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A886B33-7019-42A3-98B3-2384489DEEA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<sst xmlns="http://schemas.openxmlformats.org/spreadsheetml/2006/main" xmlns:r="http://schemas.openxmlformats.org/officeDocument/2006/relationships" xmlns:xdr="http://schemas.openxmlformats.org/drawingml/2006/spreadsheetDrawing" count="2162" uniqueCount="317">
  <si>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</si>
  <si>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</si>
  <si>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</si>
  <si>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</si>
  <si>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</si>
  <si>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</si>
  <si>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</si>
  <si>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</si>
  <si>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</si>
  <si>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</si>
  <si>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</si>
  <si>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</si>
  <si>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</si>
  <si>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</si>
  <si>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</si>
  <si>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</si>
  <si>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</si>
  <si>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</si>
  <si>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</si>
  <si>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</si>
  <si>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</si>
  <si>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</si>
  <si>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</si>
  <si>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</si>
  <si>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</si>
  <si>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</si>
  <si>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</si>
  <si>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</si>
  <si>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</si>
  <si>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</si>
  <si>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</si>
  <si>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</si>
  <si>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</si>
  <si>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</si>
  <si>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</si>
  <si>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</si>
  <si>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</si>
  <si>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</si>
  <si>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</si>
  <si>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</si>
  <si>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</si>
  <si>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</si>
  <si>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</si>
  <si>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</si>
  <si>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</si>
  <si>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</si>
  <si>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</si>
  <si>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</si>
  <si>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</si>
  <si>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</si>
  <si>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</si>
  <si>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</si>
  <si>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</si>
  <si>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</si>
  <si>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</si>
  <si>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</si>
  <si>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</si>
  <si>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</si>
  <si>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</si>
  <si>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</si>
  <si>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</si>
  <si>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</si>
  <si>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</si>
  <si>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</si>
  <si>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</si>
  <si>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</si>
  <si>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</si>
  <si>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</si>
  <si>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</si>
  <si>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</si>
  <si>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</si>
  <si>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</si>
  <si>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</si>
  <si>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</si>
  <si>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</si>
  <si>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</si>
  <si>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</si>
  <si>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</si>
  <si>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</si>
  <si>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</si>
  <si>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</si>
  <si>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</si>
  <si>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</si>
  <si>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</si>
  <si>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</si>
  <si>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</si>
  <si>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</si>
  <si>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</si>
  <si>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</si>
  <si>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</si>
  <si>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</si>
  <si>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</si>
  <si>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</si>
  <si>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</si>
  <si>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</si>
  <si>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</si>
  <si>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</si>
  <si>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</si>
  <si>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</si>
  <si>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</si>
  <si>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</si>
  <si>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</si>
  <si>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</si>
  <si>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</si>
  <si>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</si>
  <si>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</si>
  <si>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</si>
  <si>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</si>
  <si>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</si>
  <si>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</si>
  <si>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</si>
  <si>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</si>
  <si>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</si>
  <si>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</si>
  <si>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</si>
  <si>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</si>
  <si>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</si>
  <si>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</si>
  <si>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</si>
  <si>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</si>
  <si>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</si>
  <si>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</si>
  <si>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</si>
  <si>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</si>
  <si>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</si>
  <si>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</si>
  <si>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</si>
  <si>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</si>
  <si>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</si>
  <si>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</si>
  <si>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</si>
  <si>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</si>
  <si>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</si>
  <si>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</si>
  <si>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</si>
  <si>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</si>
  <si>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</si>
  <si>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</si>
  <si>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</si>
  <si>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</si>
  <si>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</si>
  <si>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</si>
  <si>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</si>
  <si>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</si>
  <si>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</si>
  <si>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</si>
  <si>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</si>
  <si>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</si>
  <si>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</si>
  <si>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</si>
  <si>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</si>
  <si>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</si>
  <si>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</si>
  <si>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</si>
  <si>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</si>
  <si>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</si>
  <si>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</si>
  <si>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</si>
  <si>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</si>
  <si>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 xml:space="preserve">Basic estimate used </t>
  </si>
  <si>
    <t>Yes</t>
  </si>
  <si>
    <t>Estimated from facility with soap</t>
  </si>
  <si>
    <t>Republic of Moldova</t>
  </si>
  <si>
    <t>Census</t>
  </si>
  <si>
    <t>Water supply system</t>
  </si>
  <si>
    <t>Well water</t>
  </si>
  <si>
    <t>Transported water</t>
  </si>
  <si>
    <t>No interruptions of 4-24 hrs/day</t>
  </si>
  <si>
    <t xml:space="preserve">All schools in the country were included. 50% of "wells" are considered improved and 50% are considered unimproved based on JMP methodology in the absence of additional information and a note in the data source which suggests that there is often risk of microbial contamination based on well maintenance practices at the time in the Republic of Moldova. Water quality data are included in the data source. </t>
  </si>
  <si>
    <t>Estimated from improved &amp; available</t>
  </si>
  <si>
    <t>Lacking wash basins</t>
  </si>
  <si>
    <t>With soap</t>
  </si>
  <si>
    <t>No missing taps or damaged sink</t>
  </si>
  <si>
    <t>Satisfactory technical condition</t>
  </si>
  <si>
    <t>Estimated from condition</t>
  </si>
  <si>
    <t>Study on the quality of water, sanitation and hygiene practices in the schools of Moldova (GOM/UNICEF)</t>
  </si>
  <si>
    <t>National Public Health Centre and territorial centre, 2014</t>
  </si>
  <si>
    <t>Centralized water system</t>
  </si>
  <si>
    <t>All schools in the country were included. The proportion of schools with handwashing facilities with soap is used to estimate basic service.</t>
  </si>
  <si>
    <t>Estimated from satisfactory technical condition</t>
  </si>
  <si>
    <t xml:space="preserve">Additionally, 75.9% are lacking toilet paper in WCs (72.4% in urban schools and 95.5% in rural schools). The proportion of schools with toilets in satisfactory technical condition are used to estimate "basic" service in the absence of other data. </t>
  </si>
  <si>
    <t>Other</t>
  </si>
  <si>
    <t>Data are published in the WHO EURO 2016 report "Situation of water, sanitaiton and hygiene in schools."  The proportion of schools with toilets in satisfactory technical conidition are used to estimate "basic" service in the absence of other data.</t>
  </si>
  <si>
    <t xml:space="preserve">Data are published in the WHO EURO 2016 report "Situation of water, sanitaiton and hygiene in schools."  It is assumed that 50% of schools without a centralized water system have an improved water source.  </t>
  </si>
  <si>
    <t xml:space="preserve">Data are published in the WHO EURO 2016 report "Situation of water, sanitaiton and hygiene in schools." Detailed handwashing data were not provided. It is reported that handwashing facilities were "generally present, but were in washrooms in only 16% of schools and in the canteen in 48%".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</si>
  <si>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</si>
  <si>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</si>
  <si>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</si>
  <si>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</si>
  <si>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</si>
  <si>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</si>
  <si>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</si>
  <si>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</si>
  <si>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</si>
  <si>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</si>
  <si>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</si>
  <si>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</si>
  <si>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</si>
  <si>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</si>
  <si>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</si>
  <si>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</si>
  <si>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</si>
  <si>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</si>
  <si>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</si>
  <si>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from basic</t>
  </si>
  <si>
    <t>Improved (estimated from basic)</t>
  </si>
  <si>
    <t xml:space="preserve">Facility with water </t>
  </si>
  <si>
    <t xml:space="preserve">Facility with soap </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</si>
  <si>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</si>
  <si>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</si>
  <si>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</si>
  <si>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</si>
  <si>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</si>
  <si>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</si>
  <si>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</si>
  <si>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</si>
  <si>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</si>
  <si>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</si>
  <si>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</si>
  <si>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</si>
  <si>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</si>
  <si>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</si>
  <si>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</si>
  <si>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</si>
  <si>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</si>
  <si>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</si>
  <si>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</si>
  <si>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</si>
  <si>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</si>
  <si>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</si>
  <si>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</si>
  <si>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</si>
  <si>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</si>
  <si>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</si>
  <si>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</si>
  <si>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</si>
  <si>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NPHA 2017 as reported in an update on WASH related activities in schools (MoH)</t>
  </si>
  <si>
    <t>Children's access to improved water supply</t>
  </si>
  <si>
    <t xml:space="preserve">Assumed to refer to basic since language refers to access of children. </t>
  </si>
  <si>
    <t>No</t>
  </si>
  <si>
    <t xml:space="preserve">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 Estimates for improved and basic are not used since data are available from a primary data source which don't agree; the figure is assumed to refer to any water source. </t>
  </si>
  <si>
    <t xml:space="preserve">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  Estimates for improved and basic are not used since data are available from a primary data source which don't agree; the figure is assumed to refer to any water source. </t>
  </si>
  <si>
    <t>Children's access to improved sanitation systems</t>
  </si>
  <si>
    <t xml:space="preserve">Assumed to refer to usable sanitation since language refers to access of children. Used to estimated basic in the absence of additinoal information on single-sex. </t>
  </si>
  <si>
    <t>Estimated from improved &amp; usable</t>
  </si>
  <si>
    <t xml:space="preserve">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basic.Estimates for improved and basic are not used since data are available from a primary data source which don't agree; the figure is assumed to refer to any water source. </t>
  </si>
  <si>
    <t>No data on hygiene</t>
  </si>
  <si>
    <t>MDA_2010_CEN</t>
  </si>
  <si>
    <t>MDA_2014_CEN</t>
  </si>
  <si>
    <t>MDA_2016_UIS</t>
  </si>
  <si>
    <t>MDA_2017_UIS</t>
  </si>
  <si>
    <t>MDA_2017_NPHA</t>
  </si>
  <si>
    <t>MDA_2018_UIS</t>
  </si>
  <si>
    <t>2010</t>
  </si>
  <si>
    <t>2014</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</si>
  <si>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</si>
  <si>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</si>
  <si>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</si>
  <si>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</si>
  <si>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</si>
  <si>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</si>
  <si>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</si>
  <si>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</si>
  <si>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</si>
  <si>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</si>
  <si>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</si>
  <si>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</si>
  <si>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</si>
  <si>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</si>
  <si>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</si>
  <si>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</si>
  <si>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</si>
  <si>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</si>
  <si>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</si>
  <si>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MDA_2019_UIS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</si>
  <si>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</si>
  <si>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</si>
  <si>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</si>
  <si>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</si>
  <si>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</si>
  <si>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</si>
  <si>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MDA_2021_PWH</t>
  </si>
  <si>
    <t>Protocol on Water and Health</t>
  </si>
  <si>
    <t>Basic drinking-water service</t>
  </si>
  <si>
    <t>Basic hygiene service</t>
  </si>
  <si>
    <t>Basic sanitation service</t>
  </si>
  <si>
    <t>MDA_2018_PWH</t>
  </si>
  <si>
    <t xml:space="preserve">Estimates for improved and basic are not used since data are available from a primary data source which don't agree; the figure is assumed to refer to any water source. </t>
  </si>
  <si>
    <t xml:space="preserve"> Estimates for improved and basic are not used since data are available from a primary data source which don't agree; the figure is assumed to refer to any water source. Estimates for improved and basic are not used since data are available from a primary data source which don't agree; the figure is assumed to refer to any water source. </t>
  </si>
  <si>
    <t>MDA_2023_SUR</t>
  </si>
  <si>
    <t>Survey</t>
  </si>
  <si>
    <t>Voluntary WASH in-school evaluation - 1st stage</t>
  </si>
  <si>
    <t xml:space="preserve">provided continuesly </t>
  </si>
  <si>
    <t xml:space="preserve">Shallow well (protected) </t>
  </si>
  <si>
    <t xml:space="preserve">Centralised (public) piped water supply system </t>
  </si>
  <si>
    <t>Deep well on the premises</t>
  </si>
  <si>
    <t xml:space="preserve">Local spring </t>
  </si>
  <si>
    <t>WASH in-school evaluation, 49,3 % of the schools participated</t>
  </si>
  <si>
    <t xml:space="preserve">Does the facility offer sufficient privacy </t>
  </si>
  <si>
    <t>WC</t>
  </si>
  <si>
    <t xml:space="preserve">urine diverting toilets </t>
  </si>
  <si>
    <t xml:space="preserve">Pit toilets </t>
  </si>
  <si>
    <t>WC (Indoor) and pit toilets (outside)</t>
  </si>
  <si>
    <t xml:space="preserve">how many functional handwashing facilities you have </t>
  </si>
  <si>
    <t xml:space="preserve">yes, in sufficient quantities,  through the entire school year + Yes, but not suficient </t>
  </si>
  <si>
    <t>Based on the dataset all schools have a handwashing facility</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</si>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</sst>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921170690023"/>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3"/>
    <xf numFmtId="0" fontId="15" fillId="0" borderId="73"/>
    <xf numFmtId="0" fontId="15" fillId="0" borderId="73"/>
    <xf numFmtId="0" fontId="19" fillId="0" borderId="73"/>
    <xf numFmtId="0" fontId="50" fillId="0" borderId="73" applyNumberFormat="false" applyFill="false" applyBorder="false" applyAlignment="false" applyProtection="false"/>
    <xf numFmtId="0" fontId="22" fillId="0" borderId="73" applyNumberFormat="false" applyFill="false" applyBorder="false" applyAlignment="false" applyProtection="false"/>
    <xf numFmtId="0" fontId="58" fillId="20" borderId="73">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4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4" xfId="0" applyFont="true" applyBorder="true" applyAlignment="true">
      <alignment horizontal="left" vertical="center" wrapText="true"/>
    </xf>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2" borderId="8" xfId="0"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6" fillId="30" borderId="66" xfId="0" applyNumberFormat="true" applyFont="true" applyFill="true" applyBorder="true" applyAlignment="true" applyProtection="true">
      <alignment horizontal="center" vertical="center"/>
    </xf>
    <xf numFmtId="1" fontId="67" fillId="31" borderId="67" xfId="0" applyNumberFormat="true" applyFont="true" applyFill="true" applyBorder="true" applyAlignment="true" applyProtection="true">
      <alignment horizontal="center" vertical="center"/>
    </xf>
    <xf numFmtId="164" fontId="73" fillId="37" borderId="68" xfId="0" applyNumberFormat="true" applyFont="true" applyFill="true" applyBorder="true" applyAlignment="true" applyProtection="true">
      <alignment horizontal="center"/>
    </xf>
    <xf numFmtId="0" fontId="74" fillId="38" borderId="69" xfId="0" applyNumberFormat="true" applyFont="true" applyFill="true" applyBorder="true" applyAlignment="true" applyProtection="true">
      <alignment horizontal="center"/>
    </xf>
    <xf numFmtId="1" fontId="75" fillId="39" borderId="70" xfId="0" applyNumberFormat="true" applyFont="true" applyFill="true" applyBorder="true" applyAlignment="true" applyProtection="true">
      <alignment horizontal="center"/>
    </xf>
    <xf numFmtId="1" fontId="76" fillId="40" borderId="71" xfId="0" applyNumberFormat="true" applyFont="true" applyFill="true" applyBorder="true" applyAlignment="true" applyProtection="true">
      <alignment horizontal="center"/>
    </xf>
    <xf numFmtId="1" fontId="77" fillId="41" borderId="72" xfId="0" applyNumberFormat="true" applyFont="true" applyFill="true" applyBorder="true" applyAlignment="true" applyProtection="true">
      <alignment horizontal="center"/>
    </xf>
    <xf numFmtId="0" fontId="19" fillId="0" borderId="73" xfId="12"/>
    <xf numFmtId="0" fontId="3" fillId="29" borderId="39" xfId="14" applyFont="true" applyFill="true" applyBorder="true" applyAlignment="true">
      <alignment horizontal="center"/>
    </xf>
    <xf numFmtId="0" fontId="3" fillId="4" borderId="73" xfId="14" applyFont="true" applyFill="true" applyBorder="true" applyAlignment="true">
      <alignment horizontal="center"/>
    </xf>
    <xf numFmtId="0" fontId="3" fillId="28" borderId="73" xfId="14" applyFont="true" applyFill="true" applyBorder="true" applyAlignment="true">
      <alignment horizontal="center"/>
    </xf>
    <xf numFmtId="0" fontId="3" fillId="29" borderId="73" xfId="14" applyFont="true" applyFill="true" applyBorder="true" applyAlignment="true">
      <alignment horizontal="center"/>
    </xf>
    <xf numFmtId="0" fontId="10" fillId="27" borderId="64"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3"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5"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4" xfId="14" applyNumberFormat="true" applyFont="true" applyFill="true" applyBorder="true" applyAlignment="true">
      <alignment horizontal="center" wrapText="true"/>
    </xf>
    <xf numFmtId="0" fontId="19" fillId="0" borderId="73" xfId="12" applyFill="true"/>
    <xf numFmtId="0" fontId="19" fillId="0" borderId="73" xfId="12" applyAlignment="true">
      <alignment horizontal="left"/>
    </xf>
    <xf numFmtId="0" fontId="19" fillId="0" borderId="73" xfId="12" applyAlignment="true">
      <alignment horizontal="center"/>
    </xf>
    <xf numFmtId="0" fontId="19" fillId="0" borderId="73" xfId="12" applyAlignment="true">
      <alignment horizontal="right"/>
    </xf>
    <xf numFmtId="0" fontId="7" fillId="0" borderId="1" xfId="12" applyFont="true" applyFill="true" applyBorder="true"/>
    <xf numFmtId="0" fontId="7" fillId="0" borderId="73" xfId="12" applyFont="true" applyFill="true" applyBorder="true"/>
    <xf numFmtId="0" fontId="19" fillId="0" borderId="3" xfId="12" applyFill="true" applyBorder="true"/>
    <xf numFmtId="0" fontId="7" fillId="0" borderId="73" xfId="12" applyFont="true" applyFill="true"/>
    <xf numFmtId="0" fontId="33" fillId="0" borderId="73" xfId="12" applyFont="true" applyFill="true"/>
    <xf numFmtId="0" fontId="33" fillId="0" borderId="1" xfId="12" applyFont="true" applyFill="true" applyBorder="true"/>
    <xf numFmtId="0" fontId="33" fillId="0" borderId="3" xfId="12" applyFont="true" applyFill="true" applyBorder="true"/>
    <xf numFmtId="0" fontId="33" fillId="0" borderId="73" xfId="12" applyFont="true"/>
    <xf numFmtId="0" fontId="10" fillId="42" borderId="64"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4" xfId="14" applyFont="true" applyFill="true" applyBorder="true" applyAlignment="true">
      <alignment vertical="center" textRotation="90" wrapText="true"/>
    </xf>
    <xf numFmtId="0" fontId="3" fillId="44" borderId="73" xfId="14" applyFont="true" applyFill="true" applyBorder="true" applyAlignment="true">
      <alignment horizontal="center"/>
    </xf>
    <xf numFmtId="0" fontId="10" fillId="42" borderId="65"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5"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4"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55"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55"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3" xfId="14" applyFont="true" applyFill="true"/>
    <xf numFmtId="0" fontId="11" fillId="2" borderId="73" xfId="14" applyFont="true" applyFill="true"/>
    <xf numFmtId="0" fontId="19" fillId="2" borderId="73" xfId="15" applyFill="true"/>
    <xf numFmtId="0" fontId="19" fillId="0" borderId="73" xfId="15"/>
    <xf numFmtId="0" fontId="20" fillId="2" borderId="73" xfId="14" applyFont="true" applyFill="true" applyAlignment="true">
      <alignment horizontal="center"/>
    </xf>
    <xf numFmtId="0" fontId="19" fillId="2" borderId="73" xfId="15" applyFont="true" applyFill="true"/>
    <xf numFmtId="0" fontId="38" fillId="2" borderId="73" xfId="14" applyFont="true" applyFill="true" applyAlignment="true">
      <alignment horizontal="center" vertical="center" wrapText="true"/>
    </xf>
    <xf numFmtId="0" fontId="7" fillId="2" borderId="73" xfId="14" applyFont="true" applyFill="true" applyAlignment="true">
      <alignment horizontal="left" indent="1"/>
    </xf>
    <xf numFmtId="0" fontId="47" fillId="2" borderId="73" xfId="14" applyFont="true" applyFill="true" applyAlignment="true">
      <alignment horizontal="center" vertical="center" wrapText="true"/>
    </xf>
    <xf numFmtId="0" fontId="21" fillId="2" borderId="73" xfId="14" applyFont="true" applyFill="true" applyAlignment="true">
      <alignment horizontal="center"/>
    </xf>
    <xf numFmtId="0" fontId="48" fillId="2" borderId="73" xfId="14" applyFont="true" applyFill="true" applyAlignment="true">
      <alignment horizontal="center"/>
    </xf>
    <xf numFmtId="0" fontId="65" fillId="41" borderId="73" xfId="13" applyNumberFormat="true" applyFont="true" applyFill="true" applyBorder="true" applyAlignment="true" applyProtection="true">
      <alignment horizontal="center"/>
    </xf>
    <xf numFmtId="0" fontId="19" fillId="2" borderId="73" xfId="15" applyFill="true" applyBorder="true"/>
    <xf numFmtId="0" fontId="11" fillId="2" borderId="73" xfId="14" applyFont="true" applyFill="true" applyBorder="true"/>
    <xf numFmtId="0" fontId="6" fillId="2" borderId="73" xfId="14" applyFont="true" applyFill="true" applyBorder="true" applyAlignment="true">
      <alignment horizontal="center"/>
    </xf>
    <xf numFmtId="0" fontId="28" fillId="2" borderId="73" xfId="14" applyFont="true" applyFill="true" applyBorder="true" applyAlignment="true">
      <alignment horizontal="center"/>
    </xf>
    <xf numFmtId="0" fontId="49" fillId="2" borderId="73" xfId="14" applyFont="true" applyFill="true" applyBorder="true"/>
    <xf numFmtId="0" fontId="51" fillId="2" borderId="73" xfId="16" applyFont="true" applyFill="true" applyBorder="true" applyAlignment="true">
      <alignment horizontal="center"/>
    </xf>
    <xf numFmtId="0" fontId="51" fillId="2" borderId="73" xfId="17" applyFont="true" applyFill="true" applyBorder="true" applyAlignment="true">
      <alignment horizontal="center"/>
    </xf>
    <xf numFmtId="0" fontId="23" fillId="2" borderId="73" xfId="16" applyFont="true" applyFill="true" applyBorder="true" applyAlignment="true">
      <alignment horizontal="center"/>
    </xf>
    <xf numFmtId="0" fontId="27" fillId="2" borderId="73" xfId="14" applyFont="true" applyFill="true" applyBorder="true" applyAlignment="true">
      <alignment horizontal="center"/>
    </xf>
    <xf numFmtId="0" fontId="52" fillId="2" borderId="73" xfId="14" applyFont="true" applyFill="true" applyBorder="true"/>
    <xf numFmtId="0" fontId="53" fillId="2" borderId="73" xfId="16" applyFont="true" applyFill="true" applyBorder="true" applyAlignment="true">
      <alignment horizontal="center"/>
    </xf>
    <xf numFmtId="0" fontId="54" fillId="2" borderId="73" xfId="14" applyFont="true" applyFill="true" applyBorder="true"/>
    <xf numFmtId="0" fontId="55" fillId="2" borderId="73" xfId="14" applyFont="true" applyFill="true" applyBorder="true"/>
    <xf numFmtId="0" fontId="56" fillId="2" borderId="73" xfId="14" applyFont="true" applyFill="true" applyBorder="true"/>
    <xf numFmtId="0" fontId="57" fillId="2" borderId="73" xfId="16" applyFont="true" applyFill="true" applyBorder="true" applyAlignment="true">
      <alignment horizontal="center"/>
    </xf>
    <xf numFmtId="0" fontId="58" fillId="2" borderId="73" xfId="18" applyFill="true">
      <alignment horizontal="center" vertical="center"/>
    </xf>
    <xf numFmtId="0" fontId="59" fillId="45" borderId="73" xfId="18" applyFont="true" applyFill="true">
      <alignment horizontal="center" vertical="center"/>
    </xf>
    <xf numFmtId="0" fontId="2" fillId="2" borderId="73" xfId="14" applyFont="true" applyFill="true"/>
    <xf numFmtId="0" fontId="24" fillId="2" borderId="73" xfId="14" applyFont="true" applyFill="true" applyAlignment="true">
      <alignment horizontal="left" indent="1"/>
    </xf>
    <xf numFmtId="0" fontId="23" fillId="2" borderId="73" xfId="16" applyFont="true" applyFill="true" applyAlignment="true">
      <alignment horizontal="left" indent="1"/>
    </xf>
    <xf numFmtId="0" fontId="25" fillId="2" borderId="73" xfId="14" applyFont="true" applyFill="true" applyAlignment="true">
      <alignment horizontal="left" indent="1"/>
    </xf>
    <xf numFmtId="0" fontId="23" fillId="2" borderId="73" xfId="16" applyFont="true" applyFill="true" applyAlignment="true">
      <alignment horizontal="left" indent="2"/>
    </xf>
    <xf numFmtId="0" fontId="33" fillId="0" borderId="73" xfId="15" applyFont="true"/>
    <xf numFmtId="0" fontId="82" fillId="2" borderId="73"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3" xfId="12" applyFont="true" applyFill="true" applyAlignment="true">
      <alignment horizontal="left"/>
    </xf>
    <xf numFmtId="0" fontId="3" fillId="2" borderId="73" xfId="14" applyFont="true" applyFill="true" applyAlignment="true">
      <alignment horizontal="left"/>
    </xf>
    <xf numFmtId="0" fontId="3" fillId="2" borderId="73" xfId="14" applyFont="true" applyFill="true" applyAlignment="true">
      <alignment horizontal="center"/>
    </xf>
    <xf numFmtId="1" fontId="3" fillId="2" borderId="73" xfId="14" applyNumberFormat="true" applyFont="true" applyFill="true"/>
    <xf numFmtId="164" fontId="3" fillId="4" borderId="73" xfId="14" applyNumberFormat="true" applyFont="true" applyFill="true" applyAlignment="true">
      <alignment horizontal="center"/>
    </xf>
    <xf numFmtId="164" fontId="3" fillId="28" borderId="73" xfId="14" applyNumberFormat="true" applyFont="true" applyFill="true" applyAlignment="true">
      <alignment horizontal="center"/>
    </xf>
    <xf numFmtId="164" fontId="3" fillId="29" borderId="73" xfId="14" applyNumberFormat="true" applyFont="true" applyFill="true" applyAlignment="true">
      <alignment horizontal="center"/>
    </xf>
    <xf numFmtId="0" fontId="3" fillId="2" borderId="73"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5"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5" xfId="14" applyNumberFormat="true" applyFont="true" applyFill="true" applyBorder="true" applyAlignment="true">
      <alignment horizontal="center" wrapText="true"/>
    </xf>
    <xf numFmtId="164" fontId="8" fillId="27" borderId="65" xfId="14" applyNumberFormat="true" applyFont="true" applyFill="true" applyBorder="true" applyAlignment="true">
      <alignment horizontal="center" wrapText="true"/>
    </xf>
    <xf numFmtId="0" fontId="68" fillId="32" borderId="72" xfId="0" applyNumberFormat="true" applyFont="true" applyFill="true" applyBorder="true" applyAlignment="true" applyProtection="true">
      <alignment horizontal="center"/>
    </xf>
    <xf numFmtId="164" fontId="69" fillId="33" borderId="72" xfId="0" applyNumberFormat="true" applyFont="true" applyFill="true" applyBorder="true" applyAlignment="true" applyProtection="true">
      <alignment horizontal="center"/>
    </xf>
    <xf numFmtId="1" fontId="70" fillId="34" borderId="72" xfId="0" applyNumberFormat="true" applyFont="true" applyFill="true" applyBorder="true" applyAlignment="true" applyProtection="true">
      <alignment horizontal="center"/>
    </xf>
    <xf numFmtId="1" fontId="71" fillId="35" borderId="72" xfId="0" applyNumberFormat="true" applyFont="true" applyFill="true" applyBorder="true" applyAlignment="true" applyProtection="true">
      <alignment horizontal="center"/>
    </xf>
    <xf numFmtId="1" fontId="72" fillId="36" borderId="72"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3"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3" xfId="16" applyFont="true" applyFill="true" applyBorder="true" applyAlignment="true">
      <alignment horizontal="center"/>
    </xf>
    <xf numFmtId="0" fontId="84" fillId="2" borderId="73" xfId="16" applyFont="true" applyFill="true" applyBorder="true" applyAlignment="true">
      <alignment horizontal="center"/>
    </xf>
    <xf numFmtId="0" fontId="85" fillId="2" borderId="73"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29"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xf>
    <xf numFmtId="164" fontId="122" fillId="73" borderId="116" xfId="0" applyNumberFormat="true" applyFont="true" applyFill="true" applyBorder="true" applyAlignment="true" applyProtection="true">
      <alignment horizontal="center"/>
    </xf>
    <xf numFmtId="1" fontId="123" fillId="74" borderId="117" xfId="0" applyNumberFormat="true" applyFont="true" applyFill="true" applyBorder="true" applyAlignment="true" applyProtection="true">
      <alignment horizontal="center"/>
    </xf>
    <xf numFmtId="1" fontId="124" fillId="75" borderId="118" xfId="0" applyNumberFormat="true" applyFont="true" applyFill="true" applyBorder="true" applyAlignment="true" applyProtection="true">
      <alignment horizontal="center"/>
    </xf>
    <xf numFmtId="1"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xf>
    <xf numFmtId="0" fontId="128" fillId="79" borderId="122" xfId="0" applyNumberFormat="true" applyFont="true" applyFill="true" applyBorder="true" applyAlignment="true" applyProtection="true">
      <alignment horizontal="center"/>
    </xf>
    <xf numFmtId="164"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0" fontId="133" fillId="84" borderId="127" xfId="0" applyNumberFormat="true" applyFont="true" applyFill="true" applyBorder="true" applyAlignment="true" applyProtection="true">
      <alignment horizontal="center"/>
    </xf>
    <xf numFmtId="164"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0" fontId="138" fillId="89" borderId="132" xfId="0" applyNumberFormat="true" applyFont="true" applyFill="true" applyBorder="true" applyAlignment="true" applyProtection="true">
      <alignment horizontal="center"/>
    </xf>
    <xf numFmtId="164"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0" fontId="143" fillId="94" borderId="137" xfId="0" applyNumberFormat="true" applyFont="true" applyFill="true" applyBorder="true" applyAlignment="true" applyProtection="true">
      <alignment horizontal="center"/>
    </xf>
    <xf numFmtId="164"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0" fontId="148" fillId="99" borderId="142" xfId="0" applyNumberFormat="true" applyFont="true" applyFill="true" applyBorder="true" applyAlignment="true" applyProtection="true">
      <alignment horizontal="center"/>
    </xf>
    <xf numFmtId="164"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0" fontId="153" fillId="104" borderId="147" xfId="0" applyNumberFormat="true" applyFont="true" applyFill="true" applyBorder="true" applyAlignment="true" applyProtection="true">
      <alignment horizontal="center"/>
    </xf>
    <xf numFmtId="164"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0" fontId="158" fillId="109" borderId="152" xfId="0" applyNumberFormat="true" applyFont="true" applyFill="true" applyBorder="true" applyAlignment="true" applyProtection="true">
      <alignment horizontal="center"/>
    </xf>
    <xf numFmtId="164"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0" fontId="163" fillId="114" borderId="157" xfId="0" applyNumberFormat="true" applyFont="true" applyFill="true" applyBorder="true" applyAlignment="true" applyProtection="true">
      <alignment horizontal="center"/>
    </xf>
    <xf numFmtId="164"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0" fontId="168" fillId="119" borderId="162" xfId="0" applyNumberFormat="true" applyFont="true" applyFill="true" applyBorder="true" applyAlignment="true" applyProtection="true">
      <alignment horizontal="center"/>
    </xf>
    <xf numFmtId="164"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0" fontId="173" fillId="124" borderId="167" xfId="0" applyNumberFormat="true" applyFont="true" applyFill="true" applyBorder="true" applyAlignment="true" applyProtection="true">
      <alignment horizontal="center"/>
    </xf>
    <xf numFmtId="164"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0" fontId="178" fillId="129" borderId="172" xfId="0" applyNumberFormat="true" applyFont="true" applyFill="true" applyBorder="true" applyAlignment="true" applyProtection="true">
      <alignment horizontal="center"/>
    </xf>
    <xf numFmtId="164"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0" fontId="183" fillId="134" borderId="177" xfId="0" applyNumberFormat="true" applyFont="true" applyFill="true" applyBorder="true" applyAlignment="true" applyProtection="true">
      <alignment horizontal="center"/>
    </xf>
    <xf numFmtId="164"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0" fontId="188" fillId="139" borderId="182" xfId="0" applyNumberFormat="true" applyFont="true" applyFill="true" applyBorder="true" applyAlignment="true" applyProtection="true">
      <alignment horizontal="center"/>
    </xf>
    <xf numFmtId="164"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0" fontId="193" fillId="144" borderId="187" xfId="0" applyNumberFormat="true" applyFont="true" applyFill="true" applyBorder="true" applyAlignment="true" applyProtection="true">
      <alignment horizontal="center"/>
    </xf>
    <xf numFmtId="164"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0" fontId="198" fillId="149" borderId="192" xfId="0" applyNumberFormat="true" applyFont="true" applyFill="true" applyBorder="true" applyAlignment="true" applyProtection="true">
      <alignment horizontal="center"/>
    </xf>
    <xf numFmtId="164"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0" fontId="203" fillId="154" borderId="197" xfId="0" applyNumberFormat="true" applyFont="true" applyFill="true" applyBorder="true" applyAlignment="true" applyProtection="true">
      <alignment horizontal="center"/>
    </xf>
    <xf numFmtId="164"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0" fontId="208" fillId="159" borderId="202" xfId="0" applyNumberFormat="true" applyFont="true" applyFill="true" applyBorder="true" applyAlignment="true" applyProtection="true">
      <alignment horizontal="center"/>
    </xf>
    <xf numFmtId="164"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0" fontId="213" fillId="164" borderId="207" xfId="0" applyNumberFormat="true" applyFont="true" applyFill="true" applyBorder="true" applyAlignment="true" applyProtection="true">
      <alignment horizontal="center"/>
    </xf>
    <xf numFmtId="164" fontId="214" fillId="165" borderId="208" xfId="0" applyNumberFormat="true" applyFont="true" applyFill="true" applyBorder="true" applyAlignment="true" applyProtection="true">
      <alignment horizontal="center"/>
    </xf>
    <xf numFmtId="1" fontId="215" fillId="166" borderId="209" xfId="0" applyNumberFormat="true" applyFont="true" applyFill="true" applyBorder="true" applyAlignment="true" applyProtection="true">
      <alignment horizontal="center"/>
    </xf>
    <xf numFmtId="1" fontId="216" fillId="167" borderId="210" xfId="0" applyNumberFormat="true" applyFont="true" applyFill="true" applyBorder="true" applyAlignment="true" applyProtection="true">
      <alignment horizontal="center"/>
    </xf>
    <xf numFmtId="1" fontId="217" fillId="168" borderId="211" xfId="0" applyNumberFormat="true" applyFont="true" applyFill="true" applyBorder="true" applyAlignment="true" applyProtection="true">
      <alignment horizontal="center"/>
    </xf>
    <xf numFmtId="0" fontId="218" fillId="169" borderId="212" xfId="0" applyNumberFormat="true" applyFont="true" applyFill="true" applyBorder="true" applyAlignment="true" applyProtection="true">
      <alignment horizontal="center"/>
    </xf>
    <xf numFmtId="164" fontId="219" fillId="170" borderId="213" xfId="0" applyNumberFormat="true" applyFont="true" applyFill="true" applyBorder="true" applyAlignment="true" applyProtection="true">
      <alignment horizontal="center"/>
    </xf>
    <xf numFmtId="1" fontId="220" fillId="171" borderId="214" xfId="0" applyNumberFormat="true" applyFont="true" applyFill="true" applyBorder="true" applyAlignment="true" applyProtection="true">
      <alignment horizontal="center"/>
    </xf>
    <xf numFmtId="1" fontId="221" fillId="172" borderId="215" xfId="0" applyNumberFormat="true" applyFont="true" applyFill="true" applyBorder="true" applyAlignment="true" applyProtection="true">
      <alignment horizontal="center"/>
    </xf>
    <xf numFmtId="1" fontId="222" fillId="173" borderId="216" xfId="0" applyNumberFormat="true" applyFont="true" applyFill="true" applyBorder="true" applyAlignment="true" applyProtection="true">
      <alignment horizontal="center"/>
    </xf>
    <xf numFmtId="0" fontId="223" fillId="174" borderId="217" xfId="0" applyNumberFormat="true" applyFont="true" applyFill="true" applyBorder="true" applyAlignment="true" applyProtection="true">
      <alignment horizontal="center"/>
    </xf>
    <xf numFmtId="164" fontId="224" fillId="175" borderId="218" xfId="0" applyNumberFormat="true" applyFont="true" applyFill="true" applyBorder="true" applyAlignment="true" applyProtection="true">
      <alignment horizontal="center"/>
    </xf>
    <xf numFmtId="1" fontId="225" fillId="176" borderId="219" xfId="0" applyNumberFormat="true" applyFont="true" applyFill="true" applyBorder="true" applyAlignment="true" applyProtection="true">
      <alignment horizontal="center"/>
    </xf>
    <xf numFmtId="1" fontId="226" fillId="177" borderId="220" xfId="0" applyNumberFormat="true" applyFont="true" applyFill="true" applyBorder="true" applyAlignment="true" applyProtection="true">
      <alignment horizontal="center"/>
    </xf>
    <xf numFmtId="1" fontId="227" fillId="178" borderId="221" xfId="0" applyNumberFormat="true" applyFont="true" applyFill="true" applyBorder="true" applyAlignment="true" applyProtection="true">
      <alignment horizontal="center"/>
    </xf>
    <xf numFmtId="0" fontId="228" fillId="179" borderId="222" xfId="0" applyNumberFormat="true" applyFont="true" applyFill="true" applyBorder="true" applyAlignment="true" applyProtection="true">
      <alignment horizontal="center"/>
    </xf>
    <xf numFmtId="164" fontId="229" fillId="180" borderId="223" xfId="0" applyNumberFormat="true" applyFont="true" applyFill="true" applyBorder="true" applyAlignment="true" applyProtection="true">
      <alignment horizontal="center"/>
    </xf>
    <xf numFmtId="1" fontId="230" fillId="181" borderId="224" xfId="0" applyNumberFormat="true" applyFont="true" applyFill="true" applyBorder="true" applyAlignment="true" applyProtection="true">
      <alignment horizontal="center"/>
    </xf>
    <xf numFmtId="1" fontId="231" fillId="182" borderId="225" xfId="0" applyNumberFormat="true" applyFont="true" applyFill="true" applyBorder="true" applyAlignment="true" applyProtection="true">
      <alignment horizontal="center"/>
    </xf>
    <xf numFmtId="1" fontId="232" fillId="183" borderId="226" xfId="0" applyNumberFormat="true" applyFont="true" applyFill="true" applyBorder="true" applyAlignment="true" applyProtection="true">
      <alignment horizontal="center"/>
    </xf>
    <xf numFmtId="0" fontId="233" fillId="184" borderId="227" xfId="0" applyNumberFormat="true" applyFont="true" applyFill="true" applyBorder="true" applyAlignment="true" applyProtection="true">
      <alignment horizontal="center"/>
    </xf>
    <xf numFmtId="164" fontId="234" fillId="185" borderId="228" xfId="0" applyNumberFormat="true" applyFont="true" applyFill="true" applyBorder="true" applyAlignment="true" applyProtection="true">
      <alignment horizontal="center"/>
    </xf>
    <xf numFmtId="1" fontId="235" fillId="186" borderId="229" xfId="0" applyNumberFormat="true" applyFont="true" applyFill="true" applyBorder="true" applyAlignment="true" applyProtection="true">
      <alignment horizontal="center"/>
    </xf>
    <xf numFmtId="1" fontId="236" fillId="187" borderId="230" xfId="0" applyNumberFormat="true" applyFont="true" applyFill="true" applyBorder="true" applyAlignment="true" applyProtection="true">
      <alignment horizontal="center"/>
    </xf>
    <xf numFmtId="1" fontId="237" fillId="188" borderId="231" xfId="0" applyNumberFormat="true" applyFont="true" applyFill="true" applyBorder="true" applyAlignment="true" applyProtection="true">
      <alignment horizontal="center"/>
    </xf>
    <xf numFmtId="0" fontId="238" fillId="189" borderId="232" xfId="0" applyNumberFormat="true" applyFont="true" applyFill="true" applyBorder="true" applyAlignment="true" applyProtection="true">
      <alignment horizontal="center"/>
    </xf>
    <xf numFmtId="1" fontId="239" fillId="190" borderId="233" xfId="0" applyNumberFormat="true" applyFont="true" applyFill="true" applyBorder="true" applyAlignment="true" applyProtection="true">
      <alignment horizontal="center"/>
    </xf>
    <xf numFmtId="1" fontId="240" fillId="191" borderId="234" xfId="0" applyNumberFormat="true" applyFont="true" applyFill="true" applyBorder="true" applyAlignment="true" applyProtection="true">
      <alignment horizontal="center"/>
    </xf>
    <xf numFmtId="1" fontId="241" fillId="192" borderId="235" xfId="0" applyNumberFormat="true" applyFont="true" applyFill="true" applyBorder="true" applyAlignment="true" applyProtection="true">
      <alignment horizont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3" xfId="14" applyFont="true" applyFill="true" applyBorder="true" applyAlignment="true">
      <alignment horizontal="center" wrapText="true"/>
    </xf>
    <xf numFmtId="0" fontId="4" fillId="2" borderId="73"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3"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3"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3"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5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3" xfId="0" applyFont="true" applyBorder="true" applyAlignment="true">
      <alignment horizontal="left" vertical="top" wrapText="true"/>
    </xf>
    <xf numFmtId="0" fontId="3" fillId="0" borderId="73"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8"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bottom" textRotation="0" wrapText="false" indent="0" shrinkToFit="false"/>
      <protection locked="true" hidden="false"/>
    </xf>
    <xf numFmtId="1" fontId="349" fillId="300" borderId="343" xfId="0" applyNumberFormat="true" applyFont="true" applyFill="true" applyBorder="true" applyAlignment="true" applyProtection="true">
      <alignment horizontal="center" vertical="bottom" textRotation="0" wrapText="false" indent="0" shrinkToFit="false"/>
      <protection locked="true" hidden="false"/>
    </xf>
    <xf numFmtId="1" fontId="350" fillId="301" borderId="344" xfId="0" applyNumberFormat="true" applyFont="true" applyFill="true" applyBorder="true" applyAlignment="true" applyProtection="true">
      <alignment horizontal="center" vertical="bottom" textRotation="0" wrapText="false" indent="0" shrinkToFit="false"/>
      <protection locked="true" hidden="false"/>
    </xf>
    <xf numFmtId="1" fontId="351"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bottom" textRotation="0" wrapText="false" indent="0" shrinkToFit="false"/>
      <protection locked="true" hidden="false"/>
    </xf>
    <xf numFmtId="1" fontId="355" fillId="306" borderId="349" xfId="0" applyNumberFormat="true" applyFont="true" applyFill="true" applyBorder="true" applyAlignment="true" applyProtection="true">
      <alignment horizontal="center" vertical="bottom" textRotation="0" wrapText="false" indent="0" shrinkToFit="false"/>
      <protection locked="true" hidden="false"/>
    </xf>
    <xf numFmtId="1" fontId="356" fillId="307" borderId="350" xfId="0" applyNumberFormat="true" applyFont="true" applyFill="true" applyBorder="true" applyAlignment="true" applyProtection="true">
      <alignment horizontal="center" vertical="bottom" textRotation="0" wrapText="false" indent="0" shrinkToFit="false"/>
      <protection locked="true" hidden="false"/>
    </xf>
    <xf numFmtId="1" fontId="357"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bottom" textRotation="0" wrapText="false" indent="0" shrinkToFit="false"/>
      <protection locked="true" hidden="false"/>
    </xf>
    <xf numFmtId="1" fontId="361" fillId="312" borderId="355" xfId="0" applyNumberFormat="true" applyFont="true" applyFill="true" applyBorder="true" applyAlignment="true" applyProtection="true">
      <alignment horizontal="center" vertical="bottom" textRotation="0" wrapText="false" indent="0" shrinkToFit="false"/>
      <protection locked="true" hidden="false"/>
    </xf>
    <xf numFmtId="1" fontId="362" fillId="313" borderId="356" xfId="0" applyNumberFormat="true" applyFont="true" applyFill="true" applyBorder="true" applyAlignment="true" applyProtection="true">
      <alignment horizontal="center" vertical="bottom" textRotation="0" wrapText="false" indent="0" shrinkToFit="false"/>
      <protection locked="true" hidden="false"/>
    </xf>
    <xf numFmtId="1" fontId="363"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bottom" textRotation="0" wrapText="false" indent="0" shrinkToFit="false"/>
      <protection locked="true" hidden="false"/>
    </xf>
    <xf numFmtId="1" fontId="367" fillId="318" borderId="361" xfId="0" applyNumberFormat="true" applyFont="true" applyFill="true" applyBorder="true" applyAlignment="true" applyProtection="true">
      <alignment horizontal="center" vertical="bottom" textRotation="0" wrapText="false" indent="0" shrinkToFit="false"/>
      <protection locked="true" hidden="false"/>
    </xf>
    <xf numFmtId="1" fontId="368" fillId="319" borderId="362" xfId="0" applyNumberFormat="true" applyFont="true" applyFill="true" applyBorder="true" applyAlignment="true" applyProtection="true">
      <alignment horizontal="center" vertical="bottom" textRotation="0" wrapText="false" indent="0" shrinkToFit="false"/>
      <protection locked="true" hidden="false"/>
    </xf>
    <xf numFmtId="1" fontId="369"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bottom" textRotation="0" wrapText="false" indent="0" shrinkToFit="false"/>
      <protection locked="true" hidden="false"/>
    </xf>
    <xf numFmtId="1" fontId="373" fillId="324" borderId="367" xfId="0" applyNumberFormat="true" applyFont="true" applyFill="true" applyBorder="true" applyAlignment="true" applyProtection="true">
      <alignment horizontal="center" vertical="bottom" textRotation="0" wrapText="false" indent="0" shrinkToFit="false"/>
      <protection locked="true" hidden="false"/>
    </xf>
    <xf numFmtId="1" fontId="374" fillId="325" borderId="368" xfId="0" applyNumberFormat="true" applyFont="true" applyFill="true" applyBorder="true" applyAlignment="true" applyProtection="true">
      <alignment horizontal="center" vertical="bottom" textRotation="0" wrapText="false" indent="0" shrinkToFit="false"/>
      <protection locked="true" hidden="false"/>
    </xf>
    <xf numFmtId="1" fontId="375"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bottom" textRotation="0" wrapText="false" indent="0" shrinkToFit="false"/>
      <protection locked="true" hidden="false"/>
    </xf>
    <xf numFmtId="1" fontId="379" fillId="330" borderId="373" xfId="0" applyNumberFormat="true" applyFont="true" applyFill="true" applyBorder="true" applyAlignment="true" applyProtection="true">
      <alignment horizontal="center" vertical="bottom" textRotation="0" wrapText="false" indent="0" shrinkToFit="false"/>
      <protection locked="true" hidden="false"/>
    </xf>
    <xf numFmtId="1" fontId="380" fillId="331" borderId="374" xfId="0" applyNumberFormat="true" applyFont="true" applyFill="true" applyBorder="true" applyAlignment="true" applyProtection="true">
      <alignment horizontal="center" vertical="bottom" textRotation="0" wrapText="false" indent="0" shrinkToFit="false"/>
      <protection locked="true" hidden="false"/>
    </xf>
    <xf numFmtId="1" fontId="381"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bottom" textRotation="0" wrapText="false" indent="0" shrinkToFit="false"/>
      <protection locked="true" hidden="false"/>
    </xf>
    <xf numFmtId="1" fontId="385" fillId="336" borderId="379" xfId="0" applyNumberFormat="true" applyFont="true" applyFill="true" applyBorder="true" applyAlignment="true" applyProtection="true">
      <alignment horizontal="center" vertical="bottom" textRotation="0" wrapText="false" indent="0" shrinkToFit="false"/>
      <protection locked="true" hidden="false"/>
    </xf>
    <xf numFmtId="1" fontId="386" fillId="337" borderId="380" xfId="0" applyNumberFormat="true" applyFont="true" applyFill="true" applyBorder="true" applyAlignment="true" applyProtection="true">
      <alignment horizontal="center" vertical="bottom" textRotation="0" wrapText="false" indent="0" shrinkToFit="false"/>
      <protection locked="true" hidden="false"/>
    </xf>
    <xf numFmtId="1" fontId="387"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bottom" textRotation="0" wrapText="false" indent="0" shrinkToFit="false"/>
      <protection locked="true" hidden="false"/>
    </xf>
    <xf numFmtId="1" fontId="599" fillId="444" borderId="487" xfId="0" applyNumberFormat="true" applyFont="true" applyFill="true" applyBorder="true" applyAlignment="true" applyProtection="true">
      <alignment horizontal="center" vertical="bottom" textRotation="0" wrapText="false" indent="0" shrinkToFit="false"/>
      <protection locked="true" hidden="false"/>
    </xf>
    <xf numFmtId="1" fontId="601" fillId="445" borderId="488" xfId="0" applyNumberFormat="true" applyFont="true" applyFill="true" applyBorder="true" applyAlignment="true" applyProtection="true">
      <alignment horizontal="center" vertical="bottom" textRotation="0" wrapText="false" indent="0" shrinkToFit="false"/>
      <protection locked="true" hidden="false"/>
    </xf>
    <xf numFmtId="1" fontId="603"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bottom" textRotation="0" wrapText="false" indent="0" shrinkToFit="false"/>
      <protection locked="true" hidden="false"/>
    </xf>
    <xf numFmtId="1" fontId="611" fillId="450" borderId="493" xfId="0" applyNumberFormat="true" applyFont="true" applyFill="true" applyBorder="true" applyAlignment="true" applyProtection="true">
      <alignment horizontal="center" vertical="bottom" textRotation="0" wrapText="false" indent="0" shrinkToFit="false"/>
      <protection locked="true" hidden="false"/>
    </xf>
    <xf numFmtId="1" fontId="613" fillId="451" borderId="494" xfId="0" applyNumberFormat="true" applyFont="true" applyFill="true" applyBorder="true" applyAlignment="true" applyProtection="true">
      <alignment horizontal="center" vertical="bottom" textRotation="0" wrapText="false" indent="0" shrinkToFit="false"/>
      <protection locked="true" hidden="false"/>
    </xf>
    <xf numFmtId="1" fontId="615"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bottom" textRotation="0" wrapText="false" indent="0" shrinkToFit="false"/>
      <protection locked="true" hidden="false"/>
    </xf>
    <xf numFmtId="1" fontId="623" fillId="456" borderId="499" xfId="0" applyNumberFormat="true" applyFont="true" applyFill="true" applyBorder="true" applyAlignment="true" applyProtection="true">
      <alignment horizontal="center" vertical="bottom" textRotation="0" wrapText="false" indent="0" shrinkToFit="false"/>
      <protection locked="true" hidden="false"/>
    </xf>
    <xf numFmtId="1" fontId="625" fillId="457" borderId="500" xfId="0" applyNumberFormat="true" applyFont="true" applyFill="true" applyBorder="true" applyAlignment="true" applyProtection="true">
      <alignment horizontal="center" vertical="bottom" textRotation="0" wrapText="false" indent="0" shrinkToFit="false"/>
      <protection locked="true" hidden="false"/>
    </xf>
    <xf numFmtId="1" fontId="627"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bottom" textRotation="0" wrapText="false" indent="0" shrinkToFit="false"/>
      <protection locked="true" hidden="false"/>
    </xf>
    <xf numFmtId="1" fontId="635" fillId="462" borderId="505" xfId="0" applyNumberFormat="true" applyFont="true" applyFill="true" applyBorder="true" applyAlignment="true" applyProtection="true">
      <alignment horizontal="center" vertical="bottom" textRotation="0" wrapText="false" indent="0" shrinkToFit="false"/>
      <protection locked="true" hidden="false"/>
    </xf>
    <xf numFmtId="1" fontId="637" fillId="463" borderId="506" xfId="0" applyNumberFormat="true" applyFont="true" applyFill="true" applyBorder="true" applyAlignment="true" applyProtection="true">
      <alignment horizontal="center" vertical="bottom" textRotation="0" wrapText="false" indent="0" shrinkToFit="false"/>
      <protection locked="true" hidden="false"/>
    </xf>
    <xf numFmtId="1" fontId="639"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bottom" textRotation="0" wrapText="false" indent="0" shrinkToFit="false"/>
      <protection locked="true" hidden="false"/>
    </xf>
    <xf numFmtId="1" fontId="647" fillId="468" borderId="511" xfId="0" applyNumberFormat="true" applyFont="true" applyFill="true" applyBorder="true" applyAlignment="true" applyProtection="true">
      <alignment horizontal="center" vertical="bottom" textRotation="0" wrapText="false" indent="0" shrinkToFit="false"/>
      <protection locked="true" hidden="false"/>
    </xf>
    <xf numFmtId="1" fontId="649" fillId="469" borderId="512" xfId="0" applyNumberFormat="true" applyFont="true" applyFill="true" applyBorder="true" applyAlignment="true" applyProtection="true">
      <alignment horizontal="center" vertical="bottom" textRotation="0" wrapText="false" indent="0" shrinkToFit="false"/>
      <protection locked="true" hidden="false"/>
    </xf>
    <xf numFmtId="1" fontId="651"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bottom" textRotation="0" wrapText="false" indent="0" shrinkToFit="false"/>
      <protection locked="true" hidden="false"/>
    </xf>
    <xf numFmtId="1" fontId="659" fillId="474" borderId="517" xfId="0" applyNumberFormat="true" applyFont="true" applyFill="true" applyBorder="true" applyAlignment="true" applyProtection="true">
      <alignment horizontal="center" vertical="bottom" textRotation="0" wrapText="false" indent="0" shrinkToFit="false"/>
      <protection locked="true" hidden="false"/>
    </xf>
    <xf numFmtId="1" fontId="661" fillId="475" borderId="518" xfId="0" applyNumberFormat="true" applyFont="true" applyFill="true" applyBorder="true" applyAlignment="true" applyProtection="true">
      <alignment horizontal="center" vertical="bottom" textRotation="0" wrapText="false" indent="0" shrinkToFit="false"/>
      <protection locked="true" hidden="false"/>
    </xf>
    <xf numFmtId="1" fontId="663"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bottom" textRotation="0" wrapText="false" indent="0" shrinkToFit="false"/>
      <protection locked="true" hidden="false"/>
    </xf>
    <xf numFmtId="1" fontId="671" fillId="480" borderId="523" xfId="0" applyNumberFormat="true" applyFont="true" applyFill="true" applyBorder="true" applyAlignment="true" applyProtection="true">
      <alignment horizontal="center" vertical="bottom" textRotation="0" wrapText="false" indent="0" shrinkToFit="false"/>
      <protection locked="true" hidden="false"/>
    </xf>
    <xf numFmtId="1" fontId="673" fillId="481" borderId="524" xfId="0" applyNumberFormat="true" applyFont="true" applyFill="true" applyBorder="true" applyAlignment="true" applyProtection="true">
      <alignment horizontal="center" vertical="bottom" textRotation="0" wrapText="false" indent="0" shrinkToFit="false"/>
      <protection locked="true" hidden="false"/>
    </xf>
    <xf numFmtId="1" fontId="675"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bottom" textRotation="0" wrapText="false" indent="0" shrinkToFit="false"/>
      <protection locked="true" hidden="false"/>
    </xf>
    <xf numFmtId="1" fontId="763" fillId="570" borderId="613" xfId="0" applyNumberFormat="true" applyFont="true" applyFill="true" applyBorder="true" applyAlignment="true" applyProtection="true">
      <alignment horizontal="center" vertical="bottom" textRotation="0" wrapText="false" indent="0" shrinkToFit="false"/>
      <protection locked="true" hidden="false"/>
    </xf>
    <xf numFmtId="1" fontId="764" fillId="571" borderId="614" xfId="0" applyNumberFormat="true" applyFont="true" applyFill="true" applyBorder="true" applyAlignment="true" applyProtection="true">
      <alignment horizontal="center" vertical="bottom" textRotation="0" wrapText="false" indent="0" shrinkToFit="false"/>
      <protection locked="true" hidden="false"/>
    </xf>
    <xf numFmtId="1" fontId="765"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bottom" textRotation="0" wrapText="false" indent="0" shrinkToFit="false"/>
      <protection locked="true" hidden="false"/>
    </xf>
    <xf numFmtId="1" fontId="768" fillId="575" borderId="618" xfId="0" applyNumberFormat="true" applyFont="true" applyFill="true" applyBorder="true" applyAlignment="true" applyProtection="true">
      <alignment horizontal="center" vertical="bottom" textRotation="0" wrapText="false" indent="0" shrinkToFit="false"/>
      <protection locked="true" hidden="false"/>
    </xf>
    <xf numFmtId="1" fontId="769" fillId="576" borderId="619" xfId="0" applyNumberFormat="true" applyFont="true" applyFill="true" applyBorder="true" applyAlignment="true" applyProtection="true">
      <alignment horizontal="center" vertical="bottom" textRotation="0" wrapText="false" indent="0" shrinkToFit="false"/>
      <protection locked="true" hidden="false"/>
    </xf>
    <xf numFmtId="1" fontId="770"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bottom" textRotation="0" wrapText="false" indent="0" shrinkToFit="false"/>
      <protection locked="true" hidden="false"/>
    </xf>
    <xf numFmtId="1" fontId="773" fillId="580" borderId="623" xfId="0" applyNumberFormat="true" applyFont="true" applyFill="true" applyBorder="true" applyAlignment="true" applyProtection="true">
      <alignment horizontal="center" vertical="bottom" textRotation="0" wrapText="false" indent="0" shrinkToFit="false"/>
      <protection locked="true" hidden="false"/>
    </xf>
    <xf numFmtId="1" fontId="774" fillId="581" borderId="624" xfId="0" applyNumberFormat="true" applyFont="true" applyFill="true" applyBorder="true" applyAlignment="true" applyProtection="true">
      <alignment horizontal="center" vertical="bottom" textRotation="0" wrapText="false" indent="0" shrinkToFit="false"/>
      <protection locked="true" hidden="false"/>
    </xf>
    <xf numFmtId="1" fontId="775"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bottom" textRotation="0" wrapText="false" indent="0" shrinkToFit="false"/>
      <protection locked="true" hidden="false"/>
    </xf>
    <xf numFmtId="1" fontId="778" fillId="585" borderId="628" xfId="0" applyNumberFormat="true" applyFont="true" applyFill="true" applyBorder="true" applyAlignment="true" applyProtection="true">
      <alignment horizontal="center" vertical="bottom" textRotation="0" wrapText="false" indent="0" shrinkToFit="false"/>
      <protection locked="true" hidden="false"/>
    </xf>
    <xf numFmtId="1" fontId="779" fillId="586" borderId="629" xfId="0" applyNumberFormat="true" applyFont="true" applyFill="true" applyBorder="true" applyAlignment="true" applyProtection="true">
      <alignment horizontal="center" vertical="bottom" textRotation="0" wrapText="false" indent="0" shrinkToFit="false"/>
      <protection locked="true" hidden="false"/>
    </xf>
    <xf numFmtId="1" fontId="780"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bottom" textRotation="0" wrapText="false" indent="0" shrinkToFit="false"/>
      <protection locked="true" hidden="false"/>
    </xf>
    <xf numFmtId="1" fontId="783" fillId="590" borderId="633" xfId="0" applyNumberFormat="true" applyFont="true" applyFill="true" applyBorder="true" applyAlignment="true" applyProtection="true">
      <alignment horizontal="center" vertical="bottom" textRotation="0" wrapText="false" indent="0" shrinkToFit="false"/>
      <protection locked="true" hidden="false"/>
    </xf>
    <xf numFmtId="1" fontId="784" fillId="591" borderId="634" xfId="0" applyNumberFormat="true" applyFont="true" applyFill="true" applyBorder="true" applyAlignment="true" applyProtection="true">
      <alignment horizontal="center" vertical="bottom" textRotation="0" wrapText="false" indent="0" shrinkToFit="false"/>
      <protection locked="true" hidden="false"/>
    </xf>
    <xf numFmtId="1" fontId="785"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bottom" textRotation="0" wrapText="false" indent="0" shrinkToFit="false"/>
      <protection locked="true" hidden="false"/>
    </xf>
    <xf numFmtId="1" fontId="789" fillId="594" borderId="637" xfId="0" applyNumberFormat="true" applyFont="true" applyFill="true" applyBorder="true" applyAlignment="true" applyProtection="true">
      <alignment horizontal="center" vertical="bottom" textRotation="0" wrapText="false" indent="0" shrinkToFit="false"/>
      <protection locked="true" hidden="false"/>
    </xf>
    <xf numFmtId="1" fontId="791" fillId="595" borderId="638" xfId="0" applyNumberFormat="true" applyFont="true" applyFill="true" applyBorder="true" applyAlignment="true" applyProtection="true">
      <alignment horizontal="center" vertical="bottom" textRotation="0" wrapText="false" indent="0" shrinkToFit="false"/>
      <protection locked="true" hidden="false"/>
    </xf>
    <xf numFmtId="1" fontId="793"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99.300925169999999</c:v>
                </c:pt>
                <c:pt idx="1">
                  <c:v>1E-10</c:v>
                </c:pt>
                <c:pt idx="2">
                  <c:v>1E-10</c:v>
                </c:pt>
                <c:pt idx="3">
                  <c:v>1E-10</c:v>
                </c:pt>
                <c:pt idx="4">
                  <c:v>100</c:v>
                </c:pt>
                <c:pt idx="5">
                  <c:v>100</c:v>
                </c:pt>
              </c:numCache>
            </c:numRef>
          </c:val>
          <c:extLst>
            <c:ext xmlns:c16="http://schemas.microsoft.com/office/drawing/2014/chart" uri="{C3380CC4-5D6E-409C-BE32-E72D297353CC}">
              <c16:uniqueId val="{00000000-4B21-406A-8356-F96A8829F0A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21-406A-8356-F96A8829F0A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21-406A-8356-F96A8829F0A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21-406A-8356-F96A8829F0A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21-406A-8356-F96A8829F0A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21-406A-8356-F96A8829F0A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21-406A-8356-F96A8829F0A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0.69907482590000003</c:v>
                </c:pt>
                <c:pt idx="1">
                  <c:v>1E-10</c:v>
                </c:pt>
                <c:pt idx="2">
                  <c:v>1E-10</c:v>
                </c:pt>
                <c:pt idx="3">
                  <c:v>1E-10</c:v>
                </c:pt>
                <c:pt idx="4">
                  <c:v>0</c:v>
                </c:pt>
                <c:pt idx="5">
                  <c:v>0</c:v>
                </c:pt>
              </c:numCache>
            </c:numRef>
          </c:val>
          <c:extLst>
            <c:ext xmlns:c16="http://schemas.microsoft.com/office/drawing/2014/chart" uri="{C3380CC4-5D6E-409C-BE32-E72D297353CC}">
              <c16:uniqueId val="{00000007-4B21-406A-8356-F96A8829F0A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4B21-406A-8356-F96A8829F0A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4B21-406A-8356-F96A8829F0A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56-431E-A210-048CEEFEC839}"/>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56-431E-A210-048CEEFEC8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56-431E-A210-048CEEFEC839}"/>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EA-4A1A-9F36-8F74BA9F76CE}"/>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7D-48FE-A863-429668777A9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7D-48FE-A863-429668777A9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7D-48FE-A863-429668777A9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20-41B7-B680-F9383BC688F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4E-4945-B641-E4252B27D447}"/>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04-479A-A471-7276BCB5A7C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54-411D-AE29-DE474508C2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EA-4A1A-9F36-8F74BA9F76CE}"/>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EA-4A1A-9F36-8F74BA9F76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EA-4A1A-9F36-8F74BA9F76C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7D-48FE-A863-429668777A9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7D-48FE-A863-429668777A9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7D-48FE-A863-429668777A9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20-41B7-B680-F9383BC688F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4E-4945-B641-E4252B27D447}"/>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04-479A-A471-7276BCB5A7C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54-411D-AE29-DE474508C2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556-431E-A210-048CEEFEC83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56-431E-A210-048CEEFEC839}"/>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56-431E-A210-048CEEFEC83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56-431E-A210-048CEEFEC8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EA-4A1A-9F36-8F74BA9F76CE}"/>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7D-48FE-A863-429668777A9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7D-48FE-A863-429668777A90}"/>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7D-48FE-A863-429668777A9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20-41B7-B680-F9383BC688F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4E-4945-B641-E4252B27D447}"/>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04-479A-A471-7276BCB5A7C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54-411D-AE29-DE474508C2C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8556-431E-A210-048CEEFEC839}"/>
            </c:ext>
          </c:extLst>
        </c:ser>
        <c:dLbls>
          <c:showLegendKey val="0"/>
          <c:showVal val="0"/>
          <c:showCatName val="0"/>
          <c:showSerName val="0"/>
          <c:showPercent val="0"/>
          <c:showBubbleSize val="0"/>
        </c:dLbls>
        <c:axId val="84414464"/>
        <c:axId val="84416000"/>
      </c:scatterChart>
      <c:valAx>
        <c:axId val="84414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000"/>
        <c:crosses val="autoZero"/>
        <c:crossBetween val="midCat"/>
        <c:majorUnit val="5"/>
      </c:valAx>
      <c:valAx>
        <c:axId val="84416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4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2C-473F-867B-BB52F3A526A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2C-473F-867B-BB52F3A526A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2C-473F-867B-BB52F3A526A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7B-4A94-B1B6-81020F24C56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EC-4A82-AAA2-61D8E848E89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EC-4A82-AAA2-61D8E848E89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EC-4A82-AAA2-61D8E848E8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93-4E72-BDF9-57FB2D0EEA7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BC-45F5-938F-9A21C2AEDB55}"/>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7A-44CA-B9AC-6C4A3A5F64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4B-4CF5-A97B-44655DA337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2C-473F-867B-BB52F3A526A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2C-473F-867B-BB52F3A526A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EC-4A82-AAA2-61D8E848E89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EC-4A82-AAA2-61D8E848E89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EC-4A82-AAA2-61D8E848E8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93-4E72-BDF9-57FB2D0EEA7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BC-45F5-938F-9A21C2AEDB55}"/>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7A-44CA-B9AC-6C4A3A5F64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4B-4CF5-A97B-44655DA337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7F2C-473F-867B-BB52F3A526A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2C-473F-867B-BB52F3A526A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F2C-473F-867B-BB52F3A526A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F2C-473F-867B-BB52F3A526A4}"/>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7B-4A94-B1B6-81020F24C56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EC-4A82-AAA2-61D8E848E89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EC-4A82-AAA2-61D8E848E89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EC-4A82-AAA2-61D8E848E89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93-4E72-BDF9-57FB2D0EEA7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BC-45F5-938F-9A21C2AEDB55}"/>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7A-44CA-B9AC-6C4A3A5F642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4B-4CF5-A97B-44655DA337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F2C-473F-867B-BB52F3A526A4}"/>
            </c:ext>
          </c:extLst>
        </c:ser>
        <c:dLbls>
          <c:showLegendKey val="0"/>
          <c:showVal val="0"/>
          <c:showCatName val="0"/>
          <c:showSerName val="0"/>
          <c:showPercent val="0"/>
          <c:showBubbleSize val="0"/>
        </c:dLbls>
        <c:axId val="84693376"/>
        <c:axId val="84694912"/>
      </c:scatterChart>
      <c:valAx>
        <c:axId val="84693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4912"/>
        <c:crosses val="autoZero"/>
        <c:crossBetween val="midCat"/>
        <c:majorUnit val="5"/>
      </c:valAx>
      <c:valAx>
        <c:axId val="846949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D2-4632-9413-8961A0FD1BA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D2-4632-9413-8961A0FD1BA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D2-4632-9413-8961A0FD1BA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E9-4331-8189-C532DC35720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50-47CA-9B04-FD5F8830081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50-47CA-9B04-FD5F8830081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50-47CA-9B04-FD5F883008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65-4BF9-8FD3-0DA2B4FB158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88-43E6-8E4F-7468B98986F8}"/>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28-4062-A1B3-E652DF79949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4D-4181-BFC2-E49DD22459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D2-4632-9413-8961A0FD1BA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D2-4632-9413-8961A0FD1BA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550-47CA-9B04-FD5F8830081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550-47CA-9B04-FD5F8830081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550-47CA-9B04-FD5F883008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65-4BF9-8FD3-0DA2B4FB158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88-43E6-8E4F-7468B98986F8}"/>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28-4062-A1B3-E652DF79949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D-4181-BFC2-E49DD22459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DDD2-4632-9413-8961A0FD1BA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D2-4632-9413-8961A0FD1BA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D2-4632-9413-8961A0FD1BA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D2-4632-9413-8961A0FD1B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E9-4331-8189-C532DC35720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50-47CA-9B04-FD5F883008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50-47CA-9B04-FD5F8830081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50-47CA-9B04-FD5F883008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65-4BF9-8FD3-0DA2B4FB158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88-43E6-8E4F-7468B98986F8}"/>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28-4062-A1B3-E652DF79949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4D-4181-BFC2-E49DD22459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DDD2-4632-9413-8961A0FD1BA8}"/>
            </c:ext>
          </c:extLst>
        </c:ser>
        <c:dLbls>
          <c:showLegendKey val="0"/>
          <c:showVal val="0"/>
          <c:showCatName val="0"/>
          <c:showSerName val="0"/>
          <c:showPercent val="0"/>
          <c:showBubbleSize val="0"/>
        </c:dLbls>
        <c:axId val="84829696"/>
        <c:axId val="84831232"/>
      </c:scatterChart>
      <c:valAx>
        <c:axId val="84829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232"/>
        <c:crosses val="autoZero"/>
        <c:crossBetween val="midCat"/>
        <c:majorUnit val="5"/>
      </c:valAx>
      <c:valAx>
        <c:axId val="84831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6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1B-4085-B895-0300DEB20023}"/>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1B-4085-B895-0300DEB2002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1B-4085-B895-0300DEB2002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22-4964-A0D9-0AB65CBA147E}"/>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C3-4BD5-AF17-1C86D0109E3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C3-4BD5-AF17-1C86D0109E3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C3-4BD5-AF17-1C86D0109E3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4F-489E-9304-5C7C9CB5468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DA-46FD-9A84-C4F885815A85}"/>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70-4492-ADFC-C4B08BF2D5C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AB-4634-AE11-0FC80E570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1B-4085-B895-0300DEB20023}"/>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1B-4085-B895-0300DEB2002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1B-4085-B895-0300DEB2002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C3-4BD5-AF17-1C86D0109E3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C3-4BD5-AF17-1C86D0109E3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C3-4BD5-AF17-1C86D0109E3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4F-489E-9304-5C7C9CB5468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DA-46FD-9A84-C4F885815A85}"/>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70-4492-ADFC-C4B08BF2D5C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AB-4634-AE11-0FC80E570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7-DE1B-4085-B895-0300DEB2002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1B-4085-B895-0300DEB20023}"/>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1B-4085-B895-0300DEB2002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1B-4085-B895-0300DEB200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22-4964-A0D9-0AB65CBA147E}"/>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C3-4BD5-AF17-1C86D0109E3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C3-4BD5-AF17-1C86D0109E3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C3-4BD5-AF17-1C86D0109E3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4F-489E-9304-5C7C9CB5468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DA-46FD-9A84-C4F885815A85}"/>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70-4492-ADFC-C4B08BF2D5C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AB-4634-AE11-0FC80E570D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DE1B-4085-B895-0300DEB20023}"/>
            </c:ext>
          </c:extLst>
        </c:ser>
        <c:dLbls>
          <c:showLegendKey val="0"/>
          <c:showVal val="0"/>
          <c:showCatName val="0"/>
          <c:showSerName val="0"/>
          <c:showPercent val="0"/>
          <c:showBubbleSize val="0"/>
        </c:dLbls>
        <c:axId val="85526400"/>
        <c:axId val="85527936"/>
      </c:scatterChart>
      <c:valAx>
        <c:axId val="8552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936"/>
        <c:crosses val="autoZero"/>
        <c:crossBetween val="midCat"/>
        <c:majorUnit val="5"/>
      </c:valAx>
      <c:valAx>
        <c:axId val="855279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64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87-44BC-B485-2047A3F647F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87-44BC-B485-2047A3F647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87-44BC-B485-2047A3F647F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9D-4054-9E89-A185D29652A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A8-4C25-8D5D-07B5F1E729D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A8-4C25-8D5D-07B5F1E729D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A8-4C25-8D5D-07B5F1E729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0E-4259-8C74-18D95799C34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F0-4DF4-8FEC-DD884C7639E4}"/>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5C-427E-B6E7-00372B9E888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CA-4532-A497-A018BDA9AC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87-44BC-B485-2047A3F647F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87-44BC-B485-2047A3F647F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A8-4C25-8D5D-07B5F1E729D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A8-4C25-8D5D-07B5F1E729D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A8-4C25-8D5D-07B5F1E729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0E-4259-8C74-18D95799C34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F0-4DF4-8FEC-DD884C7639E4}"/>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5C-427E-B6E7-00372B9E888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CA-4532-A497-A018BDA9AC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7487-44BC-B485-2047A3F647F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87-44BC-B485-2047A3F647F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87-44BC-B485-2047A3F647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87-44BC-B485-2047A3F647F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9D-4054-9E89-A185D29652A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A8-4C25-8D5D-07B5F1E729D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A8-4C25-8D5D-07B5F1E729D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A8-4C25-8D5D-07B5F1E729D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00E-4259-8C74-18D95799C34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F0-4DF4-8FEC-DD884C7639E4}"/>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5C-427E-B6E7-00372B9E888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CA-4532-A497-A018BDA9AC1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7487-44BC-B485-2047A3F647F8}"/>
            </c:ext>
          </c:extLst>
        </c:ser>
        <c:dLbls>
          <c:showLegendKey val="0"/>
          <c:showVal val="0"/>
          <c:showCatName val="0"/>
          <c:showSerName val="0"/>
          <c:showPercent val="0"/>
          <c:showBubbleSize val="0"/>
        </c:dLbls>
        <c:axId val="85604992"/>
        <c:axId val="85610880"/>
      </c:scatterChart>
      <c:valAx>
        <c:axId val="85604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0880"/>
        <c:crosses val="autoZero"/>
        <c:crossBetween val="midCat"/>
        <c:majorUnit val="5"/>
      </c:valAx>
      <c:valAx>
        <c:axId val="856108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49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2F-437E-BA61-E6857D597BFC}"/>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2F-437E-BA61-E6857D597BF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2F-437E-BA61-E6857D597BF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92-49B6-9215-058661F1A1F1}"/>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00-412D-B58C-9953749CA9C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00-412D-B58C-9953749CA9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41-4EEC-A6EF-38AABDB304E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7D-42B8-B6B0-072B9166FBF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73-43E4-894C-32CF019DC52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2C-4404-ACC5-5F7CC0883B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2F-437E-BA61-E6857D597BFC}"/>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2F-437E-BA61-E6857D597BFC}"/>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00-412D-B58C-9953749CA9C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00-412D-B58C-9953749CA9C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00-412D-B58C-9953749CA9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41-4EEC-A6EF-38AABDB304E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7D-42B8-B6B0-072B9166FBF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73-43E4-894C-32CF019DC52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2C-4404-ACC5-5F7CC0883B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AE2F-437E-BA61-E6857D597BF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2F-437E-BA61-E6857D597BFC}"/>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2F-437E-BA61-E6857D597BF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2F-437E-BA61-E6857D597B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92-49B6-9215-058661F1A1F1}"/>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00-412D-B58C-9953749CA9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00-412D-B58C-9953749CA9CE}"/>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00-412D-B58C-9953749CA9C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41-4EEC-A6EF-38AABDB304E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7D-42B8-B6B0-072B9166FBF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73-43E4-894C-32CF019DC52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2C-4404-ACC5-5F7CC0883B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AE2F-437E-BA61-E6857D597BFC}"/>
            </c:ext>
          </c:extLst>
        </c:ser>
        <c:dLbls>
          <c:showLegendKey val="0"/>
          <c:showVal val="0"/>
          <c:showCatName val="0"/>
          <c:showSerName val="0"/>
          <c:showPercent val="0"/>
          <c:showBubbleSize val="0"/>
        </c:dLbls>
        <c:axId val="85704704"/>
        <c:axId val="85706240"/>
      </c:scatterChart>
      <c:valAx>
        <c:axId val="8570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240"/>
        <c:crosses val="autoZero"/>
        <c:crossBetween val="midCat"/>
        <c:majorUnit val="5"/>
      </c:valAx>
      <c:valAx>
        <c:axId val="85706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98.6</c:v>
                </c:pt>
                <c:pt idx="5">
                  <c:v>98.6</c:v>
                </c:pt>
                <c:pt idx="6">
                  <c:v>98.6</c:v>
                </c:pt>
                <c:pt idx="7">
                  <c:v>98.6</c:v>
                </c:pt>
                <c:pt idx="8">
                  <c:v>98.6</c:v>
                </c:pt>
                <c:pt idx="9">
                  <c:v>98.7</c:v>
                </c:pt>
                <c:pt idx="10">
                  <c:v>98.8</c:v>
                </c:pt>
                <c:pt idx="11">
                  <c:v>99</c:v>
                </c:pt>
                <c:pt idx="12">
                  <c:v>99.1</c:v>
                </c:pt>
                <c:pt idx="13">
                  <c:v>99.2</c:v>
                </c:pt>
                <c:pt idx="14">
                  <c:v>99.3</c:v>
                </c:pt>
                <c:pt idx="15">
                  <c:v>99.5</c:v>
                </c:pt>
                <c:pt idx="16">
                  <c:v>99.6</c:v>
                </c:pt>
                <c:pt idx="17">
                  <c:v>99.7</c:v>
                </c:pt>
                <c:pt idx="18">
                  <c:v>99.8</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4E-42B6-BB16-794C4504E52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4E-42B6-BB16-794C4504E52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4E-42B6-BB16-794C4504E5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2B-45D2-B877-CCC7C5369869}"/>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14-4564-A3D4-7DC0E08683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14-4564-A3D4-7DC0E086837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14-4564-A3D4-7DC0E08683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9E-4653-96B6-305C167D452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14-47AA-AF88-86F90F68B67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4E-48B5-80EC-AF35E54BDCE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22-42EC-B2D5-CD31C038DB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98.4</c:v>
                </c:pt>
                <c:pt idx="1">
                  <c:v>#N/A</c:v>
                </c:pt>
                <c:pt idx="2">
                  <c:v>100</c:v>
                </c:pt>
                <c:pt idx="3">
                  <c:v>100</c:v>
                </c:pt>
                <c:pt idx="4">
                  <c:v>#N/A</c:v>
                </c:pt>
                <c:pt idx="5">
                  <c:v>100</c:v>
                </c:pt>
                <c:pt idx="6">
                  <c:v>#N/A</c:v>
                </c:pt>
                <c:pt idx="7">
                  <c:v>100</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86.6</c:v>
                </c:pt>
                <c:pt idx="5">
                  <c:v>86.6</c:v>
                </c:pt>
                <c:pt idx="6">
                  <c:v>86.6</c:v>
                </c:pt>
                <c:pt idx="7">
                  <c:v>86.6</c:v>
                </c:pt>
                <c:pt idx="8">
                  <c:v>86.6</c:v>
                </c:pt>
                <c:pt idx="9">
                  <c:v>87.8</c:v>
                </c:pt>
                <c:pt idx="10">
                  <c:v>89</c:v>
                </c:pt>
                <c:pt idx="11">
                  <c:v>90.1</c:v>
                </c:pt>
                <c:pt idx="12">
                  <c:v>91.3</c:v>
                </c:pt>
                <c:pt idx="13">
                  <c:v>92.5</c:v>
                </c:pt>
                <c:pt idx="14">
                  <c:v>93.7</c:v>
                </c:pt>
                <c:pt idx="15">
                  <c:v>94.9</c:v>
                </c:pt>
                <c:pt idx="16">
                  <c:v>96</c:v>
                </c:pt>
                <c:pt idx="17">
                  <c:v>97.2</c:v>
                </c:pt>
                <c:pt idx="18">
                  <c:v>98.4</c:v>
                </c:pt>
                <c:pt idx="19">
                  <c:v>99.6</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4E-42B6-BB16-794C4504E52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4E-42B6-BB16-794C4504E52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4E-42B6-BB16-794C4504E5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2B-45D2-B877-CCC7C5369869}"/>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14-4564-A3D4-7DC0E08683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14-4564-A3D4-7DC0E086837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14-4564-A3D4-7DC0E08683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9E-4653-96B6-305C167D452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14-47AA-AF88-86F90F68B67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4E-48B5-80EC-AF35E54BDCE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22-42EC-B2D5-CD31C038DB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84.8</c:v>
                </c:pt>
                <c:pt idx="1">
                  <c:v>#N/A</c:v>
                </c:pt>
                <c:pt idx="2">
                  <c:v>100</c:v>
                </c:pt>
                <c:pt idx="3">
                  <c:v>100</c:v>
                </c:pt>
                <c:pt idx="4">
                  <c:v>#N/A</c:v>
                </c:pt>
                <c:pt idx="5">
                  <c:v>100</c:v>
                </c:pt>
                <c:pt idx="6">
                  <c:v>#N/A</c:v>
                </c:pt>
                <c:pt idx="7">
                  <c:v>100</c:v>
                </c:pt>
                <c:pt idx="8">
                  <c:v>#N/A</c:v>
                </c:pt>
                <c:pt idx="9">
                  <c:v>99.660441426146008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78</c:v>
                </c:pt>
                <c:pt idx="5">
                  <c:v>78</c:v>
                </c:pt>
                <c:pt idx="6">
                  <c:v>78</c:v>
                </c:pt>
                <c:pt idx="7">
                  <c:v>78</c:v>
                </c:pt>
                <c:pt idx="8">
                  <c:v>78</c:v>
                </c:pt>
                <c:pt idx="9">
                  <c:v>79.400000000000006</c:v>
                </c:pt>
                <c:pt idx="10">
                  <c:v>80.8</c:v>
                </c:pt>
                <c:pt idx="11">
                  <c:v>82.2</c:v>
                </c:pt>
                <c:pt idx="12">
                  <c:v>83.7</c:v>
                </c:pt>
                <c:pt idx="13">
                  <c:v>85.1</c:v>
                </c:pt>
                <c:pt idx="14">
                  <c:v>86.5</c:v>
                </c:pt>
                <c:pt idx="15">
                  <c:v>87.9</c:v>
                </c:pt>
                <c:pt idx="16">
                  <c:v>89.4</c:v>
                </c:pt>
                <c:pt idx="17">
                  <c:v>90.8</c:v>
                </c:pt>
                <c:pt idx="18">
                  <c:v>92.2</c:v>
                </c:pt>
                <c:pt idx="19">
                  <c:v>93.6</c:v>
                </c:pt>
                <c:pt idx="20">
                  <c:v>95</c:v>
                </c:pt>
                <c:pt idx="21">
                  <c:v>96.5</c:v>
                </c:pt>
                <c:pt idx="22">
                  <c:v>97.9</c:v>
                </c:pt>
                <c:pt idx="23">
                  <c:v>99.3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4E-42B6-BB16-794C4504E52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4E-42B6-BB16-794C4504E52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4E-42B6-BB16-794C4504E5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2B-45D2-B877-CCC7C5369869}"/>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14-4564-A3D4-7DC0E086837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14-4564-A3D4-7DC0E0868376}"/>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14-4564-A3D4-7DC0E086837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9E-4653-96B6-305C167D452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14-47AA-AF88-86F90F68B67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4E-48B5-80EC-AF35E54BDCE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22-42EC-B2D5-CD31C038DBF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75.400000000000006</c:v>
                </c:pt>
                <c:pt idx="1">
                  <c:v>#N/A</c:v>
                </c:pt>
                <c:pt idx="2">
                  <c:v>100</c:v>
                </c:pt>
                <c:pt idx="3">
                  <c:v>100</c:v>
                </c:pt>
                <c:pt idx="4">
                  <c:v>#N/A</c:v>
                </c:pt>
                <c:pt idx="5">
                  <c:v>100</c:v>
                </c:pt>
                <c:pt idx="6">
                  <c:v>70</c:v>
                </c:pt>
                <c:pt idx="7">
                  <c:v>100</c:v>
                </c:pt>
                <c:pt idx="8">
                  <c:v>90</c:v>
                </c:pt>
                <c:pt idx="9">
                  <c:v>99.32088285229203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02784"/>
        <c:axId val="86516864"/>
      </c:scatterChart>
      <c:valAx>
        <c:axId val="86502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16864"/>
        <c:crosses val="autoZero"/>
        <c:crossBetween val="midCat"/>
        <c:majorUnit val="5"/>
      </c:valAx>
      <c:valAx>
        <c:axId val="86516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278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96.3</c:v>
                </c:pt>
                <c:pt idx="7">
                  <c:v>96.3</c:v>
                </c:pt>
                <c:pt idx="8">
                  <c:v>96.3</c:v>
                </c:pt>
                <c:pt idx="9">
                  <c:v>96.3</c:v>
                </c:pt>
                <c:pt idx="10">
                  <c:v>96.3</c:v>
                </c:pt>
                <c:pt idx="11">
                  <c:v>96.3</c:v>
                </c:pt>
                <c:pt idx="12">
                  <c:v>96.3</c:v>
                </c:pt>
                <c:pt idx="13">
                  <c:v>96.3</c:v>
                </c:pt>
                <c:pt idx="14">
                  <c:v>96.3</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A6-49C2-83CE-448D26BA4B9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A6-49C2-83CE-448D26BA4B9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02-41C5-BD62-642CD96564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02-41C5-BD62-642CD965644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02-41C5-BD62-642CD96564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E0-41AD-A5FA-1B99EC9A8F7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00-48AB-93D9-55383F41CA7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C5-4DED-9A6F-543063A81A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00-46B1-91D8-40C08444D9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96.3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88.2</c:v>
                </c:pt>
                <c:pt idx="7">
                  <c:v>88.2</c:v>
                </c:pt>
                <c:pt idx="8">
                  <c:v>88.2</c:v>
                </c:pt>
                <c:pt idx="9">
                  <c:v>88.2</c:v>
                </c:pt>
                <c:pt idx="10">
                  <c:v>88.2</c:v>
                </c:pt>
                <c:pt idx="11">
                  <c:v>88.2</c:v>
                </c:pt>
                <c:pt idx="12">
                  <c:v>88.2</c:v>
                </c:pt>
                <c:pt idx="13">
                  <c:v>88.2</c:v>
                </c:pt>
                <c:pt idx="14">
                  <c:v>88.2</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A6-49C2-83CE-448D26BA4B9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A6-49C2-83CE-448D26BA4B9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A6-49C2-83CE-448D26BA4B9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1C-4D08-B627-6591E523D0D2}"/>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02-41C5-BD62-642CD96564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02-41C5-BD62-642CD965644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02-41C5-BD62-642CD96564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E0-41AD-A5FA-1B99EC9A8F7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00-48AB-93D9-55383F41CA7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C5-4DED-9A6F-543063A81A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00-46B1-91D8-40C08444D9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88.2</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99.7</c:v>
                </c:pt>
                <c:pt idx="1">
                  <c:v>99.7</c:v>
                </c:pt>
                <c:pt idx="2">
                  <c:v>99.7</c:v>
                </c:pt>
                <c:pt idx="3">
                  <c:v>99.7</c:v>
                </c:pt>
                <c:pt idx="4">
                  <c:v>99.7</c:v>
                </c:pt>
                <c:pt idx="5">
                  <c:v>99.7</c:v>
                </c:pt>
                <c:pt idx="6">
                  <c:v>99.7</c:v>
                </c:pt>
                <c:pt idx="7">
                  <c:v>99.7</c:v>
                </c:pt>
                <c:pt idx="8">
                  <c:v>99.7</c:v>
                </c:pt>
                <c:pt idx="9">
                  <c:v>99.7</c:v>
                </c:pt>
                <c:pt idx="10">
                  <c:v>99.7</c:v>
                </c:pt>
                <c:pt idx="11">
                  <c:v>99.7</c:v>
                </c:pt>
                <c:pt idx="12">
                  <c:v>99.7</c:v>
                </c:pt>
                <c:pt idx="13">
                  <c:v>99.7</c:v>
                </c:pt>
                <c:pt idx="14">
                  <c:v>99.7</c:v>
                </c:pt>
                <c:pt idx="15">
                  <c:v>99.7</c:v>
                </c:pt>
                <c:pt idx="16">
                  <c:v>99.7</c:v>
                </c:pt>
                <c:pt idx="17">
                  <c:v>99.7</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A6-49C2-83CE-448D26BA4B9F}"/>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A6-49C2-83CE-448D26BA4B9F}"/>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02-41C5-BD62-642CD965644B}"/>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02-41C5-BD62-642CD965644B}"/>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02-41C5-BD62-642CD96564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E0-41AD-A5FA-1B99EC9A8F7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00-48AB-93D9-55383F41CA7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C5-4DED-9A6F-543063A81AA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00-46B1-91D8-40C08444D9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99.7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31200"/>
        <c:axId val="89332736"/>
      </c:scatterChart>
      <c:valAx>
        <c:axId val="89331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2736"/>
        <c:crosses val="autoZero"/>
        <c:crossBetween val="midCat"/>
        <c:majorUnit val="5"/>
      </c:valAx>
      <c:valAx>
        <c:axId val="89332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2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80.8</c:v>
                </c:pt>
                <c:pt idx="7">
                  <c:v>80.8</c:v>
                </c:pt>
                <c:pt idx="8">
                  <c:v>80.8</c:v>
                </c:pt>
                <c:pt idx="9">
                  <c:v>80.8</c:v>
                </c:pt>
                <c:pt idx="10">
                  <c:v>80.8</c:v>
                </c:pt>
                <c:pt idx="11">
                  <c:v>80.8</c:v>
                </c:pt>
                <c:pt idx="12">
                  <c:v>80.8</c:v>
                </c:pt>
                <c:pt idx="13">
                  <c:v>80.8</c:v>
                </c:pt>
                <c:pt idx="14">
                  <c:v>80.8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70.8</c:v>
                </c:pt>
                <c:pt idx="7">
                  <c:v>70.8</c:v>
                </c:pt>
                <c:pt idx="8">
                  <c:v>70.8</c:v>
                </c:pt>
                <c:pt idx="9">
                  <c:v>70.8</c:v>
                </c:pt>
                <c:pt idx="10">
                  <c:v>70.8</c:v>
                </c:pt>
                <c:pt idx="11">
                  <c:v>70.8</c:v>
                </c:pt>
                <c:pt idx="12">
                  <c:v>70.8</c:v>
                </c:pt>
                <c:pt idx="13">
                  <c:v>70.8</c:v>
                </c:pt>
                <c:pt idx="14">
                  <c:v>70.8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10-499C-8249-876E131FF65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10-499C-8249-876E131FF65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F09-4335-BAFC-770E69EF36D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F09-4335-BAFC-770E69EF36D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F09-4335-BAFC-770E69EF36D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4F-44BF-ABF1-AD62AB81E4B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30-4F01-8E05-0E1DFFD3852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53-4238-9FE7-98AE6C15572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3A-45B3-8A17-54D8647D00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80.8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10-499C-8249-876E131FF65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10-499C-8249-876E131FF65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10-499C-8249-876E131FF65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EE-4989-AA17-E53E7C934A8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09-4335-BAFC-770E69EF36D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F09-4335-BAFC-770E69EF36D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F09-4335-BAFC-770E69EF36D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4F-44BF-ABF1-AD62AB81E4B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30-4F01-8E05-0E1DFFD3852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53-4238-9FE7-98AE6C15572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3A-45B3-8A17-54D8647D00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70.8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98</c:v>
                </c:pt>
                <c:pt idx="7">
                  <c:v>98</c:v>
                </c:pt>
                <c:pt idx="8">
                  <c:v>98</c:v>
                </c:pt>
                <c:pt idx="9">
                  <c:v>98</c:v>
                </c:pt>
                <c:pt idx="10">
                  <c:v>98</c:v>
                </c:pt>
                <c:pt idx="11">
                  <c:v>98</c:v>
                </c:pt>
                <c:pt idx="12">
                  <c:v>98</c:v>
                </c:pt>
                <c:pt idx="13">
                  <c:v>98</c:v>
                </c:pt>
                <c:pt idx="14">
                  <c:v>98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10-499C-8249-876E131FF65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10-499C-8249-876E131FF65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09-4335-BAFC-770E69EF36D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09-4335-BAFC-770E69EF36D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09-4335-BAFC-770E69EF36D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4F-44BF-ABF1-AD62AB81E4B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30-4F01-8E05-0E1DFFD3852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53-4238-9FE7-98AE6C15572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3A-45B3-8A17-54D8647D00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98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918464"/>
        <c:axId val="89920256"/>
      </c:scatterChart>
      <c:valAx>
        <c:axId val="89918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0256"/>
        <c:crosses val="autoZero"/>
        <c:crossBetween val="midCat"/>
        <c:majorUnit val="5"/>
      </c:valAx>
      <c:valAx>
        <c:axId val="89920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84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65-4EAE-95BD-6B3501EA6376}"/>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65-4EAE-95BD-6B3501EA637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65-4EAE-95BD-6B3501EA63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B4-445A-9631-721E0636988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B4-445A-9631-721E0636988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B4-445A-9631-721E0636988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C4-449B-ABED-EE1FD044EF1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AD-424D-AF49-52FA23BF4A6D}"/>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33-4C0C-94FE-1339ECE2A3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A3-47A1-B2AB-4C6517E157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65-4EAE-95BD-6B3501EA6376}"/>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5-4EAE-95BD-6B3501EA637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65-4EAE-95BD-6B3501EA63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EA-4297-A35C-1644ABE9C859}"/>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B4-445A-9631-721E0636988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B4-445A-9631-721E0636988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B4-445A-9631-721E0636988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C4-449B-ABED-EE1FD044EF1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AD-424D-AF49-52FA23BF4A6D}"/>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33-4C0C-94FE-1339ECE2A3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A3-47A1-B2AB-4C6517E157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65-4EAE-95BD-6B3501EA6376}"/>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65-4EAE-95BD-6B3501EA637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65-4EAE-95BD-6B3501EA637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B4-445A-9631-721E0636988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B4-445A-9631-721E0636988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B4-445A-9631-721E0636988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C4-449B-ABED-EE1FD044EF1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AD-424D-AF49-52FA23BF4A6D}"/>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33-4C0C-94FE-1339ECE2A3B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A3-47A1-B2AB-4C6517E157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0710016"/>
        <c:axId val="90711552"/>
      </c:scatterChart>
      <c:valAx>
        <c:axId val="9071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1552"/>
        <c:crosses val="autoZero"/>
        <c:crossBetween val="midCat"/>
        <c:majorUnit val="5"/>
      </c:valAx>
      <c:valAx>
        <c:axId val="90711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0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3D1-4F56-97D4-FD20EB91B7E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93.804330160000006</c:v>
                </c:pt>
                <c:pt idx="1">
                  <c:v>1E-10</c:v>
                </c:pt>
                <c:pt idx="2">
                  <c:v>1E-10</c:v>
                </c:pt>
                <c:pt idx="3">
                  <c:v>1E-10</c:v>
                </c:pt>
                <c:pt idx="4">
                  <c:v>1E-10</c:v>
                </c:pt>
                <c:pt idx="5">
                  <c:v>1E-10</c:v>
                </c:pt>
              </c:numCache>
            </c:numRef>
          </c:val>
          <c:extLst>
            <c:ext xmlns:c16="http://schemas.microsoft.com/office/drawing/2014/chart" uri="{C3380CC4-5D6E-409C-BE32-E72D297353CC}">
              <c16:uniqueId val="{00000002-23D1-4F56-97D4-FD20EB91B7E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5.9521323019999999</c:v>
                </c:pt>
                <c:pt idx="1">
                  <c:v>1E-10</c:v>
                </c:pt>
                <c:pt idx="2">
                  <c:v>1E-10</c:v>
                </c:pt>
                <c:pt idx="3">
                  <c:v>1E-10</c:v>
                </c:pt>
                <c:pt idx="4">
                  <c:v>1E-10</c:v>
                </c:pt>
                <c:pt idx="5">
                  <c:v>1E-10</c:v>
                </c:pt>
              </c:numCache>
            </c:numRef>
          </c:val>
          <c:extLst>
            <c:ext xmlns:c16="http://schemas.microsoft.com/office/drawing/2014/chart" uri="{C3380CC4-5D6E-409C-BE32-E72D297353CC}">
              <c16:uniqueId val="{00000003-23D1-4F56-97D4-FD20EB91B7E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23D1-4F56-97D4-FD20EB91B7E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0.24353753650000001</c:v>
                </c:pt>
                <c:pt idx="1">
                  <c:v>1E-10</c:v>
                </c:pt>
                <c:pt idx="2">
                  <c:v>1E-10</c:v>
                </c:pt>
                <c:pt idx="3">
                  <c:v>1E-10</c:v>
                </c:pt>
                <c:pt idx="4">
                  <c:v>0</c:v>
                </c:pt>
                <c:pt idx="5">
                  <c:v>0</c:v>
                </c:pt>
              </c:numCache>
            </c:numRef>
          </c:val>
          <c:extLst>
            <c:ext xmlns:c16="http://schemas.microsoft.com/office/drawing/2014/chart" uri="{C3380CC4-5D6E-409C-BE32-E72D297353CC}">
              <c16:uniqueId val="{00000005-23D1-4F56-97D4-FD20EB91B7E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ED-4231-ACDE-1443466A85C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ED-4231-ACDE-1443466A85C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8C-4691-8B44-790BF5AE41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8C-4691-8B44-790BF5AE41C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8C-4691-8B44-790BF5AE41C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B9-4F96-8505-B98CE98FE3B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59-4CE6-AE5F-0AF55E669F7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4E-4170-BFA8-9B77B05E2D4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DC-4838-8EE0-8075F7EF4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ED-4231-ACDE-1443466A85C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ED-4231-ACDE-1443466A85C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ED-4231-ACDE-1443466A85C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3D-4F8A-B42E-81FCFFC32732}"/>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8C-4691-8B44-790BF5AE41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8C-4691-8B44-790BF5AE41C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8C-4691-8B44-790BF5AE41C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B9-4F96-8505-B98CE98FE3B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59-4CE6-AE5F-0AF55E669F7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4E-4170-BFA8-9B77B05E2D4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DC-4838-8EE0-8075F7EF4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ED-4231-ACDE-1443466A85C5}"/>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ED-4231-ACDE-1443466A85C5}"/>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8C-4691-8B44-790BF5AE41C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8C-4691-8B44-790BF5AE41C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8C-4691-8B44-790BF5AE41C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B9-4F96-8505-B98CE98FE3B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59-4CE6-AE5F-0AF55E669F7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4E-4170-BFA8-9B77B05E2D4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DC-4838-8EE0-8075F7EF45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416448"/>
        <c:axId val="91417984"/>
      </c:scatterChart>
      <c:valAx>
        <c:axId val="9141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7984"/>
        <c:crosses val="autoZero"/>
        <c:crossBetween val="midCat"/>
        <c:majorUnit val="5"/>
      </c:valAx>
      <c:valAx>
        <c:axId val="91417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6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FB-4010-AFB6-843E5120EBA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FB-4010-AFB6-843E5120EB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F1-415D-9B97-CC1411F58C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1F1-415D-9B97-CC1411F58C3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F1-415D-9B97-CC1411F58C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C2-43B0-83E7-C578E210C88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DF-41D4-B18D-37AD0B2A47EB}"/>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1D-4AE9-9922-21A6D1BBB6F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96-4A7A-9AB4-07289F468C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FB-4010-AFB6-843E5120EBA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FB-4010-AFB6-843E5120EBA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FB-4010-AFB6-843E5120EB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75-4B39-8D58-70300BC49953}"/>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F1-415D-9B97-CC1411F58C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F1-415D-9B97-CC1411F58C3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F1-415D-9B97-CC1411F58C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C2-43B0-83E7-C578E210C88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DF-41D4-B18D-37AD0B2A47EB}"/>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1D-4AE9-9922-21A6D1BBB6F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96-4A7A-9AB4-07289F468C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FB-4010-AFB6-843E5120EBA4}"/>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FB-4010-AFB6-843E5120EBA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FB-4010-AFB6-843E5120EB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F1-415D-9B97-CC1411F58C3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F1-415D-9B97-CC1411F58C3F}"/>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F1-415D-9B97-CC1411F58C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C2-43B0-83E7-C578E210C88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DF-41D4-B18D-37AD0B2A47EB}"/>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1D-4AE9-9922-21A6D1BBB6F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96-4A7A-9AB4-07289F468C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100</c:v>
                </c:pt>
                <c:pt idx="3">
                  <c:v>100</c:v>
                </c:pt>
                <c:pt idx="4">
                  <c:v>#N/A</c:v>
                </c:pt>
                <c:pt idx="5">
                  <c:v>100</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34080"/>
        <c:axId val="91944064"/>
      </c:scatterChart>
      <c:valAx>
        <c:axId val="91934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4064"/>
        <c:crosses val="autoZero"/>
        <c:crossBetween val="midCat"/>
        <c:majorUnit val="5"/>
      </c:valAx>
      <c:valAx>
        <c:axId val="91944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4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90.22</c:v>
                </c:pt>
                <c:pt idx="1">
                  <c:v>1E-10</c:v>
                </c:pt>
                <c:pt idx="2">
                  <c:v>1E-10</c:v>
                </c:pt>
                <c:pt idx="3">
                  <c:v>1E-10</c:v>
                </c:pt>
                <c:pt idx="4">
                  <c:v>1E-10</c:v>
                </c:pt>
                <c:pt idx="5">
                  <c:v>1E-10</c:v>
                </c:pt>
              </c:numCache>
            </c:numRef>
          </c:val>
          <c:extLst>
            <c:ext xmlns:c16="http://schemas.microsoft.com/office/drawing/2014/chart" uri="{C3380CC4-5D6E-409C-BE32-E72D297353CC}">
              <c16:uniqueId val="{00000000-C71B-4916-8897-E1F856A9458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4.566324786</c:v>
                </c:pt>
                <c:pt idx="1">
                  <c:v>1E-10</c:v>
                </c:pt>
                <c:pt idx="2">
                  <c:v>1E-10</c:v>
                </c:pt>
                <c:pt idx="3">
                  <c:v>1E-10</c:v>
                </c:pt>
                <c:pt idx="4">
                  <c:v>1E-10</c:v>
                </c:pt>
                <c:pt idx="5">
                  <c:v>1E-10</c:v>
                </c:pt>
              </c:numCache>
            </c:numRef>
          </c:val>
          <c:extLst>
            <c:ext xmlns:c16="http://schemas.microsoft.com/office/drawing/2014/chart" uri="{C3380CC4-5D6E-409C-BE32-E72D297353CC}">
              <c16:uniqueId val="{00000001-C71B-4916-8897-E1F856A9458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C71B-4916-8897-E1F856A9458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5.2136752140000002</c:v>
                </c:pt>
                <c:pt idx="1">
                  <c:v>1E-10</c:v>
                </c:pt>
                <c:pt idx="2">
                  <c:v>1E-10</c:v>
                </c:pt>
                <c:pt idx="3">
                  <c:v>1E-10</c:v>
                </c:pt>
                <c:pt idx="4">
                  <c:v>0</c:v>
                </c:pt>
                <c:pt idx="5">
                  <c:v>0</c:v>
                </c:pt>
              </c:numCache>
            </c:numRef>
          </c:val>
          <c:extLst>
            <c:ext xmlns:c16="http://schemas.microsoft.com/office/drawing/2014/chart" uri="{C3380CC4-5D6E-409C-BE32-E72D297353CC}">
              <c16:uniqueId val="{00000003-C71B-4916-8897-E1F856A9458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99.9</c:v>
                </c:pt>
                <c:pt idx="23">
                  <c:v>99.9</c:v>
                </c:pt>
              </c:numCache>
            </c:numRef>
          </c:yVal>
          <c:smooth val="0"/>
          <c:extLst>
            <c:ext xmlns:c16="http://schemas.microsoft.com/office/drawing/2014/chart" uri="{C3380CC4-5D6E-409C-BE32-E72D297353CC}">
              <c16:uniqueId val="{00000000-6A5C-4EA3-A384-B0C3A47B5828}"/>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5C-4EA3-A384-B0C3A47B582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5C-4EA3-A384-B0C3A47B582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5C-4EA3-A384-B0C3A47B58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EE-4D67-8879-AAAC6A708A1D}"/>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CD-4ED0-B263-85C2008BB0D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CD-4ED0-B263-85C2008BB0D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CD-4ED0-B263-85C2008BB0D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70-49A3-9A9F-FEC2B4B2A21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78-489C-844E-38A62604C9F8}"/>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FB-488C-AB49-BA0F388B603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AA-4418-9059-42B35C5C03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100</c:v>
                </c:pt>
                <c:pt idx="3">
                  <c:v>100</c:v>
                </c:pt>
                <c:pt idx="4">
                  <c:v>#N/A</c:v>
                </c:pt>
                <c:pt idx="5">
                  <c:v>100</c:v>
                </c:pt>
                <c:pt idx="6">
                  <c:v>100</c:v>
                </c:pt>
                <c:pt idx="7">
                  <c:v>100</c:v>
                </c:pt>
                <c:pt idx="8">
                  <c:v>100</c:v>
                </c:pt>
                <c:pt idx="9">
                  <c:v>99.830220713073004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A5C-4EA3-A384-B0C3A47B5828}"/>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87</c:v>
                </c:pt>
                <c:pt idx="5">
                  <c:v>87</c:v>
                </c:pt>
                <c:pt idx="6">
                  <c:v>87</c:v>
                </c:pt>
                <c:pt idx="7">
                  <c:v>87</c:v>
                </c:pt>
                <c:pt idx="8">
                  <c:v>87</c:v>
                </c:pt>
                <c:pt idx="9">
                  <c:v>87.8</c:v>
                </c:pt>
                <c:pt idx="10">
                  <c:v>88.7</c:v>
                </c:pt>
                <c:pt idx="11">
                  <c:v>89.5</c:v>
                </c:pt>
                <c:pt idx="12">
                  <c:v>90.4</c:v>
                </c:pt>
                <c:pt idx="13">
                  <c:v>91.3</c:v>
                </c:pt>
                <c:pt idx="14">
                  <c:v>92.1</c:v>
                </c:pt>
                <c:pt idx="15">
                  <c:v>93</c:v>
                </c:pt>
                <c:pt idx="16">
                  <c:v>93.8</c:v>
                </c:pt>
                <c:pt idx="17">
                  <c:v>94.7</c:v>
                </c:pt>
                <c:pt idx="18">
                  <c:v>95.5</c:v>
                </c:pt>
                <c:pt idx="19">
                  <c:v>96.4</c:v>
                </c:pt>
                <c:pt idx="20">
                  <c:v>97.2</c:v>
                </c:pt>
                <c:pt idx="21">
                  <c:v>98.1</c:v>
                </c:pt>
                <c:pt idx="22">
                  <c:v>98.9</c:v>
                </c:pt>
                <c:pt idx="23">
                  <c:v>99.8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70-49A3-9A9F-FEC2B4B2A214}"/>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78-489C-844E-38A62604C9F8}"/>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FB-488C-AB49-BA0F388B6038}"/>
                </c:ext>
              </c:extLst>
            </c:dLbl>
            <c:dLbl>
              <c:idx val="1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B7AA-4418-9059-42B35C5C03E4}"/>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86</c:v>
                </c:pt>
                <c:pt idx="1">
                  <c:v>96</c:v>
                </c:pt>
                <c:pt idx="2">
                  <c:v>#N/A</c:v>
                </c:pt>
                <c:pt idx="3">
                  <c:v>#N/A</c:v>
                </c:pt>
                <c:pt idx="4">
                  <c:v>#N/A</c:v>
                </c:pt>
                <c:pt idx="5">
                  <c:v>#N/A</c:v>
                </c:pt>
                <c:pt idx="6">
                  <c:v>#N/A</c:v>
                </c:pt>
                <c:pt idx="7">
                  <c:v>#N/A</c:v>
                </c:pt>
                <c:pt idx="8">
                  <c:v>#N/A</c:v>
                </c:pt>
                <c:pt idx="9">
                  <c:v>98.556876061120548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77.400000000000006</c:v>
                </c:pt>
                <c:pt idx="5">
                  <c:v>77.400000000000006</c:v>
                </c:pt>
                <c:pt idx="6">
                  <c:v>77.400000000000006</c:v>
                </c:pt>
                <c:pt idx="7">
                  <c:v>77.400000000000006</c:v>
                </c:pt>
                <c:pt idx="8">
                  <c:v>77.400000000000006</c:v>
                </c:pt>
                <c:pt idx="9">
                  <c:v>78.5</c:v>
                </c:pt>
                <c:pt idx="10">
                  <c:v>79.599999999999994</c:v>
                </c:pt>
                <c:pt idx="11">
                  <c:v>80.7</c:v>
                </c:pt>
                <c:pt idx="12">
                  <c:v>81.8</c:v>
                </c:pt>
                <c:pt idx="13">
                  <c:v>82.9</c:v>
                </c:pt>
                <c:pt idx="14">
                  <c:v>84</c:v>
                </c:pt>
                <c:pt idx="15">
                  <c:v>85.1</c:v>
                </c:pt>
                <c:pt idx="16">
                  <c:v>86.1</c:v>
                </c:pt>
                <c:pt idx="17">
                  <c:v>87.2</c:v>
                </c:pt>
                <c:pt idx="18">
                  <c:v>88.3</c:v>
                </c:pt>
                <c:pt idx="19">
                  <c:v>89.4</c:v>
                </c:pt>
                <c:pt idx="20">
                  <c:v>90.5</c:v>
                </c:pt>
                <c:pt idx="21">
                  <c:v>91.6</c:v>
                </c:pt>
                <c:pt idx="22">
                  <c:v>92.7</c:v>
                </c:pt>
                <c:pt idx="23">
                  <c:v>93.8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5C-4EA3-A384-B0C3A47B582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5C-4EA3-A384-B0C3A47B582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5C-4EA3-A384-B0C3A47B582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EE-4D67-8879-AAAC6A708A1D}"/>
                </c:ext>
              </c:extLst>
            </c:dLbl>
            <c:dLbl>
              <c:idx val="4"/>
              <c:tx>
                <c:rich>
                  <a:bodyPr/>
                  <a:lstStyle/>
                  <a:p>
                    <a:pPr>
                      <a:defRPr sz="600" b="0" i="0">
                        <a:solidFill>
                          <a:srgbClr val="000000"/>
                        </a:solidFill>
                        <a:latin typeface="Arial"/>
                        <a:ea typeface="Arial"/>
                        <a:cs typeface="Arial"/>
                      </a:defRPr>
                    </a:pPr>
                    <a:r>
                      <a:rPr lang="en-US"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CD-4ED0-B263-85C2008BB0D8}"/>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CD-4ED0-B263-85C2008BB0D8}"/>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CD-4ED0-B263-85C2008BB0D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70-49A3-9A9F-FEC2B4B2A21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78-489C-844E-38A62604C9F8}"/>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FB-488C-AB49-BA0F388B6038}"/>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AA-4418-9059-42B35C5C03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78.775999999999996</c:v>
                </c:pt>
                <c:pt idx="1">
                  <c:v>#N/A</c:v>
                </c:pt>
                <c:pt idx="2">
                  <c:v>#N/A</c:v>
                </c:pt>
                <c:pt idx="3">
                  <c:v>#N/A</c:v>
                </c:pt>
                <c:pt idx="4">
                  <c:v>89</c:v>
                </c:pt>
                <c:pt idx="5">
                  <c:v>#N/A</c:v>
                </c:pt>
                <c:pt idx="6">
                  <c:v>#N/A</c:v>
                </c:pt>
                <c:pt idx="7">
                  <c:v>#N/A</c:v>
                </c:pt>
                <c:pt idx="8">
                  <c:v>#N/A</c:v>
                </c:pt>
                <c:pt idx="9">
                  <c:v>92.858009077994538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98.3</c:v>
                </c:pt>
                <c:pt idx="7">
                  <c:v>98.3</c:v>
                </c:pt>
                <c:pt idx="8">
                  <c:v>98.3</c:v>
                </c:pt>
                <c:pt idx="9">
                  <c:v>98.3</c:v>
                </c:pt>
                <c:pt idx="10">
                  <c:v>98.3</c:v>
                </c:pt>
                <c:pt idx="11">
                  <c:v>98.3</c:v>
                </c:pt>
                <c:pt idx="12">
                  <c:v>98.3</c:v>
                </c:pt>
                <c:pt idx="13">
                  <c:v>98.3</c:v>
                </c:pt>
                <c:pt idx="14">
                  <c:v>98.3</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94-410A-A098-6F233F7AD7D7}"/>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94-410A-A098-6F233F7AD7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94-410A-A098-6F233F7AD7D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8B-4AD4-A0FC-CEFFAC93A1C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15-4C59-8217-9AFC4D2C1D3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15-4C59-8217-9AFC4D2C1D3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15-4C59-8217-9AFC4D2C1D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1A-4EE4-A646-6AC515EE54C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A1-4554-88AE-2C7053CD71C7}"/>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52-434F-A1F6-51FCBAEC5C1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AE-4C04-9894-FD837E40E9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98.3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94-410A-A098-6F233F7AD7D7}"/>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94-410A-A098-6F233F7AD7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94-410A-A098-6F233F7AD7D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8B-4AD4-A0FC-CEFFAC93A1C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15-4C59-8217-9AFC4D2C1D3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15-4C59-8217-9AFC4D2C1D3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15-4C59-8217-9AFC4D2C1D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1A-4EE4-A646-6AC515EE54C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A1-4554-88AE-2C7053CD71C7}"/>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52-434F-A1F6-51FCBAEC5C1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AE-4C04-9894-FD837E40E9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DC94-410A-A098-6F233F7AD7D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94-410A-A098-6F233F7AD7D7}"/>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94-410A-A098-6F233F7AD7D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94-410A-A098-6F233F7AD7D7}"/>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8B-4AD4-A0FC-CEFFAC93A1CF}"/>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15-4C59-8217-9AFC4D2C1D3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15-4C59-8217-9AFC4D2C1D37}"/>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15-4C59-8217-9AFC4D2C1D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1A-4EE4-A646-6AC515EE54C7}"/>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A1-4554-88AE-2C7053CD71C7}"/>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F52-434F-A1F6-51FCBAEC5C1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AE-4C04-9894-FD837E40E9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DC94-410A-A098-6F233F7AD7D7}"/>
            </c:ext>
          </c:extLst>
        </c:ser>
        <c:dLbls>
          <c:showLegendKey val="0"/>
          <c:showVal val="0"/>
          <c:showCatName val="0"/>
          <c:showSerName val="0"/>
          <c:showPercent val="0"/>
          <c:showBubbleSize val="0"/>
        </c:dLbls>
        <c:axId val="131951232"/>
        <c:axId val="132151168"/>
      </c:scatterChart>
      <c:valAx>
        <c:axId val="13195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1168"/>
        <c:crosses val="autoZero"/>
        <c:crossBetween val="midCat"/>
        <c:majorUnit val="5"/>
      </c:valAx>
      <c:valAx>
        <c:axId val="13215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82.8</c:v>
                </c:pt>
                <c:pt idx="7">
                  <c:v>82.8</c:v>
                </c:pt>
                <c:pt idx="8">
                  <c:v>82.8</c:v>
                </c:pt>
                <c:pt idx="9">
                  <c:v>82.8</c:v>
                </c:pt>
                <c:pt idx="10">
                  <c:v>82.8</c:v>
                </c:pt>
                <c:pt idx="11">
                  <c:v>82.8</c:v>
                </c:pt>
                <c:pt idx="12">
                  <c:v>82.8</c:v>
                </c:pt>
                <c:pt idx="13">
                  <c:v>82.8</c:v>
                </c:pt>
                <c:pt idx="14">
                  <c:v>82.8</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72-4F73-9657-307C460AAE5B}"/>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72-4F73-9657-307C460A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72-4F73-9657-307C460AAE5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95-4E9B-B732-21D7B3C61A8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F6-484A-B5F1-A38A6E83216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F6-484A-B5F1-A38A6E83216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F6-484A-B5F1-A38A6E83216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B2-49AA-B48A-2290DC29525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5B-4E2B-8ECF-447A0EF703ED}"/>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BE-49F2-A7CE-0198D384539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6B-4A25-B90F-FE5922BA3F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82.800000000000011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72-4F73-9657-307C460AAE5B}"/>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72-4F73-9657-307C460A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72-4F73-9657-307C460AAE5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95-4E9B-B732-21D7B3C61A8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F6-484A-B5F1-A38A6E83216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F6-484A-B5F1-A38A6E83216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F6-484A-B5F1-A38A6E83216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B2-49AA-B48A-2290DC29525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5B-4E2B-8ECF-447A0EF703ED}"/>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BE-49F2-A7CE-0198D384539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6B-4A25-B90F-FE5922BA3F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C572-4F73-9657-307C460A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72-4F73-9657-307C460AAE5B}"/>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72-4F73-9657-307C460A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72-4F73-9657-307C460AAE5B}"/>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95-4E9B-B732-21D7B3C61A8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F6-484A-B5F1-A38A6E83216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F6-484A-B5F1-A38A6E83216D}"/>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F6-484A-B5F1-A38A6E83216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B2-49AA-B48A-2290DC295254}"/>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5B-4E2B-8ECF-447A0EF703ED}"/>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BE-49F2-A7CE-0198D384539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6B-4A25-B90F-FE5922BA3F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C572-4F73-9657-307C460AAE5B}"/>
            </c:ext>
          </c:extLst>
        </c:ser>
        <c:dLbls>
          <c:showLegendKey val="0"/>
          <c:showVal val="0"/>
          <c:showCatName val="0"/>
          <c:showSerName val="0"/>
          <c:showPercent val="0"/>
          <c:showBubbleSize val="0"/>
        </c:dLbls>
        <c:axId val="147373056"/>
        <c:axId val="147424384"/>
      </c:scatterChart>
      <c:valAx>
        <c:axId val="147373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4384"/>
        <c:crosses val="autoZero"/>
        <c:crossBetween val="midCat"/>
        <c:majorUnit val="5"/>
      </c:valAx>
      <c:valAx>
        <c:axId val="147424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3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E0-4701-B865-B61D7E7C08C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E0-4701-B865-B61D7E7C08C3}"/>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E0-4701-B865-B61D7E7C08C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E0-4701-B865-B61D7E7C08C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11-4F23-9638-86AAE30BE9E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01-4E50-BC08-B8F870F9ED8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01-4E50-BC08-B8F870F9ED8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01-4E50-BC08-B8F870F9ED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3C-4ACD-9313-911822DBCA8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45-4B6E-AC3B-E5324AA4DA1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C6-48AB-A9E5-AF391A4218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C-4833-9D3F-46F001F223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100</c:v>
                </c:pt>
                <c:pt idx="3">
                  <c:v>100</c:v>
                </c:pt>
                <c:pt idx="4">
                  <c:v>#N/A</c:v>
                </c:pt>
                <c:pt idx="5">
                  <c:v>100</c:v>
                </c:pt>
                <c:pt idx="6">
                  <c:v>#N/A</c:v>
                </c:pt>
                <c:pt idx="7">
                  <c:v>100</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9E0-4701-B865-B61D7E7C08C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94.8</c:v>
                </c:pt>
                <c:pt idx="20">
                  <c:v>94.8</c:v>
                </c:pt>
                <c:pt idx="21">
                  <c:v>94.8</c:v>
                </c:pt>
                <c:pt idx="22">
                  <c:v>94.8</c:v>
                </c:pt>
                <c:pt idx="23">
                  <c:v>94.8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94.786324786324798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72.900000000000006</c:v>
                </c:pt>
                <c:pt idx="5">
                  <c:v>72.900000000000006</c:v>
                </c:pt>
                <c:pt idx="6">
                  <c:v>72.900000000000006</c:v>
                </c:pt>
                <c:pt idx="7">
                  <c:v>72.900000000000006</c:v>
                </c:pt>
                <c:pt idx="8">
                  <c:v>72.900000000000006</c:v>
                </c:pt>
                <c:pt idx="9">
                  <c:v>74.099999999999994</c:v>
                </c:pt>
                <c:pt idx="10">
                  <c:v>75.2</c:v>
                </c:pt>
                <c:pt idx="11">
                  <c:v>76.400000000000006</c:v>
                </c:pt>
                <c:pt idx="12">
                  <c:v>77.5</c:v>
                </c:pt>
                <c:pt idx="13">
                  <c:v>78.7</c:v>
                </c:pt>
                <c:pt idx="14">
                  <c:v>79.8</c:v>
                </c:pt>
                <c:pt idx="15">
                  <c:v>81</c:v>
                </c:pt>
                <c:pt idx="16">
                  <c:v>82.1</c:v>
                </c:pt>
                <c:pt idx="17">
                  <c:v>83.3</c:v>
                </c:pt>
                <c:pt idx="18">
                  <c:v>84.4</c:v>
                </c:pt>
                <c:pt idx="19">
                  <c:v>85.6</c:v>
                </c:pt>
                <c:pt idx="20">
                  <c:v>86.8</c:v>
                </c:pt>
                <c:pt idx="21">
                  <c:v>87.9</c:v>
                </c:pt>
                <c:pt idx="22">
                  <c:v>89.1</c:v>
                </c:pt>
                <c:pt idx="23">
                  <c:v>90.2</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E0-4701-B865-B61D7E7C08C3}"/>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E0-4701-B865-B61D7E7C08C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E0-4701-B865-B61D7E7C08C3}"/>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11-4F23-9638-86AAE30BE9E4}"/>
                </c:ext>
              </c:extLst>
            </c:dLbl>
            <c:dLbl>
              <c:idx val="4"/>
              <c:tx>
                <c:rich>
                  <a:bodyPr/>
                  <a:lstStyle/>
                  <a:p>
                    <a:pPr>
                      <a:defRPr sz="600" b="0" i="0">
                        <a:solidFill>
                          <a:srgbClr val="000000"/>
                        </a:solidFill>
                        <a:latin typeface="Arial"/>
                        <a:ea typeface="Arial"/>
                        <a:cs typeface="Arial"/>
                      </a:defRPr>
                    </a:pPr>
                    <a:r>
                      <a:rPr lang="en-US"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01-4E50-BC08-B8F870F9ED8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01-4E50-BC08-B8F870F9ED8C}"/>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01-4E50-BC08-B8F870F9ED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3C-4ACD-9313-911822DBCA8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45-4B6E-AC3B-E5324AA4DA12}"/>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C6-48AB-A9E5-AF391A42185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9C-4833-9D3F-46F001F2230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75.7</c:v>
                </c:pt>
                <c:pt idx="1">
                  <c:v>79</c:v>
                </c:pt>
                <c:pt idx="2">
                  <c:v>#N/A</c:v>
                </c:pt>
                <c:pt idx="3">
                  <c:v>#N/A</c:v>
                </c:pt>
                <c:pt idx="4">
                  <c:v>83</c:v>
                </c:pt>
                <c:pt idx="5">
                  <c:v>#N/A</c:v>
                </c:pt>
                <c:pt idx="6">
                  <c:v>85</c:v>
                </c:pt>
                <c:pt idx="7">
                  <c:v>#N/A</c:v>
                </c:pt>
                <c:pt idx="8">
                  <c:v>88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6822528"/>
        <c:axId val="216824448"/>
      </c:scatterChart>
      <c:valAx>
        <c:axId val="216822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448"/>
        <c:crosses val="autoZero"/>
        <c:crossBetween val="midCat"/>
        <c:majorUnit val="5"/>
      </c:valAx>
      <c:valAx>
        <c:axId val="216824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25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9F-4E35-9E28-FF48AF14343A}"/>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9F-4E35-9E28-FF48AF1434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9F-4E35-9E28-FF48AF14343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89-489A-8415-79C9E056D26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EF-4AFA-B9A1-9DCDA829E1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EF-4AFA-B9A1-9DCDA829E1E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EF-4AFA-B9A1-9DCDA829E1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DD-403E-A988-0338DD04D44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98-4615-8D4E-C652CA2B37DE}"/>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15-4B25-8560-ABC6952262B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4F-4BC7-BC12-BFCBEA4B9D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81.900000000000006</c:v>
                </c:pt>
                <c:pt idx="7">
                  <c:v>81.900000000000006</c:v>
                </c:pt>
                <c:pt idx="8">
                  <c:v>81.900000000000006</c:v>
                </c:pt>
                <c:pt idx="9">
                  <c:v>81.900000000000006</c:v>
                </c:pt>
                <c:pt idx="10">
                  <c:v>81.900000000000006</c:v>
                </c:pt>
                <c:pt idx="11">
                  <c:v>81.900000000000006</c:v>
                </c:pt>
                <c:pt idx="12">
                  <c:v>81.900000000000006</c:v>
                </c:pt>
                <c:pt idx="13">
                  <c:v>81.900000000000006</c:v>
                </c:pt>
                <c:pt idx="14">
                  <c:v>81.900000000000006</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9F-4E35-9E28-FF48AF14343A}"/>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EF-4AFA-B9A1-9DCDA829E1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EF-4AFA-B9A1-9DCDA829E1E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EF-4AFA-B9A1-9DCDA829E1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DD-403E-A988-0338DD04D44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98-4615-8D4E-C652CA2B37DE}"/>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15-4B25-8560-ABC6952262B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4F-4BC7-BC12-BFCBEA4B9D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81.900000000000006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6D9F-4E35-9E28-FF48AF14343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9F-4E35-9E28-FF48AF14343A}"/>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9F-4E35-9E28-FF48AF14343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9F-4E35-9E28-FF48AF14343A}"/>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89-489A-8415-79C9E056D265}"/>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EF-4AFA-B9A1-9DCDA829E1E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EF-4AFA-B9A1-9DCDA829E1E1}"/>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EF-4AFA-B9A1-9DCDA829E1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DD-403E-A988-0338DD04D44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98-4615-8D4E-C652CA2B37DE}"/>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15-4B25-8560-ABC6952262B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4F-4BC7-BC12-BFCBEA4B9D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D9F-4E35-9E28-FF48AF14343A}"/>
            </c:ext>
          </c:extLst>
        </c:ser>
        <c:dLbls>
          <c:showLegendKey val="0"/>
          <c:showVal val="0"/>
          <c:showCatName val="0"/>
          <c:showSerName val="0"/>
          <c:showPercent val="0"/>
          <c:showBubbleSize val="0"/>
        </c:dLbls>
        <c:axId val="362367616"/>
        <c:axId val="381149952"/>
      </c:scatterChart>
      <c:valAx>
        <c:axId val="3623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49952"/>
        <c:crosses val="autoZero"/>
        <c:crossBetween val="midCat"/>
        <c:majorUnit val="5"/>
      </c:valAx>
      <c:valAx>
        <c:axId val="381149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5D-4834-BF0D-FE0722F74AF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5D-4834-BF0D-FE0722F74A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5D-4834-BF0D-FE0722F74AF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9A-4BF2-81DE-736EF24CACD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5C-4C47-885C-B22367232BE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5C-4C47-885C-B22367232BE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5C-4C47-885C-B22367232B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DF5-4F65-BA46-C7250A2D075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73-4E33-9603-AADD1362EF5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79-4689-B5C2-6708B652D7F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3D-4CB5-B563-F699D44610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73.3</c:v>
                </c:pt>
                <c:pt idx="7">
                  <c:v>73.3</c:v>
                </c:pt>
                <c:pt idx="8">
                  <c:v>73.3</c:v>
                </c:pt>
                <c:pt idx="9">
                  <c:v>73.3</c:v>
                </c:pt>
                <c:pt idx="10">
                  <c:v>73.3</c:v>
                </c:pt>
                <c:pt idx="11">
                  <c:v>73.3</c:v>
                </c:pt>
                <c:pt idx="12">
                  <c:v>73.3</c:v>
                </c:pt>
                <c:pt idx="13">
                  <c:v>73.3</c:v>
                </c:pt>
                <c:pt idx="14">
                  <c:v>73.3</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5D-4834-BF0D-FE0722F74AF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55C-4C47-885C-B22367232BE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55C-4C47-885C-B22367232BE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55C-4C47-885C-B22367232B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DF5-4F65-BA46-C7250A2D075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73-4E33-9603-AADD1362EF5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79-4689-B5C2-6708B652D7F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3D-4CB5-B563-F699D44610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73.3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1E5D-4834-BF0D-FE0722F74AF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5D-4834-BF0D-FE0722F74AF8}"/>
                </c:ext>
              </c:extLst>
            </c:dLbl>
            <c:dLbl>
              <c:idx val="1"/>
              <c:tx>
                <c:rich>
                  <a:bodyPr/>
                  <a:lstStyle/>
                  <a:p>
                    <a:pPr>
                      <a:defRPr sz="600" b="0" i="0">
                        <a:solidFill>
                          <a:srgbClr val="000000"/>
                        </a:solidFill>
                        <a:latin typeface="Arial"/>
                        <a:ea typeface="Arial"/>
                        <a:cs typeface="Arial"/>
                      </a:defRPr>
                    </a:pPr>
                    <a:r>
                      <a:rPr lang="en-US" sz="600"/>
                      <a:t>CEN</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5D-4834-BF0D-FE0722F74A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5D-4834-BF0D-FE0722F74AF8}"/>
                </c:ext>
              </c:extLst>
            </c:dLbl>
            <c:dLbl>
              <c:idx val="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9A-4BF2-81DE-736EF24CACD4}"/>
                </c:ext>
              </c:extLst>
            </c:dLbl>
            <c:dLbl>
              <c:idx val="4"/>
              <c:tx>
                <c:rich>
                  <a:bodyPr/>
                  <a:lstStyle/>
                  <a:p>
                    <a:pPr>
                      <a:defRPr sz="600" b="0" i="0">
                        <a:solidFill>
                          <a:srgbClr val="000000"/>
                        </a:solidFill>
                        <a:latin typeface="Arial"/>
                        <a:ea typeface="Arial"/>
                        <a:cs typeface="Arial"/>
                      </a:defRPr>
                    </a:pPr>
                    <a:r>
                      <a:rPr lang="en-GB" sz="600"/>
                      <a:t>NPHA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5C-4C47-885C-B22367232BE5}"/>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5C-4C47-885C-B22367232BE5}"/>
                </c:ext>
              </c:extLst>
            </c:dLbl>
            <c:dLbl>
              <c:idx val="6"/>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5C-4C47-885C-B22367232BE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F5-4F65-BA46-C7250A2D075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73-4E33-9603-AADD1362EF53}"/>
                </c:ext>
              </c:extLst>
            </c:dLbl>
            <c:dLbl>
              <c:idx val="9"/>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79-4689-B5C2-6708B652D7F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3D-4CB5-B563-F699D44610A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2014</c:v>
                </c:pt>
                <c:pt idx="2">
                  <c:v>2016</c:v>
                </c:pt>
                <c:pt idx="3">
                  <c:v>2017</c:v>
                </c:pt>
                <c:pt idx="4">
                  <c:v>2017</c:v>
                </c:pt>
                <c:pt idx="5">
                  <c:v>2018</c:v>
                </c:pt>
                <c:pt idx="6">
                  <c:v>2018</c:v>
                </c:pt>
                <c:pt idx="7">
                  <c:v>2019</c:v>
                </c:pt>
                <c:pt idx="8">
                  <c:v>2021</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E5D-4834-BF0D-FE0722F74AF8}"/>
            </c:ext>
          </c:extLst>
        </c:ser>
        <c:dLbls>
          <c:showLegendKey val="0"/>
          <c:showVal val="0"/>
          <c:showCatName val="0"/>
          <c:showSerName val="0"/>
          <c:showPercent val="0"/>
          <c:showBubbleSize val="0"/>
        </c:dLbls>
        <c:axId val="75132928"/>
        <c:axId val="75134464"/>
      </c:scatterChart>
      <c:valAx>
        <c:axId val="751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2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019892E0-216D-4A08-A644-D8DE3B04B05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FAD63ED-DACC-41CE-B7AA-2D492E143EC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F3F552C-52F4-43D4-976A-348933C0F71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0C167F0-A737-4ECF-8137-A7749410BEC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136B3C0-1BC3-48E6-B207-F41F400655B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73BF80B-0432-4B26-A629-4BF531AC24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071C3F7-4F7E-4C06-AE03-CE059C6891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E3DDDA8-E99E-45C2-8B0B-6A1DFE86C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213CF56-0DE8-4327-94B0-44265B1B2C6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B6132E12-F199-42CF-816C-717BD105FEA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B375623-010C-4397-B51A-70A31D47DDB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6156CA3-C76B-45A1-8C45-629B9F2AD07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8D84F3F-9279-4E9F-9699-754507276AF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A21F68B-CB17-4BD0-AE9B-8DDE364F842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728D433-9784-4765-B169-71C4DA46D57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4929-2FD3-40E1-9A6A-F0F21D9F4FB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3" customWidth="true"/>
    <col min="2" max="2" width="2.375" style="283" customWidth="true"/>
    <col min="3" max="3" width="58" style="283" customWidth="true"/>
    <col min="4" max="4" width="7.75" style="283" customWidth="true"/>
    <col min="5" max="16384" width="7.75" style="283"/>
  </cols>
  <sheetData>
    <row xmlns:x14ac="http://schemas.microsoft.com/office/spreadsheetml/2009/9/ac" r="1" ht="29.25" customHeight="true" x14ac:dyDescent="0.25">
      <c r="A1" s="280"/>
      <c r="B1" s="281"/>
      <c r="C1" s="281"/>
      <c r="D1" s="281"/>
      <c r="E1" s="282"/>
      <c r="F1" s="282"/>
      <c r="G1" s="282"/>
      <c r="H1" s="282"/>
      <c r="I1" s="282"/>
      <c r="J1" s="282"/>
      <c r="K1" s="282"/>
      <c r="L1" s="282"/>
      <c r="M1" s="282"/>
      <c r="N1" s="282"/>
      <c r="O1" s="282"/>
      <c r="P1" s="282"/>
      <c r="Q1" s="282"/>
      <c r="R1" s="282"/>
    </row>
    <row xmlns:x14ac="http://schemas.microsoft.com/office/spreadsheetml/2009/9/ac" r="2" ht="23.25" x14ac:dyDescent="0.35">
      <c r="A2" s="281"/>
      <c r="B2" s="281"/>
      <c r="C2" s="284"/>
      <c r="D2" s="281"/>
      <c r="E2" s="282"/>
      <c r="F2" s="282"/>
      <c r="G2" s="281"/>
      <c r="H2" s="282"/>
      <c r="I2" s="282"/>
      <c r="J2" s="282"/>
      <c r="K2" s="282"/>
      <c r="L2" s="282"/>
      <c r="M2" s="282"/>
      <c r="N2" s="282"/>
      <c r="O2" s="282"/>
      <c r="P2" s="282"/>
      <c r="Q2" s="282"/>
      <c r="R2" s="282"/>
    </row>
    <row xmlns:x14ac="http://schemas.microsoft.com/office/spreadsheetml/2009/9/ac" r="3" ht="15" x14ac:dyDescent="0.2">
      <c r="A3" s="281"/>
      <c r="B3" s="281"/>
      <c r="C3" s="281"/>
      <c r="D3" s="281"/>
      <c r="F3" s="281"/>
      <c r="G3" s="281"/>
      <c r="H3" s="285"/>
      <c r="I3" s="285"/>
      <c r="J3" s="285"/>
      <c r="K3" s="285"/>
      <c r="L3" s="282"/>
      <c r="M3" s="282"/>
      <c r="N3" s="282"/>
      <c r="O3" s="282"/>
      <c r="P3" s="282"/>
      <c r="Q3" s="282"/>
      <c r="R3" s="282"/>
    </row>
    <row xmlns:x14ac="http://schemas.microsoft.com/office/spreadsheetml/2009/9/ac" r="4" ht="40.5" x14ac:dyDescent="0.2">
      <c r="A4" s="281"/>
      <c r="B4" s="281"/>
      <c r="C4" s="286" t="s">
        <v>144</v>
      </c>
      <c r="D4" s="281"/>
      <c r="E4" s="287"/>
      <c r="F4" s="282"/>
      <c r="G4" s="281"/>
      <c r="H4" s="282"/>
      <c r="I4" s="282"/>
      <c r="J4" s="282"/>
      <c r="K4" s="282"/>
      <c r="L4" s="282"/>
      <c r="M4" s="282"/>
      <c r="N4" s="282"/>
      <c r="O4" s="282"/>
      <c r="P4" s="282"/>
      <c r="Q4" s="282"/>
      <c r="R4" s="282"/>
    </row>
    <row xmlns:x14ac="http://schemas.microsoft.com/office/spreadsheetml/2009/9/ac" r="5" ht="20.25" x14ac:dyDescent="0.2">
      <c r="A5" s="281"/>
      <c r="B5" s="281"/>
      <c r="C5" s="288"/>
      <c r="D5" s="281"/>
      <c r="E5" s="287"/>
      <c r="F5" s="282"/>
      <c r="G5" s="281"/>
      <c r="H5" s="282"/>
      <c r="I5" s="282"/>
      <c r="J5" s="282"/>
      <c r="K5" s="282"/>
      <c r="L5" s="282"/>
      <c r="M5" s="282"/>
      <c r="N5" s="282"/>
      <c r="O5" s="282"/>
      <c r="P5" s="282"/>
      <c r="Q5" s="282"/>
      <c r="R5" s="282"/>
    </row>
    <row xmlns:x14ac="http://schemas.microsoft.com/office/spreadsheetml/2009/9/ac" r="6" ht="15" x14ac:dyDescent="0.2">
      <c r="A6" s="281"/>
      <c r="B6" s="281"/>
      <c r="C6" s="289" t="s">
        <v>151</v>
      </c>
      <c r="D6" s="282"/>
      <c r="E6" s="282"/>
      <c r="F6" s="282"/>
      <c r="G6" s="282"/>
      <c r="H6" s="282"/>
      <c r="I6" s="282"/>
      <c r="J6" s="282"/>
      <c r="K6" s="282"/>
      <c r="L6" s="282"/>
      <c r="M6" s="282"/>
      <c r="N6" s="282"/>
      <c r="O6" s="282"/>
      <c r="P6" s="282"/>
      <c r="Q6" s="282"/>
      <c r="R6" s="282"/>
    </row>
    <row xmlns:x14ac="http://schemas.microsoft.com/office/spreadsheetml/2009/9/ac" r="7" ht="26.25" x14ac:dyDescent="0.4">
      <c r="A7" s="281"/>
      <c r="B7" s="281"/>
      <c r="C7" s="290" t="str">
        <f>+'Water Data'!D1</f>
        <v>Republic of Moldova</v>
      </c>
      <c r="D7" s="282"/>
      <c r="E7" s="282"/>
      <c r="F7" s="282"/>
      <c r="G7" s="282"/>
      <c r="H7" s="282"/>
      <c r="I7" s="282"/>
      <c r="J7" s="282"/>
      <c r="K7" s="282"/>
      <c r="L7" s="282"/>
      <c r="M7" s="282"/>
      <c r="N7" s="282"/>
      <c r="O7" s="282"/>
      <c r="P7" s="282"/>
      <c r="Q7" s="282"/>
      <c r="R7" s="282"/>
    </row>
    <row xmlns:x14ac="http://schemas.microsoft.com/office/spreadsheetml/2009/9/ac" r="8" ht="15" x14ac:dyDescent="0.2">
      <c r="A8" s="281"/>
      <c r="B8" s="281"/>
      <c r="C8" s="281"/>
      <c r="D8" s="282"/>
      <c r="E8" s="282"/>
      <c r="F8" s="282"/>
      <c r="G8" s="282"/>
      <c r="H8" s="282"/>
      <c r="I8" s="282"/>
      <c r="J8" s="282"/>
      <c r="K8" s="282"/>
      <c r="L8" s="282"/>
      <c r="M8" s="282"/>
      <c r="N8" s="282"/>
      <c r="O8" s="282"/>
      <c r="P8" s="282"/>
      <c r="Q8" s="282"/>
      <c r="R8" s="282"/>
    </row>
    <row xmlns:x14ac="http://schemas.microsoft.com/office/spreadsheetml/2009/9/ac" r="9" ht="15" x14ac:dyDescent="0.2">
      <c r="A9" s="281"/>
      <c r="B9" s="281"/>
      <c r="C9" s="291" t="s">
        <v>306</v>
      </c>
      <c r="D9" s="282"/>
      <c r="E9" s="282"/>
      <c r="F9" s="282"/>
      <c r="G9" s="282"/>
      <c r="H9" s="282"/>
      <c r="I9" s="282"/>
      <c r="J9" s="282"/>
      <c r="K9" s="282"/>
      <c r="L9" s="282"/>
      <c r="M9" s="282"/>
      <c r="N9" s="282"/>
      <c r="O9" s="282"/>
      <c r="P9" s="282"/>
      <c r="Q9" s="282"/>
      <c r="R9" s="282"/>
    </row>
    <row xmlns:x14ac="http://schemas.microsoft.com/office/spreadsheetml/2009/9/ac" r="10" ht="15" x14ac:dyDescent="0.2">
      <c r="A10" s="281"/>
      <c r="B10" s="281"/>
      <c r="C10" s="289"/>
      <c r="D10" s="282"/>
      <c r="E10" s="282"/>
      <c r="F10" s="282"/>
      <c r="G10" s="282"/>
      <c r="H10" s="282"/>
      <c r="I10" s="282"/>
      <c r="J10" s="282"/>
      <c r="K10" s="282"/>
      <c r="L10" s="282"/>
      <c r="M10" s="282"/>
      <c r="N10" s="282"/>
      <c r="O10" s="282"/>
      <c r="P10" s="282"/>
      <c r="Q10" s="282"/>
      <c r="R10" s="282"/>
    </row>
    <row xmlns:x14ac="http://schemas.microsoft.com/office/spreadsheetml/2009/9/ac" r="11" ht="15.95" customHeight="true" x14ac:dyDescent="0.2">
      <c r="A11" s="281"/>
      <c r="C11" s="315" t="s">
        <v>32</v>
      </c>
      <c r="D11" s="292"/>
      <c r="E11" s="293"/>
      <c r="F11" s="292"/>
      <c r="G11" s="292"/>
      <c r="H11" s="282"/>
      <c r="I11" s="282"/>
      <c r="J11" s="282"/>
      <c r="K11" s="282"/>
      <c r="L11" s="282"/>
      <c r="M11" s="282"/>
      <c r="N11" s="282"/>
      <c r="O11" s="282"/>
      <c r="P11" s="282"/>
      <c r="Q11" s="282"/>
      <c r="R11" s="282"/>
    </row>
    <row xmlns:x14ac="http://schemas.microsoft.com/office/spreadsheetml/2009/9/ac" r="12" ht="9" customHeight="true" x14ac:dyDescent="0.2">
      <c r="A12" s="281"/>
      <c r="B12" s="282"/>
      <c r="C12" s="294"/>
      <c r="D12" s="292"/>
      <c r="E12" s="293"/>
      <c r="F12" s="292"/>
      <c r="G12" s="292"/>
      <c r="H12" s="282"/>
      <c r="I12" s="282"/>
      <c r="J12" s="282"/>
      <c r="K12" s="282"/>
      <c r="L12" s="282"/>
      <c r="M12" s="282"/>
      <c r="N12" s="282"/>
      <c r="O12" s="282"/>
      <c r="P12" s="282"/>
      <c r="Q12" s="282"/>
      <c r="R12" s="282"/>
    </row>
    <row xmlns:x14ac="http://schemas.microsoft.com/office/spreadsheetml/2009/9/ac" r="13" ht="24.95" customHeight="true" x14ac:dyDescent="0.25">
      <c r="A13" s="281"/>
      <c r="B13" s="282"/>
      <c r="C13" s="295" t="s">
        <v>145</v>
      </c>
      <c r="D13" s="292"/>
      <c r="E13" s="293"/>
      <c r="F13" s="292"/>
      <c r="G13" s="292"/>
      <c r="H13" s="282"/>
      <c r="I13" s="282"/>
      <c r="J13" s="282"/>
      <c r="K13" s="282"/>
      <c r="L13" s="282"/>
      <c r="M13" s="282"/>
      <c r="N13" s="282"/>
      <c r="O13" s="282"/>
      <c r="P13" s="282"/>
      <c r="Q13" s="282"/>
      <c r="R13" s="282"/>
    </row>
    <row xmlns:x14ac="http://schemas.microsoft.com/office/spreadsheetml/2009/9/ac" r="14" ht="21.95" customHeight="true" x14ac:dyDescent="0.2">
      <c r="A14" s="281"/>
      <c r="B14" s="296"/>
      <c r="C14" s="297" t="s">
        <v>152</v>
      </c>
      <c r="D14" s="292"/>
      <c r="E14" s="293"/>
      <c r="F14" s="292"/>
      <c r="G14" s="292"/>
      <c r="H14" s="282"/>
      <c r="I14" s="282"/>
      <c r="J14" s="282"/>
      <c r="K14" s="282"/>
      <c r="L14" s="282"/>
      <c r="M14" s="282"/>
      <c r="N14" s="282"/>
      <c r="O14" s="282"/>
      <c r="P14" s="282"/>
      <c r="Q14" s="282"/>
      <c r="R14" s="282"/>
    </row>
    <row xmlns:x14ac="http://schemas.microsoft.com/office/spreadsheetml/2009/9/ac" r="15" ht="15" x14ac:dyDescent="0.2">
      <c r="A15" s="281"/>
      <c r="B15" s="296"/>
      <c r="C15" s="298" t="s">
        <v>153</v>
      </c>
      <c r="D15" s="292"/>
      <c r="E15" s="293"/>
      <c r="F15" s="292"/>
      <c r="G15" s="292"/>
      <c r="H15" s="282"/>
      <c r="I15" s="282"/>
      <c r="J15" s="282"/>
      <c r="K15" s="282"/>
      <c r="L15" s="282"/>
      <c r="M15" s="282"/>
      <c r="N15" s="282"/>
      <c r="O15" s="282"/>
      <c r="P15" s="282"/>
      <c r="Q15" s="282"/>
      <c r="R15" s="282"/>
    </row>
    <row xmlns:x14ac="http://schemas.microsoft.com/office/spreadsheetml/2009/9/ac" r="16" ht="15" x14ac:dyDescent="0.2">
      <c r="A16" s="281"/>
      <c r="B16" s="296"/>
      <c r="C16" s="297" t="s">
        <v>277</v>
      </c>
      <c r="D16" s="292"/>
      <c r="E16" s="293"/>
      <c r="F16" s="292"/>
      <c r="G16" s="292"/>
      <c r="H16" s="282"/>
      <c r="I16" s="282"/>
      <c r="J16" s="282"/>
      <c r="K16" s="282"/>
      <c r="L16" s="282"/>
      <c r="M16" s="282"/>
      <c r="N16" s="282"/>
      <c r="O16" s="282"/>
      <c r="P16" s="282"/>
      <c r="Q16" s="282"/>
      <c r="R16" s="282"/>
    </row>
    <row xmlns:x14ac="http://schemas.microsoft.com/office/spreadsheetml/2009/9/ac" r="17" ht="26.1" customHeight="true" x14ac:dyDescent="0.2">
      <c r="A17" s="281"/>
      <c r="B17" s="293"/>
      <c r="C17" s="299"/>
      <c r="D17" s="292"/>
      <c r="E17" s="296"/>
      <c r="F17" s="292"/>
      <c r="G17" s="292"/>
      <c r="H17" s="282"/>
      <c r="I17" s="282"/>
      <c r="J17" s="282"/>
      <c r="K17" s="282"/>
      <c r="L17" s="282"/>
      <c r="M17" s="282"/>
      <c r="N17" s="282"/>
      <c r="O17" s="282"/>
      <c r="P17" s="282"/>
      <c r="Q17" s="282"/>
      <c r="R17" s="282"/>
    </row>
    <row xmlns:x14ac="http://schemas.microsoft.com/office/spreadsheetml/2009/9/ac" r="18" ht="15.75" x14ac:dyDescent="0.25">
      <c r="A18" s="281"/>
      <c r="B18" s="293"/>
      <c r="C18" s="300" t="s">
        <v>33</v>
      </c>
      <c r="D18" s="292"/>
      <c r="E18" s="301"/>
      <c r="F18" s="292"/>
      <c r="G18" s="292"/>
      <c r="H18" s="282"/>
      <c r="I18" s="282"/>
      <c r="J18" s="282"/>
      <c r="K18" s="282"/>
      <c r="L18" s="282"/>
      <c r="M18" s="282"/>
      <c r="N18" s="282"/>
      <c r="O18" s="282"/>
      <c r="P18" s="282"/>
      <c r="Q18" s="282"/>
      <c r="R18" s="282"/>
    </row>
    <row xmlns:x14ac="http://schemas.microsoft.com/office/spreadsheetml/2009/9/ac" r="19" ht="15" x14ac:dyDescent="0.2">
      <c r="A19" s="281"/>
      <c r="B19" s="293"/>
      <c r="C19" s="302" t="s">
        <v>146</v>
      </c>
      <c r="D19" s="292"/>
      <c r="E19" s="303"/>
      <c r="F19" s="292"/>
      <c r="G19" s="292"/>
      <c r="H19" s="282"/>
      <c r="I19" s="282"/>
      <c r="J19" s="282"/>
      <c r="K19" s="282"/>
      <c r="L19" s="282"/>
      <c r="M19" s="282"/>
      <c r="N19" s="282"/>
      <c r="O19" s="282"/>
      <c r="P19" s="282"/>
      <c r="Q19" s="282"/>
      <c r="R19" s="282"/>
    </row>
    <row xmlns:x14ac="http://schemas.microsoft.com/office/spreadsheetml/2009/9/ac" r="20" ht="15" x14ac:dyDescent="0.2">
      <c r="A20" s="281"/>
      <c r="B20" s="293"/>
      <c r="C20" s="371" t="s">
        <v>147</v>
      </c>
      <c r="D20" s="292"/>
      <c r="E20" s="304"/>
      <c r="F20" s="292"/>
      <c r="G20" s="292"/>
      <c r="H20" s="282"/>
      <c r="I20" s="282"/>
      <c r="J20" s="282"/>
      <c r="K20" s="282"/>
      <c r="L20" s="282"/>
      <c r="M20" s="282"/>
      <c r="N20" s="282"/>
      <c r="O20" s="282"/>
      <c r="P20" s="282"/>
      <c r="Q20" s="282"/>
      <c r="R20" s="282"/>
    </row>
    <row xmlns:x14ac="http://schemas.microsoft.com/office/spreadsheetml/2009/9/ac" r="21" ht="15" x14ac:dyDescent="0.2">
      <c r="A21" s="281"/>
      <c r="B21" s="293"/>
      <c r="C21" s="372" t="s">
        <v>148</v>
      </c>
      <c r="D21" s="292"/>
      <c r="E21" s="305"/>
      <c r="F21" s="292"/>
      <c r="G21" s="292"/>
      <c r="H21" s="282"/>
      <c r="I21" s="282"/>
      <c r="J21" s="282"/>
      <c r="K21" s="282"/>
      <c r="L21" s="282"/>
      <c r="M21" s="282"/>
      <c r="N21" s="282"/>
      <c r="O21" s="282"/>
      <c r="P21" s="282"/>
      <c r="Q21" s="282"/>
      <c r="R21" s="282"/>
    </row>
    <row xmlns:x14ac="http://schemas.microsoft.com/office/spreadsheetml/2009/9/ac" r="22" ht="15" x14ac:dyDescent="0.2">
      <c r="A22" s="281"/>
      <c r="B22" s="293"/>
      <c r="C22" s="373" t="s">
        <v>149</v>
      </c>
      <c r="D22" s="292"/>
      <c r="E22" s="292"/>
      <c r="F22" s="292"/>
      <c r="G22" s="292"/>
      <c r="H22" s="282"/>
      <c r="I22" s="282"/>
      <c r="J22" s="282"/>
      <c r="K22" s="282"/>
      <c r="L22" s="282"/>
      <c r="M22" s="282"/>
      <c r="N22" s="282"/>
      <c r="O22" s="282"/>
      <c r="P22" s="282"/>
      <c r="Q22" s="282"/>
      <c r="R22" s="282"/>
    </row>
    <row xmlns:x14ac="http://schemas.microsoft.com/office/spreadsheetml/2009/9/ac" r="23" ht="15" x14ac:dyDescent="0.2">
      <c r="A23" s="281"/>
      <c r="B23" s="293"/>
      <c r="C23" s="302" t="s">
        <v>150</v>
      </c>
      <c r="D23" s="292"/>
      <c r="E23" s="292"/>
      <c r="F23" s="292"/>
      <c r="G23" s="292"/>
      <c r="H23" s="282"/>
      <c r="I23" s="282"/>
      <c r="J23" s="282"/>
      <c r="K23" s="282"/>
      <c r="L23" s="282"/>
      <c r="M23" s="282"/>
      <c r="N23" s="282"/>
      <c r="O23" s="282"/>
      <c r="P23" s="282"/>
      <c r="Q23" s="282"/>
      <c r="R23" s="282"/>
    </row>
    <row xmlns:x14ac="http://schemas.microsoft.com/office/spreadsheetml/2009/9/ac" r="24" ht="15" x14ac:dyDescent="0.2">
      <c r="A24" s="281"/>
      <c r="B24" s="293"/>
      <c r="C24" s="306"/>
      <c r="D24" s="292"/>
      <c r="E24" s="292"/>
      <c r="F24" s="292"/>
      <c r="G24" s="292"/>
      <c r="H24" s="282"/>
      <c r="I24" s="282"/>
      <c r="J24" s="282"/>
      <c r="K24" s="282"/>
      <c r="L24" s="282"/>
      <c r="M24" s="282"/>
      <c r="N24" s="282"/>
      <c r="O24" s="282"/>
      <c r="P24" s="282"/>
      <c r="Q24" s="282"/>
      <c r="R24" s="282"/>
    </row>
    <row xmlns:x14ac="http://schemas.microsoft.com/office/spreadsheetml/2009/9/ac" r="25" ht="15.95" customHeight="true" x14ac:dyDescent="0.2">
      <c r="A25" s="307"/>
      <c r="B25" s="307"/>
      <c r="C25" s="308"/>
      <c r="D25" s="281"/>
      <c r="E25" s="282"/>
      <c r="F25" s="282"/>
      <c r="G25" s="282"/>
      <c r="H25" s="282"/>
      <c r="I25" s="282"/>
      <c r="J25" s="282"/>
      <c r="K25" s="282"/>
      <c r="L25" s="282"/>
      <c r="M25" s="282"/>
      <c r="N25" s="282"/>
      <c r="O25" s="282"/>
      <c r="P25" s="282"/>
      <c r="Q25" s="282"/>
      <c r="R25" s="282"/>
    </row>
    <row xmlns:x14ac="http://schemas.microsoft.com/office/spreadsheetml/2009/9/ac" r="26" ht="23.25" x14ac:dyDescent="0.2">
      <c r="A26" s="307"/>
      <c r="B26" s="307"/>
      <c r="C26" s="307"/>
      <c r="D26" s="281"/>
      <c r="E26" s="282"/>
      <c r="F26" s="282"/>
      <c r="G26" s="282"/>
      <c r="H26" s="282"/>
      <c r="I26" s="282"/>
      <c r="J26" s="282"/>
      <c r="K26" s="282"/>
      <c r="L26" s="282"/>
      <c r="M26" s="282"/>
      <c r="N26" s="282"/>
      <c r="O26" s="282"/>
      <c r="P26" s="282"/>
      <c r="Q26" s="282"/>
      <c r="R26" s="282"/>
    </row>
    <row xmlns:x14ac="http://schemas.microsoft.com/office/spreadsheetml/2009/9/ac" r="27" ht="15" x14ac:dyDescent="0.2">
      <c r="A27" s="309"/>
      <c r="B27" s="310"/>
      <c r="C27" s="311"/>
      <c r="D27" s="281"/>
      <c r="E27" s="282"/>
      <c r="F27" s="282"/>
      <c r="G27" s="282"/>
      <c r="H27" s="282"/>
      <c r="I27" s="282"/>
      <c r="J27" s="282"/>
      <c r="K27" s="282"/>
      <c r="L27" s="282"/>
      <c r="M27" s="282"/>
      <c r="N27" s="282"/>
      <c r="O27" s="282"/>
      <c r="P27" s="282"/>
      <c r="Q27" s="282"/>
      <c r="R27" s="282"/>
    </row>
    <row xmlns:x14ac="http://schemas.microsoft.com/office/spreadsheetml/2009/9/ac" r="28" ht="15" x14ac:dyDescent="0.2">
      <c r="A28" s="309"/>
      <c r="B28" s="310"/>
      <c r="C28" s="312"/>
      <c r="D28" s="281"/>
      <c r="E28" s="282"/>
      <c r="F28" s="282"/>
      <c r="G28" s="282"/>
      <c r="H28" s="282"/>
      <c r="I28" s="282"/>
      <c r="J28" s="282"/>
      <c r="K28" s="282"/>
      <c r="L28" s="282"/>
      <c r="M28" s="282"/>
      <c r="N28" s="282"/>
      <c r="O28" s="282"/>
      <c r="P28" s="282"/>
      <c r="Q28" s="282"/>
      <c r="R28" s="282"/>
    </row>
    <row xmlns:x14ac="http://schemas.microsoft.com/office/spreadsheetml/2009/9/ac" r="29" ht="15" x14ac:dyDescent="0.2">
      <c r="A29" s="309"/>
      <c r="B29" s="310"/>
      <c r="C29" s="313"/>
      <c r="D29" s="281"/>
      <c r="E29" s="282"/>
      <c r="F29" s="282"/>
      <c r="G29" s="282"/>
      <c r="H29" s="282"/>
      <c r="I29" s="282"/>
      <c r="J29" s="282"/>
      <c r="K29" s="282"/>
      <c r="L29" s="282"/>
      <c r="M29" s="282"/>
      <c r="N29" s="282"/>
      <c r="O29" s="282"/>
      <c r="P29" s="282"/>
      <c r="Q29" s="282"/>
      <c r="R29" s="282"/>
    </row>
    <row xmlns:x14ac="http://schemas.microsoft.com/office/spreadsheetml/2009/9/ac" r="30" ht="15" x14ac:dyDescent="0.2">
      <c r="A30" s="309"/>
      <c r="B30" s="310"/>
      <c r="C30" s="313"/>
      <c r="D30" s="281"/>
      <c r="E30" s="282"/>
      <c r="F30" s="282"/>
      <c r="G30" s="282"/>
      <c r="H30" s="282"/>
      <c r="I30" s="282"/>
      <c r="J30" s="282"/>
      <c r="K30" s="282"/>
      <c r="L30" s="282"/>
      <c r="M30" s="282"/>
      <c r="N30" s="282"/>
      <c r="O30" s="282"/>
      <c r="P30" s="282"/>
      <c r="Q30" s="282"/>
      <c r="R30" s="282"/>
    </row>
    <row xmlns:x14ac="http://schemas.microsoft.com/office/spreadsheetml/2009/9/ac" r="31" ht="15" x14ac:dyDescent="0.2">
      <c r="A31" s="309"/>
      <c r="B31" s="310"/>
      <c r="C31" s="313"/>
      <c r="D31" s="281"/>
      <c r="E31" s="282"/>
      <c r="F31" s="282"/>
      <c r="G31" s="282"/>
      <c r="H31" s="282"/>
      <c r="I31" s="282"/>
      <c r="J31" s="282"/>
      <c r="K31" s="282"/>
      <c r="L31" s="282"/>
      <c r="M31" s="282"/>
      <c r="N31" s="282"/>
      <c r="O31" s="282"/>
      <c r="P31" s="282"/>
      <c r="Q31" s="282"/>
      <c r="R31" s="282"/>
    </row>
    <row xmlns:x14ac="http://schemas.microsoft.com/office/spreadsheetml/2009/9/ac" r="32" ht="15" x14ac:dyDescent="0.2">
      <c r="A32" s="309"/>
      <c r="B32" s="310"/>
      <c r="C32" s="313"/>
      <c r="D32" s="281"/>
      <c r="E32" s="282"/>
      <c r="F32" s="282"/>
      <c r="G32" s="282"/>
      <c r="H32" s="282"/>
      <c r="I32" s="282"/>
      <c r="J32" s="282"/>
      <c r="K32" s="282"/>
      <c r="L32" s="282"/>
      <c r="M32" s="282"/>
      <c r="N32" s="282"/>
      <c r="O32" s="282"/>
      <c r="P32" s="282"/>
      <c r="Q32" s="282"/>
      <c r="R32" s="282"/>
    </row>
    <row xmlns:x14ac="http://schemas.microsoft.com/office/spreadsheetml/2009/9/ac" r="33" ht="15" x14ac:dyDescent="0.2">
      <c r="A33" s="309"/>
      <c r="B33" s="310"/>
      <c r="C33" s="313"/>
      <c r="D33" s="281"/>
      <c r="E33" s="282"/>
      <c r="F33" s="282"/>
      <c r="G33" s="282"/>
      <c r="H33" s="282"/>
      <c r="I33" s="282"/>
      <c r="J33" s="282"/>
      <c r="K33" s="282"/>
      <c r="L33" s="282"/>
      <c r="M33" s="282"/>
      <c r="N33" s="282"/>
      <c r="O33" s="282"/>
      <c r="P33" s="282"/>
      <c r="Q33" s="282"/>
      <c r="R33" s="282"/>
    </row>
    <row xmlns:x14ac="http://schemas.microsoft.com/office/spreadsheetml/2009/9/ac" r="34" ht="15" x14ac:dyDescent="0.2">
      <c r="A34" s="309"/>
      <c r="B34" s="310"/>
      <c r="D34" s="281"/>
      <c r="E34" s="282"/>
      <c r="F34" s="282"/>
      <c r="G34" s="282"/>
      <c r="H34" s="282"/>
      <c r="I34" s="282"/>
      <c r="J34" s="282"/>
      <c r="K34" s="282"/>
      <c r="L34" s="282"/>
      <c r="M34" s="282"/>
      <c r="N34" s="282"/>
      <c r="O34" s="282"/>
      <c r="P34" s="282"/>
      <c r="Q34" s="282"/>
      <c r="R34" s="282"/>
    </row>
    <row xmlns:x14ac="http://schemas.microsoft.com/office/spreadsheetml/2009/9/ac" r="35" ht="15" x14ac:dyDescent="0.2">
      <c r="A35" s="281"/>
      <c r="B35" s="281"/>
      <c r="C35" s="281"/>
      <c r="D35" s="281"/>
      <c r="E35" s="282"/>
      <c r="F35" s="282"/>
      <c r="G35" s="282"/>
      <c r="H35" s="282"/>
      <c r="I35" s="282"/>
      <c r="J35" s="282"/>
      <c r="K35" s="282"/>
      <c r="L35" s="282"/>
      <c r="M35" s="282"/>
      <c r="N35" s="282"/>
      <c r="O35" s="282"/>
      <c r="P35" s="282"/>
      <c r="Q35" s="282"/>
      <c r="R35" s="282"/>
    </row>
    <row xmlns:x14ac="http://schemas.microsoft.com/office/spreadsheetml/2009/9/ac" r="36" ht="15" x14ac:dyDescent="0.2">
      <c r="A36" s="281"/>
      <c r="B36" s="281"/>
      <c r="C36" s="281"/>
      <c r="D36" s="281"/>
      <c r="E36" s="282"/>
      <c r="F36" s="282"/>
      <c r="G36" s="282"/>
      <c r="H36" s="282"/>
      <c r="I36" s="282"/>
      <c r="J36" s="282"/>
      <c r="K36" s="282"/>
      <c r="L36" s="282"/>
      <c r="M36" s="282"/>
      <c r="N36" s="282"/>
      <c r="O36" s="282"/>
      <c r="P36" s="282"/>
      <c r="Q36" s="282"/>
      <c r="R36" s="282"/>
    </row>
    <row xmlns:x14ac="http://schemas.microsoft.com/office/spreadsheetml/2009/9/ac" r="37" ht="15" x14ac:dyDescent="0.2">
      <c r="A37" s="281"/>
      <c r="B37" s="281"/>
      <c r="C37" s="281"/>
      <c r="D37" s="281"/>
    </row>
    <row xmlns:x14ac="http://schemas.microsoft.com/office/spreadsheetml/2009/9/ac" r="38" ht="15" x14ac:dyDescent="0.2">
      <c r="A38" s="281"/>
      <c r="B38" s="281"/>
      <c r="C38" s="281"/>
      <c r="D38" s="281"/>
    </row>
    <row xmlns:x14ac="http://schemas.microsoft.com/office/spreadsheetml/2009/9/ac" r="39" ht="15" x14ac:dyDescent="0.2">
      <c r="A39" s="281"/>
      <c r="B39" s="281"/>
      <c r="C39" s="281"/>
      <c r="D39" s="281"/>
    </row>
    <row xmlns:x14ac="http://schemas.microsoft.com/office/spreadsheetml/2009/9/ac" r="40" ht="15" x14ac:dyDescent="0.2">
      <c r="A40" s="281"/>
      <c r="B40" s="281"/>
      <c r="C40" s="281"/>
      <c r="D40" s="281"/>
    </row>
    <row xmlns:x14ac="http://schemas.microsoft.com/office/spreadsheetml/2009/9/ac" r="46" x14ac:dyDescent="0.2">
      <c r="L46" s="31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9" customFormat="true" ht="30" customHeight="true" x14ac:dyDescent="0.25">
      <c r="B1" s="338" t="s">
        <v>31</v>
      </c>
      <c r="C1" s="557" t="s">
        <v>253</v>
      </c>
      <c r="D1" s="325" t="s">
        <v>162</v>
      </c>
      <c r="E1" s="325"/>
      <c r="F1" s="325"/>
      <c r="G1" s="325"/>
      <c r="H1" s="325"/>
      <c r="I1" s="326"/>
      <c r="J1" s="317"/>
      <c r="K1" s="317"/>
      <c r="L1" s="338" t="s">
        <v>31</v>
      </c>
      <c r="M1" s="557" t="s">
        <v>254</v>
      </c>
      <c r="N1" s="325" t="s">
        <v>162</v>
      </c>
      <c r="O1" s="325"/>
      <c r="P1" s="325"/>
      <c r="Q1" s="325"/>
      <c r="R1" s="325"/>
      <c r="S1" s="326"/>
      <c r="T1" s="317"/>
      <c r="U1" s="317"/>
      <c r="V1" s="338" t="s">
        <v>31</v>
      </c>
      <c r="W1" s="557" t="s">
        <v>255</v>
      </c>
      <c r="X1" s="325" t="s">
        <v>162</v>
      </c>
      <c r="Y1" s="325"/>
      <c r="Z1" s="325"/>
      <c r="AA1" s="325"/>
      <c r="AB1" s="325"/>
      <c r="AC1" s="326"/>
      <c r="AD1" s="317"/>
      <c r="AE1" s="317"/>
      <c r="AF1" s="338" t="s">
        <v>31</v>
      </c>
      <c r="AG1" s="557" t="s">
        <v>256</v>
      </c>
      <c r="AH1" s="325" t="s">
        <v>162</v>
      </c>
      <c r="AI1" s="325"/>
      <c r="AJ1" s="325"/>
      <c r="AK1" s="325"/>
      <c r="AL1" s="325"/>
      <c r="AM1" s="326"/>
      <c r="AN1" s="317"/>
      <c r="AO1" s="317"/>
      <c r="AP1" s="338" t="s">
        <v>31</v>
      </c>
      <c r="AQ1" s="557" t="s">
        <v>256</v>
      </c>
      <c r="AR1" s="325" t="s">
        <v>162</v>
      </c>
      <c r="AS1" s="325"/>
      <c r="AT1" s="325"/>
      <c r="AU1" s="325"/>
      <c r="AV1" s="325"/>
      <c r="AW1" s="326"/>
      <c r="AX1" s="317"/>
      <c r="AY1" s="317"/>
      <c r="AZ1" s="338" t="s">
        <v>31</v>
      </c>
      <c r="BA1" s="557" t="s">
        <v>257</v>
      </c>
      <c r="BB1" s="325" t="s">
        <v>162</v>
      </c>
      <c r="BC1" s="325"/>
      <c r="BD1" s="325"/>
      <c r="BE1" s="325"/>
      <c r="BF1" s="325"/>
      <c r="BG1" s="326"/>
      <c r="BH1" s="317"/>
      <c r="BI1" s="317"/>
      <c r="BJ1" s="338" t="s">
        <v>31</v>
      </c>
      <c r="BK1" s="557">
        <v>2018</v>
      </c>
      <c r="BL1" s="325" t="s">
        <v>162</v>
      </c>
      <c r="BM1" s="325"/>
      <c r="BN1" s="325"/>
      <c r="BO1" s="325"/>
      <c r="BP1" s="325"/>
      <c r="BQ1" s="326"/>
      <c r="BR1" s="317"/>
      <c r="BS1" s="317"/>
      <c r="BT1" s="338" t="s">
        <v>31</v>
      </c>
      <c r="BU1" s="557">
        <v>2019</v>
      </c>
      <c r="BV1" s="325" t="s">
        <v>162</v>
      </c>
      <c r="BW1" s="325"/>
      <c r="BX1" s="325"/>
      <c r="BY1" s="325"/>
      <c r="BZ1" s="325"/>
      <c r="CA1" s="326"/>
      <c r="CB1" s="317"/>
      <c r="CC1" s="317"/>
      <c r="CD1" s="338" t="s">
        <v>31</v>
      </c>
      <c r="CE1" s="557">
        <v>2021</v>
      </c>
      <c r="CF1" s="325" t="s">
        <v>162</v>
      </c>
      <c r="CG1" s="325"/>
      <c r="CH1" s="325"/>
      <c r="CI1" s="325"/>
      <c r="CJ1" s="325"/>
      <c r="CK1" s="326"/>
      <c r="CL1" s="317"/>
      <c r="CM1" s="317"/>
      <c r="CN1" s="338" t="s">
        <v>31</v>
      </c>
      <c r="CO1" s="557">
        <v>2023</v>
      </c>
      <c r="CP1" s="325" t="s">
        <v>162</v>
      </c>
      <c r="CQ1" s="325"/>
      <c r="CR1" s="325"/>
      <c r="CS1" s="325"/>
      <c r="CT1" s="325"/>
      <c r="CU1" s="326"/>
      <c r="CV1" s="317"/>
      <c r="CW1" s="317"/>
    </row>
    <row xmlns:x14ac="http://schemas.microsoft.com/office/spreadsheetml/2009/9/ac" r="2" s="319" customFormat="true" ht="30" customHeight="true" x14ac:dyDescent="0.25">
      <c r="A2" s="571" t="s">
        <v>276</v>
      </c>
      <c r="B2" s="327" t="s">
        <v>247</v>
      </c>
      <c r="C2" s="279" t="s">
        <v>163</v>
      </c>
      <c r="D2" s="279" t="s">
        <v>175</v>
      </c>
      <c r="E2" s="328"/>
      <c r="F2" s="328"/>
      <c r="G2" s="328"/>
      <c r="H2" s="328"/>
      <c r="I2" s="329"/>
      <c r="J2" s="320" t="s">
        <v>258</v>
      </c>
      <c r="K2" s="320"/>
      <c r="L2" s="327" t="s">
        <v>248</v>
      </c>
      <c r="M2" s="279" t="s">
        <v>163</v>
      </c>
      <c r="N2" s="279" t="s">
        <v>176</v>
      </c>
      <c r="O2" s="328"/>
      <c r="P2" s="328"/>
      <c r="Q2" s="328"/>
      <c r="R2" s="328"/>
      <c r="S2" s="329"/>
      <c r="T2" s="320" t="s">
        <v>258</v>
      </c>
      <c r="U2" s="320"/>
      <c r="V2" s="327" t="s">
        <v>249</v>
      </c>
      <c r="W2" s="279" t="s">
        <v>181</v>
      </c>
      <c r="X2" s="279" t="s">
        <v>198</v>
      </c>
      <c r="Y2" s="328"/>
      <c r="Z2" s="328"/>
      <c r="AA2" s="328"/>
      <c r="AB2" s="328"/>
      <c r="AC2" s="329"/>
      <c r="AD2" s="320" t="s">
        <v>258</v>
      </c>
      <c r="AE2" s="320"/>
      <c r="AF2" s="327" t="s">
        <v>250</v>
      </c>
      <c r="AG2" s="279" t="s">
        <v>181</v>
      </c>
      <c r="AH2" s="279" t="s">
        <v>198</v>
      </c>
      <c r="AI2" s="328"/>
      <c r="AJ2" s="328"/>
      <c r="AK2" s="328"/>
      <c r="AL2" s="328"/>
      <c r="AM2" s="329"/>
      <c r="AN2" s="320" t="s">
        <v>258</v>
      </c>
      <c r="AO2" s="320"/>
      <c r="AP2" s="327" t="s">
        <v>251</v>
      </c>
      <c r="AQ2" s="279" t="s">
        <v>163</v>
      </c>
      <c r="AR2" s="279" t="s">
        <v>236</v>
      </c>
      <c r="AS2" s="328"/>
      <c r="AT2" s="328"/>
      <c r="AU2" s="328"/>
      <c r="AV2" s="328"/>
      <c r="AW2" s="329"/>
      <c r="AX2" s="320" t="s">
        <v>258</v>
      </c>
      <c r="AY2" s="320"/>
      <c r="AZ2" s="327" t="s">
        <v>252</v>
      </c>
      <c r="BA2" s="279" t="s">
        <v>181</v>
      </c>
      <c r="BB2" s="279" t="s">
        <v>198</v>
      </c>
      <c r="BC2" s="328"/>
      <c r="BD2" s="328"/>
      <c r="BE2" s="328"/>
      <c r="BF2" s="328"/>
      <c r="BG2" s="329"/>
      <c r="BH2" s="320" t="s">
        <v>258</v>
      </c>
      <c r="BI2" s="320"/>
      <c r="BJ2" s="327" t="s">
        <v>286</v>
      </c>
      <c r="BK2" s="279" t="s">
        <v>181</v>
      </c>
      <c r="BL2" s="279" t="s">
        <v>282</v>
      </c>
      <c r="BM2" s="328"/>
      <c r="BN2" s="328"/>
      <c r="BO2" s="328"/>
      <c r="BP2" s="328"/>
      <c r="BQ2" s="329"/>
      <c r="BR2" s="320" t="s">
        <v>258</v>
      </c>
      <c r="BS2" s="320"/>
      <c r="BT2" s="327" t="s">
        <v>274</v>
      </c>
      <c r="BU2" s="279" t="s">
        <v>181</v>
      </c>
      <c r="BV2" s="279" t="s">
        <v>198</v>
      </c>
      <c r="BW2" s="328"/>
      <c r="BX2" s="328"/>
      <c r="BY2" s="328"/>
      <c r="BZ2" s="328"/>
      <c r="CA2" s="329"/>
      <c r="CB2" s="320" t="s">
        <v>258</v>
      </c>
      <c r="CC2" s="320"/>
      <c r="CD2" s="327" t="s">
        <v>281</v>
      </c>
      <c r="CE2" s="279" t="s">
        <v>181</v>
      </c>
      <c r="CF2" s="279" t="s">
        <v>282</v>
      </c>
      <c r="CG2" s="328"/>
      <c r="CH2" s="328"/>
      <c r="CI2" s="328"/>
      <c r="CJ2" s="328"/>
      <c r="CK2" s="329"/>
      <c r="CL2" s="320" t="s">
        <v>258</v>
      </c>
      <c r="CM2" s="320"/>
      <c r="CN2" s="327" t="s">
        <v>289</v>
      </c>
      <c r="CO2" s="279" t="s">
        <v>290</v>
      </c>
      <c r="CP2" s="279" t="s">
        <v>291</v>
      </c>
      <c r="CQ2" s="328"/>
      <c r="CR2" s="328"/>
      <c r="CS2" s="328"/>
      <c r="CT2" s="328"/>
      <c r="CU2" s="329"/>
      <c r="CV2" s="320" t="s">
        <v>258</v>
      </c>
      <c r="CW2" s="320"/>
    </row>
    <row xmlns:x14ac="http://schemas.microsoft.com/office/spreadsheetml/2009/9/ac" r="3" s="257" customFormat="true" ht="18" customHeight="true" x14ac:dyDescent="0.25">
      <c r="A3" s="571"/>
      <c r="B3" s="367" t="s">
        <v>190</v>
      </c>
      <c r="C3" s="368" t="s">
        <v>56</v>
      </c>
      <c r="D3" s="369" t="s">
        <v>7</v>
      </c>
      <c r="E3" s="369" t="s">
        <v>1</v>
      </c>
      <c r="F3" s="369" t="s">
        <v>2</v>
      </c>
      <c r="G3" s="369" t="s">
        <v>16</v>
      </c>
      <c r="H3" s="369" t="s">
        <v>17</v>
      </c>
      <c r="I3" s="370" t="s">
        <v>18</v>
      </c>
      <c r="J3" s="255"/>
      <c r="K3" s="255"/>
      <c r="L3" s="367" t="s">
        <v>190</v>
      </c>
      <c r="M3" s="368" t="s">
        <v>56</v>
      </c>
      <c r="N3" s="369" t="s">
        <v>7</v>
      </c>
      <c r="O3" s="369" t="s">
        <v>1</v>
      </c>
      <c r="P3" s="369" t="s">
        <v>2</v>
      </c>
      <c r="Q3" s="369" t="s">
        <v>16</v>
      </c>
      <c r="R3" s="369" t="s">
        <v>17</v>
      </c>
      <c r="S3" s="370" t="s">
        <v>18</v>
      </c>
      <c r="T3" s="255"/>
      <c r="U3" s="255"/>
      <c r="V3" s="367" t="s">
        <v>190</v>
      </c>
      <c r="W3" s="368" t="s">
        <v>56</v>
      </c>
      <c r="X3" s="369" t="s">
        <v>7</v>
      </c>
      <c r="Y3" s="369" t="s">
        <v>1</v>
      </c>
      <c r="Z3" s="369" t="s">
        <v>2</v>
      </c>
      <c r="AA3" s="369" t="s">
        <v>16</v>
      </c>
      <c r="AB3" s="369" t="s">
        <v>17</v>
      </c>
      <c r="AC3" s="370" t="s">
        <v>18</v>
      </c>
      <c r="AD3" s="255"/>
      <c r="AE3" s="255"/>
      <c r="AF3" s="367" t="s">
        <v>190</v>
      </c>
      <c r="AG3" s="368" t="s">
        <v>56</v>
      </c>
      <c r="AH3" s="369" t="s">
        <v>7</v>
      </c>
      <c r="AI3" s="369" t="s">
        <v>1</v>
      </c>
      <c r="AJ3" s="369" t="s">
        <v>2</v>
      </c>
      <c r="AK3" s="369" t="s">
        <v>16</v>
      </c>
      <c r="AL3" s="369" t="s">
        <v>17</v>
      </c>
      <c r="AM3" s="370" t="s">
        <v>18</v>
      </c>
      <c r="AN3" s="255"/>
      <c r="AO3" s="255"/>
      <c r="AP3" s="367" t="s">
        <v>190</v>
      </c>
      <c r="AQ3" s="368" t="s">
        <v>56</v>
      </c>
      <c r="AR3" s="369" t="s">
        <v>7</v>
      </c>
      <c r="AS3" s="369" t="s">
        <v>1</v>
      </c>
      <c r="AT3" s="369" t="s">
        <v>2</v>
      </c>
      <c r="AU3" s="369" t="s">
        <v>16</v>
      </c>
      <c r="AV3" s="369" t="s">
        <v>17</v>
      </c>
      <c r="AW3" s="370" t="s">
        <v>18</v>
      </c>
      <c r="AX3" s="255"/>
      <c r="AY3" s="255"/>
      <c r="AZ3" s="367" t="s">
        <v>190</v>
      </c>
      <c r="BA3" s="368" t="s">
        <v>56</v>
      </c>
      <c r="BB3" s="369" t="s">
        <v>7</v>
      </c>
      <c r="BC3" s="369" t="s">
        <v>1</v>
      </c>
      <c r="BD3" s="369" t="s">
        <v>2</v>
      </c>
      <c r="BE3" s="369" t="s">
        <v>16</v>
      </c>
      <c r="BF3" s="369" t="s">
        <v>17</v>
      </c>
      <c r="BG3" s="370" t="s">
        <v>18</v>
      </c>
      <c r="BH3" s="255"/>
      <c r="BI3" s="255"/>
      <c r="BJ3" s="367" t="s">
        <v>190</v>
      </c>
      <c r="BK3" s="368" t="s">
        <v>56</v>
      </c>
      <c r="BL3" s="369" t="s">
        <v>7</v>
      </c>
      <c r="BM3" s="369" t="s">
        <v>1</v>
      </c>
      <c r="BN3" s="369" t="s">
        <v>2</v>
      </c>
      <c r="BO3" s="369" t="s">
        <v>16</v>
      </c>
      <c r="BP3" s="369" t="s">
        <v>17</v>
      </c>
      <c r="BQ3" s="370" t="s">
        <v>18</v>
      </c>
      <c r="BR3" s="255"/>
      <c r="BS3" s="255"/>
      <c r="BT3" s="367" t="s">
        <v>190</v>
      </c>
      <c r="BU3" s="368" t="s">
        <v>56</v>
      </c>
      <c r="BV3" s="369" t="s">
        <v>7</v>
      </c>
      <c r="BW3" s="369" t="s">
        <v>1</v>
      </c>
      <c r="BX3" s="369" t="s">
        <v>2</v>
      </c>
      <c r="BY3" s="369" t="s">
        <v>16</v>
      </c>
      <c r="BZ3" s="369" t="s">
        <v>17</v>
      </c>
      <c r="CA3" s="370" t="s">
        <v>18</v>
      </c>
      <c r="CB3" s="255"/>
      <c r="CC3" s="255"/>
      <c r="CD3" s="367" t="s">
        <v>190</v>
      </c>
      <c r="CE3" s="368" t="s">
        <v>56</v>
      </c>
      <c r="CF3" s="369" t="s">
        <v>7</v>
      </c>
      <c r="CG3" s="369" t="s">
        <v>1</v>
      </c>
      <c r="CH3" s="369" t="s">
        <v>2</v>
      </c>
      <c r="CI3" s="369" t="s">
        <v>16</v>
      </c>
      <c r="CJ3" s="369" t="s">
        <v>17</v>
      </c>
      <c r="CK3" s="370" t="s">
        <v>18</v>
      </c>
      <c r="CL3" s="255"/>
      <c r="CM3" s="255"/>
      <c r="CN3" s="367" t="s">
        <v>190</v>
      </c>
      <c r="CO3" s="368" t="s">
        <v>56</v>
      </c>
      <c r="CP3" s="369" t="s">
        <v>7</v>
      </c>
      <c r="CQ3" s="369" t="s">
        <v>1</v>
      </c>
      <c r="CR3" s="369" t="s">
        <v>2</v>
      </c>
      <c r="CS3" s="369" t="s">
        <v>16</v>
      </c>
      <c r="CT3" s="369" t="s">
        <v>17</v>
      </c>
      <c r="CU3" s="370" t="s">
        <v>18</v>
      </c>
      <c r="CV3" s="255"/>
      <c r="CW3" s="255"/>
      <c r="CX3" s="256"/>
      <c r="DH3" s="256"/>
      <c r="DR3" s="256"/>
      <c r="EB3" s="256"/>
      <c r="EL3" s="256"/>
      <c r="EV3" s="256"/>
      <c r="FF3" s="256"/>
      <c r="FP3" s="256"/>
      <c r="FZ3" s="256"/>
      <c r="GJ3" s="256"/>
      <c r="GT3" s="256"/>
      <c r="HD3" s="256"/>
      <c r="HN3" s="256"/>
      <c r="HX3" s="256"/>
      <c r="IH3" s="256"/>
    </row>
    <row xmlns:x14ac="http://schemas.microsoft.com/office/spreadsheetml/2009/9/ac" r="4" s="4" customFormat="true" x14ac:dyDescent="0.25">
      <c r="A4" s="389" t="str">
        <f>IF(ISBLANK('Data Summary'!A6),"",'Data Summary'!A6)</f>
        <v>MDA_2010_CEN</v>
      </c>
      <c r="B4" s="116" t="s">
        <v>170</v>
      </c>
      <c r="C4" s="87" t="s">
        <v>3</v>
      </c>
      <c r="D4" s="7">
        <v>1.6</v>
      </c>
      <c r="E4" s="7">
        <v>0.3</v>
      </c>
      <c r="F4" s="7">
        <v>2</v>
      </c>
      <c r="G4" s="7"/>
      <c r="H4" s="7"/>
      <c r="I4" s="25"/>
      <c r="J4" s="23"/>
      <c r="K4" s="23"/>
      <c r="L4" s="116"/>
      <c r="M4" s="87" t="s">
        <v>3</v>
      </c>
      <c r="N4" s="7"/>
      <c r="O4" s="7"/>
      <c r="P4" s="7"/>
      <c r="Q4" s="7"/>
      <c r="R4" s="7"/>
      <c r="S4" s="25"/>
      <c r="T4" s="23"/>
      <c r="U4" s="23"/>
      <c r="V4" s="128"/>
      <c r="W4" s="87" t="s">
        <v>3</v>
      </c>
      <c r="X4" s="147">
        <v>0</v>
      </c>
      <c r="Y4" s="147"/>
      <c r="Z4" s="147"/>
      <c r="AA4" s="147"/>
      <c r="AB4" s="147">
        <v>0</v>
      </c>
      <c r="AC4" s="25">
        <v>0</v>
      </c>
      <c r="AD4" s="23"/>
      <c r="AE4" s="23"/>
      <c r="AF4" s="128"/>
      <c r="AG4" s="87" t="s">
        <v>3</v>
      </c>
      <c r="AH4" s="147">
        <v>0</v>
      </c>
      <c r="AI4" s="147"/>
      <c r="AJ4" s="147"/>
      <c r="AK4" s="147"/>
      <c r="AL4" s="147">
        <v>0</v>
      </c>
      <c r="AM4" s="25">
        <v>0</v>
      </c>
      <c r="AN4" s="23"/>
      <c r="AO4" s="23"/>
      <c r="AP4" s="128"/>
      <c r="AQ4" s="87" t="s">
        <v>3</v>
      </c>
      <c r="AR4" s="147"/>
      <c r="AS4" s="147"/>
      <c r="AT4" s="147"/>
      <c r="AU4" s="147"/>
      <c r="AV4" s="147"/>
      <c r="AW4" s="25"/>
      <c r="AX4" s="23"/>
      <c r="AY4" s="23"/>
      <c r="AZ4" s="128"/>
      <c r="BA4" s="87" t="s">
        <v>3</v>
      </c>
      <c r="BB4" s="147">
        <v>0</v>
      </c>
      <c r="BC4" s="147"/>
      <c r="BD4" s="147"/>
      <c r="BE4" s="147"/>
      <c r="BF4" s="147">
        <v>0</v>
      </c>
      <c r="BG4" s="25">
        <v>0</v>
      </c>
      <c r="BH4" s="23"/>
      <c r="BI4" s="23"/>
      <c r="BJ4" s="128"/>
      <c r="BK4" s="87" t="s">
        <v>3</v>
      </c>
      <c r="BL4" s="147"/>
      <c r="BM4" s="147"/>
      <c r="BN4" s="147"/>
      <c r="BO4" s="147"/>
      <c r="BP4" s="147"/>
      <c r="BQ4" s="25"/>
      <c r="BR4" s="23"/>
      <c r="BS4" s="23"/>
      <c r="BT4" s="128"/>
      <c r="BU4" s="87" t="s">
        <v>3</v>
      </c>
      <c r="BV4" s="147">
        <v>0</v>
      </c>
      <c r="BW4" s="147"/>
      <c r="BX4" s="147"/>
      <c r="BY4" s="147"/>
      <c r="BZ4" s="147">
        <v>0</v>
      </c>
      <c r="CA4" s="25">
        <v>0</v>
      </c>
      <c r="CB4" s="23"/>
      <c r="CC4" s="23"/>
      <c r="CD4" s="128"/>
      <c r="CE4" s="87" t="s">
        <v>3</v>
      </c>
      <c r="CF4" s="147"/>
      <c r="CG4" s="147"/>
      <c r="CH4" s="147"/>
      <c r="CI4" s="147"/>
      <c r="CJ4" s="147"/>
      <c r="CK4" s="25"/>
      <c r="CL4" s="23"/>
      <c r="CM4" s="23"/>
      <c r="CN4" s="128"/>
      <c r="CO4" s="87" t="s">
        <v>3</v>
      </c>
      <c r="CP4" s="147">
        <v>0</v>
      </c>
      <c r="CQ4" s="147"/>
      <c r="CR4" s="147"/>
      <c r="CS4" s="147"/>
      <c r="CT4" s="147"/>
      <c r="CU4" s="25"/>
      <c r="CV4" s="23"/>
      <c r="CW4" s="23"/>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389" t="str">
        <f ca="true">IF(ISBLANK('Data Summary'!A7),"",'Data Summary'!A7)</f>
        <v>MDA_2014_CEN</v>
      </c>
      <c r="B5" s="116"/>
      <c r="C5" s="87" t="s">
        <v>25</v>
      </c>
      <c r="D5" s="7">
        <f>100-D4</f>
        <v>98.4</v>
      </c>
      <c r="E5" s="7">
        <f t="shared" ref="E5:F5" si="0">100-E4</f>
        <v>99.7</v>
      </c>
      <c r="F5" s="7">
        <f t="shared" si="0"/>
        <v>98</v>
      </c>
      <c r="G5" s="7"/>
      <c r="H5" s="7"/>
      <c r="I5" s="25"/>
      <c r="J5" s="23"/>
      <c r="K5" s="23"/>
      <c r="L5" s="116"/>
      <c r="M5" s="87" t="s">
        <v>25</v>
      </c>
      <c r="N5" s="7"/>
      <c r="O5" s="7"/>
      <c r="P5" s="7"/>
      <c r="Q5" s="7"/>
      <c r="R5" s="7"/>
      <c r="S5" s="25"/>
      <c r="T5" s="23"/>
      <c r="U5" s="23"/>
      <c r="V5" s="116" t="s">
        <v>204</v>
      </c>
      <c r="W5" s="87" t="s">
        <v>25</v>
      </c>
      <c r="X5" s="147">
        <v>100</v>
      </c>
      <c r="Y5" s="147"/>
      <c r="Z5" s="147"/>
      <c r="AA5" s="147"/>
      <c r="AB5" s="147">
        <v>100</v>
      </c>
      <c r="AC5" s="25">
        <v>100</v>
      </c>
      <c r="AD5" s="23"/>
      <c r="AE5" s="23"/>
      <c r="AF5" s="116" t="s">
        <v>204</v>
      </c>
      <c r="AG5" s="87" t="s">
        <v>25</v>
      </c>
      <c r="AH5" s="147">
        <v>100</v>
      </c>
      <c r="AI5" s="147"/>
      <c r="AJ5" s="147"/>
      <c r="AK5" s="147"/>
      <c r="AL5" s="147">
        <v>100</v>
      </c>
      <c r="AM5" s="25">
        <v>100</v>
      </c>
      <c r="AN5" s="23"/>
      <c r="AO5" s="23"/>
      <c r="AP5" s="116"/>
      <c r="AQ5" s="87" t="s">
        <v>25</v>
      </c>
      <c r="AR5" s="147"/>
      <c r="AS5" s="147"/>
      <c r="AT5" s="147"/>
      <c r="AU5" s="147"/>
      <c r="AV5" s="147"/>
      <c r="AW5" s="25"/>
      <c r="AX5" s="23"/>
      <c r="AY5" s="23"/>
      <c r="AZ5" s="116" t="s">
        <v>204</v>
      </c>
      <c r="BA5" s="87" t="s">
        <v>25</v>
      </c>
      <c r="BB5" s="147">
        <v>100</v>
      </c>
      <c r="BC5" s="147"/>
      <c r="BD5" s="147"/>
      <c r="BE5" s="147"/>
      <c r="BF5" s="147">
        <v>100</v>
      </c>
      <c r="BG5" s="25">
        <v>100</v>
      </c>
      <c r="BH5" s="23"/>
      <c r="BI5" s="23"/>
      <c r="BJ5" s="116"/>
      <c r="BK5" s="87" t="s">
        <v>25</v>
      </c>
      <c r="BL5" s="147"/>
      <c r="BM5" s="147"/>
      <c r="BN5" s="147"/>
      <c r="BO5" s="147"/>
      <c r="BP5" s="147"/>
      <c r="BQ5" s="25"/>
      <c r="BR5" s="23"/>
      <c r="BS5" s="23"/>
      <c r="BT5" s="116" t="s">
        <v>204</v>
      </c>
      <c r="BU5" s="87" t="s">
        <v>25</v>
      </c>
      <c r="BV5" s="147">
        <v>100</v>
      </c>
      <c r="BW5" s="147"/>
      <c r="BX5" s="147"/>
      <c r="BY5" s="147"/>
      <c r="BZ5" s="147">
        <v>100</v>
      </c>
      <c r="CA5" s="25">
        <v>100</v>
      </c>
      <c r="CB5" s="23"/>
      <c r="CC5" s="23"/>
      <c r="CD5" s="116"/>
      <c r="CE5" s="87" t="s">
        <v>25</v>
      </c>
      <c r="CF5" s="147"/>
      <c r="CG5" s="147"/>
      <c r="CH5" s="147"/>
      <c r="CI5" s="147"/>
      <c r="CJ5" s="147"/>
      <c r="CK5" s="25"/>
      <c r="CL5" s="23"/>
      <c r="CM5" s="23"/>
      <c r="CN5" s="116"/>
      <c r="CO5" s="87" t="s">
        <v>25</v>
      </c>
      <c r="CP5" s="147">
        <v>100</v>
      </c>
      <c r="CQ5" s="147"/>
      <c r="CR5" s="147"/>
      <c r="CS5" s="147"/>
      <c r="CT5" s="147"/>
      <c r="CU5" s="25"/>
      <c r="CV5" s="23"/>
      <c r="CW5" s="23"/>
      <c r="CX5" s="124"/>
      <c r="DH5" s="124"/>
      <c r="DR5" s="124"/>
      <c r="EB5" s="124"/>
      <c r="EL5" s="124"/>
      <c r="EV5" s="124"/>
      <c r="FF5" s="124"/>
      <c r="FP5" s="124"/>
      <c r="FZ5" s="124"/>
      <c r="GJ5" s="124"/>
      <c r="GT5" s="124"/>
      <c r="HD5" s="124"/>
      <c r="HN5" s="124"/>
      <c r="HX5" s="124"/>
      <c r="IH5" s="124"/>
    </row>
    <row xmlns:x14ac="http://schemas.microsoft.com/office/spreadsheetml/2009/9/ac" r="6" s="4" customFormat="true" ht="15.6" customHeight="true" x14ac:dyDescent="0.25">
      <c r="A6" s="389" t="str">
        <f ca="true">IF(ISBLANK('Data Summary'!A8),"",'Data Summary'!A8)</f>
        <v>MDA_2016_UIS</v>
      </c>
      <c r="B6" s="128"/>
      <c r="C6" s="88" t="s">
        <v>26</v>
      </c>
      <c r="D6" s="19"/>
      <c r="E6" s="7"/>
      <c r="F6" s="7"/>
      <c r="G6" s="7"/>
      <c r="H6" s="7"/>
      <c r="I6" s="25"/>
      <c r="J6" s="23"/>
      <c r="K6" s="23"/>
      <c r="L6" s="128"/>
      <c r="M6" s="88" t="s">
        <v>26</v>
      </c>
      <c r="N6" s="19"/>
      <c r="O6" s="7"/>
      <c r="P6" s="7"/>
      <c r="Q6" s="7"/>
      <c r="R6" s="7"/>
      <c r="S6" s="25"/>
      <c r="T6" s="23"/>
      <c r="U6" s="23"/>
      <c r="V6" s="128"/>
      <c r="W6" s="88" t="s">
        <v>26</v>
      </c>
      <c r="X6" s="148"/>
      <c r="Y6" s="147"/>
      <c r="Z6" s="147"/>
      <c r="AA6" s="147"/>
      <c r="AB6" s="147"/>
      <c r="AC6" s="25"/>
      <c r="AD6" s="23"/>
      <c r="AE6" s="23"/>
      <c r="AF6" s="128"/>
      <c r="AG6" s="88" t="s">
        <v>26</v>
      </c>
      <c r="AH6" s="148"/>
      <c r="AI6" s="147"/>
      <c r="AJ6" s="147"/>
      <c r="AK6" s="147"/>
      <c r="AL6" s="147"/>
      <c r="AM6" s="25"/>
      <c r="AN6" s="23"/>
      <c r="AO6" s="23"/>
      <c r="AP6" s="128"/>
      <c r="AQ6" s="88" t="s">
        <v>26</v>
      </c>
      <c r="AR6" s="148"/>
      <c r="AS6" s="147"/>
      <c r="AT6" s="147"/>
      <c r="AU6" s="147"/>
      <c r="AV6" s="147"/>
      <c r="AW6" s="25"/>
      <c r="AX6" s="23"/>
      <c r="AY6" s="23"/>
      <c r="AZ6" s="128"/>
      <c r="BA6" s="88" t="s">
        <v>26</v>
      </c>
      <c r="BB6" s="148"/>
      <c r="BC6" s="147"/>
      <c r="BD6" s="147"/>
      <c r="BE6" s="147"/>
      <c r="BF6" s="147"/>
      <c r="BG6" s="25"/>
      <c r="BH6" s="23"/>
      <c r="BI6" s="23"/>
      <c r="BJ6" s="128"/>
      <c r="BK6" s="88" t="s">
        <v>26</v>
      </c>
      <c r="BL6" s="148"/>
      <c r="BM6" s="147"/>
      <c r="BN6" s="147"/>
      <c r="BO6" s="147"/>
      <c r="BP6" s="147"/>
      <c r="BQ6" s="25"/>
      <c r="BR6" s="23"/>
      <c r="BS6" s="23"/>
      <c r="BT6" s="128"/>
      <c r="BU6" s="88" t="s">
        <v>26</v>
      </c>
      <c r="BV6" s="148"/>
      <c r="BW6" s="147"/>
      <c r="BX6" s="147"/>
      <c r="BY6" s="147"/>
      <c r="BZ6" s="147"/>
      <c r="CA6" s="25"/>
      <c r="CB6" s="23"/>
      <c r="CC6" s="23"/>
      <c r="CD6" s="128"/>
      <c r="CE6" s="88" t="s">
        <v>26</v>
      </c>
      <c r="CF6" s="148"/>
      <c r="CG6" s="147"/>
      <c r="CH6" s="147"/>
      <c r="CI6" s="147"/>
      <c r="CJ6" s="147"/>
      <c r="CK6" s="25"/>
      <c r="CL6" s="23"/>
      <c r="CM6" s="23"/>
      <c r="CN6" s="128"/>
      <c r="CO6" s="88" t="s">
        <v>26</v>
      </c>
      <c r="CP6" s="148"/>
      <c r="CQ6" s="147"/>
      <c r="CR6" s="147"/>
      <c r="CS6" s="147"/>
      <c r="CT6" s="147"/>
      <c r="CU6" s="25"/>
      <c r="CV6" s="23"/>
      <c r="CW6" s="23"/>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389" t="str">
        <f ca="true">IF(ISBLANK('Data Summary'!A9),"",'Data Summary'!A9)</f>
        <v>MDA_2017_UIS</v>
      </c>
      <c r="B7" s="116" t="s">
        <v>172</v>
      </c>
      <c r="C7" s="88" t="s">
        <v>141</v>
      </c>
      <c r="D7" s="77">
        <f>100-15.2</f>
        <v>84.8</v>
      </c>
      <c r="E7" s="7">
        <f>100-3.7</f>
        <v>96.3</v>
      </c>
      <c r="F7" s="7">
        <f>100-19.2</f>
        <v>80.8</v>
      </c>
      <c r="G7" s="7"/>
      <c r="H7" s="7"/>
      <c r="I7" s="25"/>
      <c r="J7" s="23"/>
      <c r="K7" s="23"/>
      <c r="L7" s="116"/>
      <c r="M7" s="88" t="s">
        <v>141</v>
      </c>
      <c r="N7" s="77"/>
      <c r="O7" s="7"/>
      <c r="P7" s="7"/>
      <c r="Q7" s="7"/>
      <c r="R7" s="7"/>
      <c r="S7" s="25"/>
      <c r="T7" s="23"/>
      <c r="U7" s="23"/>
      <c r="V7" s="116" t="s">
        <v>204</v>
      </c>
      <c r="W7" s="88" t="s">
        <v>206</v>
      </c>
      <c r="X7" s="147">
        <v>100</v>
      </c>
      <c r="Y7" s="147"/>
      <c r="Z7" s="147"/>
      <c r="AA7" s="147"/>
      <c r="AB7" s="147">
        <v>100</v>
      </c>
      <c r="AC7" s="25">
        <v>100</v>
      </c>
      <c r="AD7" s="23"/>
      <c r="AE7" s="23"/>
      <c r="AF7" s="116" t="s">
        <v>204</v>
      </c>
      <c r="AG7" s="88" t="s">
        <v>206</v>
      </c>
      <c r="AH7" s="147">
        <v>100</v>
      </c>
      <c r="AI7" s="147"/>
      <c r="AJ7" s="147"/>
      <c r="AK7" s="147"/>
      <c r="AL7" s="147">
        <v>100</v>
      </c>
      <c r="AM7" s="25">
        <v>100</v>
      </c>
      <c r="AN7" s="23"/>
      <c r="AO7" s="23"/>
      <c r="AP7" s="116"/>
      <c r="AQ7" s="88" t="s">
        <v>206</v>
      </c>
      <c r="AR7" s="147"/>
      <c r="AS7" s="147"/>
      <c r="AT7" s="147"/>
      <c r="AU7" s="147"/>
      <c r="AV7" s="147"/>
      <c r="AW7" s="25"/>
      <c r="AX7" s="23"/>
      <c r="AY7" s="23"/>
      <c r="AZ7" s="116" t="s">
        <v>204</v>
      </c>
      <c r="BA7" s="88" t="s">
        <v>206</v>
      </c>
      <c r="BB7" s="147">
        <v>100</v>
      </c>
      <c r="BC7" s="147"/>
      <c r="BD7" s="147"/>
      <c r="BE7" s="147"/>
      <c r="BF7" s="147">
        <v>100</v>
      </c>
      <c r="BG7" s="25">
        <v>100</v>
      </c>
      <c r="BH7" s="23"/>
      <c r="BI7" s="23"/>
      <c r="BJ7" s="116"/>
      <c r="BK7" s="88" t="s">
        <v>206</v>
      </c>
      <c r="BL7" s="147"/>
      <c r="BM7" s="147"/>
      <c r="BN7" s="147"/>
      <c r="BO7" s="147"/>
      <c r="BP7" s="147"/>
      <c r="BQ7" s="25"/>
      <c r="BR7" s="23"/>
      <c r="BS7" s="23"/>
      <c r="BT7" s="116" t="s">
        <v>204</v>
      </c>
      <c r="BU7" s="88" t="s">
        <v>206</v>
      </c>
      <c r="BV7" s="147">
        <v>100</v>
      </c>
      <c r="BW7" s="147"/>
      <c r="BX7" s="147"/>
      <c r="BY7" s="147"/>
      <c r="BZ7" s="147">
        <v>100</v>
      </c>
      <c r="CA7" s="25">
        <v>100</v>
      </c>
      <c r="CB7" s="23"/>
      <c r="CC7" s="23"/>
      <c r="CD7" s="116"/>
      <c r="CE7" s="88" t="s">
        <v>206</v>
      </c>
      <c r="CF7" s="147"/>
      <c r="CG7" s="147"/>
      <c r="CH7" s="147"/>
      <c r="CI7" s="147"/>
      <c r="CJ7" s="147"/>
      <c r="CK7" s="25"/>
      <c r="CL7" s="23"/>
      <c r="CM7" s="23"/>
      <c r="CN7" s="116" t="s">
        <v>303</v>
      </c>
      <c r="CO7" s="88" t="s">
        <v>206</v>
      </c>
      <c r="CP7" s="147">
        <v>99.660441426146008</v>
      </c>
      <c r="CQ7" s="147"/>
      <c r="CR7" s="147"/>
      <c r="CS7" s="147"/>
      <c r="CT7" s="147"/>
      <c r="CU7" s="25"/>
      <c r="CV7" s="23"/>
      <c r="CW7" s="23"/>
      <c r="CX7" s="124"/>
      <c r="DH7" s="124"/>
      <c r="DR7" s="124"/>
      <c r="EB7" s="124"/>
      <c r="EL7" s="124"/>
      <c r="EV7" s="124"/>
      <c r="FF7" s="124"/>
      <c r="FP7" s="124"/>
      <c r="FZ7" s="124"/>
      <c r="GJ7" s="124"/>
      <c r="GT7" s="124"/>
      <c r="HD7" s="124"/>
      <c r="HN7" s="124"/>
      <c r="HX7" s="124"/>
      <c r="IH7" s="124"/>
    </row>
    <row xmlns:x14ac="http://schemas.microsoft.com/office/spreadsheetml/2009/9/ac" r="8" s="4" customFormat="true" x14ac:dyDescent="0.25">
      <c r="A8" s="389" t="str">
        <f ca="true">IF(ISBLANK('Data Summary'!A10),"",'Data Summary'!A10)</f>
        <v>MDA_2017_NPHA</v>
      </c>
      <c r="B8" s="116" t="s">
        <v>171</v>
      </c>
      <c r="C8" s="88" t="s">
        <v>142</v>
      </c>
      <c r="D8" s="19">
        <f>100-24.6</f>
        <v>75.400000000000006</v>
      </c>
      <c r="E8" s="7">
        <f>100-11.8</f>
        <v>88.2</v>
      </c>
      <c r="F8" s="7">
        <f>100-29.2</f>
        <v>70.8</v>
      </c>
      <c r="G8" s="7"/>
      <c r="H8" s="7"/>
      <c r="I8" s="25"/>
      <c r="J8" s="23"/>
      <c r="K8" s="23"/>
      <c r="L8" s="116"/>
      <c r="M8" s="88" t="s">
        <v>142</v>
      </c>
      <c r="N8" s="19"/>
      <c r="O8" s="7"/>
      <c r="P8" s="7"/>
      <c r="Q8" s="7"/>
      <c r="R8" s="7"/>
      <c r="S8" s="25"/>
      <c r="T8" s="23"/>
      <c r="U8" s="23"/>
      <c r="V8" s="128"/>
      <c r="W8" s="88" t="s">
        <v>207</v>
      </c>
      <c r="X8" s="148"/>
      <c r="Y8" s="147"/>
      <c r="Z8" s="147"/>
      <c r="AA8" s="147"/>
      <c r="AB8" s="147"/>
      <c r="AC8" s="25"/>
      <c r="AD8" s="23"/>
      <c r="AE8" s="23"/>
      <c r="AF8" s="128"/>
      <c r="AG8" s="88" t="s">
        <v>207</v>
      </c>
      <c r="AH8" s="148"/>
      <c r="AI8" s="147"/>
      <c r="AJ8" s="147"/>
      <c r="AK8" s="147"/>
      <c r="AL8" s="147"/>
      <c r="AM8" s="25"/>
      <c r="AN8" s="23"/>
      <c r="AO8" s="23"/>
      <c r="AP8" s="128"/>
      <c r="AQ8" s="88" t="s">
        <v>207</v>
      </c>
      <c r="AR8" s="148"/>
      <c r="AS8" s="147"/>
      <c r="AT8" s="147"/>
      <c r="AU8" s="147"/>
      <c r="AV8" s="147"/>
      <c r="AW8" s="25"/>
      <c r="AX8" s="23"/>
      <c r="AY8" s="23"/>
      <c r="AZ8" s="128"/>
      <c r="BA8" s="88" t="s">
        <v>207</v>
      </c>
      <c r="BB8" s="148"/>
      <c r="BC8" s="147"/>
      <c r="BD8" s="147"/>
      <c r="BE8" s="147"/>
      <c r="BF8" s="147"/>
      <c r="BG8" s="25"/>
      <c r="BH8" s="23"/>
      <c r="BI8" s="23"/>
      <c r="BJ8" s="128"/>
      <c r="BK8" s="88" t="s">
        <v>207</v>
      </c>
      <c r="BL8" s="148"/>
      <c r="BM8" s="147"/>
      <c r="BN8" s="147"/>
      <c r="BO8" s="147"/>
      <c r="BP8" s="147"/>
      <c r="BQ8" s="25"/>
      <c r="BR8" s="23"/>
      <c r="BS8" s="23"/>
      <c r="BT8" s="128"/>
      <c r="BU8" s="88" t="s">
        <v>207</v>
      </c>
      <c r="BV8" s="148"/>
      <c r="BW8" s="147"/>
      <c r="BX8" s="147"/>
      <c r="BY8" s="147"/>
      <c r="BZ8" s="147"/>
      <c r="CA8" s="25"/>
      <c r="CB8" s="23"/>
      <c r="CC8" s="23"/>
      <c r="CD8" s="128"/>
      <c r="CE8" s="88" t="s">
        <v>207</v>
      </c>
      <c r="CF8" s="148"/>
      <c r="CG8" s="147"/>
      <c r="CH8" s="147"/>
      <c r="CI8" s="147"/>
      <c r="CJ8" s="147"/>
      <c r="CK8" s="25"/>
      <c r="CL8" s="23"/>
      <c r="CM8" s="23"/>
      <c r="CN8" s="116" t="s">
        <v>304</v>
      </c>
      <c r="CO8" s="88" t="s">
        <v>207</v>
      </c>
      <c r="CP8" s="148">
        <v>99.32088285229203</v>
      </c>
      <c r="CQ8" s="147"/>
      <c r="CR8" s="147"/>
      <c r="CS8" s="147"/>
      <c r="CT8" s="147"/>
      <c r="CU8" s="25"/>
      <c r="CV8" s="23"/>
      <c r="CW8" s="23"/>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389" t="str">
        <f ca="true">IF(ISBLANK('Data Summary'!A11),"",'Data Summary'!A11)</f>
        <v>MDA_2018_UIS</v>
      </c>
      <c r="B9" s="116" t="s">
        <v>161</v>
      </c>
      <c r="C9" s="88" t="s">
        <v>193</v>
      </c>
      <c r="D9" s="19">
        <f>D8</f>
        <v>75.400000000000006</v>
      </c>
      <c r="E9" s="7">
        <v>88.2</v>
      </c>
      <c r="F9" s="7">
        <v>70.8</v>
      </c>
      <c r="G9" s="7"/>
      <c r="H9" s="7"/>
      <c r="I9" s="25"/>
      <c r="J9" s="23"/>
      <c r="K9" s="23"/>
      <c r="L9" s="116"/>
      <c r="M9" s="88" t="s">
        <v>193</v>
      </c>
      <c r="N9" s="19"/>
      <c r="O9" s="7"/>
      <c r="P9" s="7"/>
      <c r="Q9" s="7"/>
      <c r="R9" s="7"/>
      <c r="S9" s="25"/>
      <c r="T9" s="23"/>
      <c r="U9" s="23"/>
      <c r="V9" s="116" t="s">
        <v>201</v>
      </c>
      <c r="W9" s="88" t="s">
        <v>193</v>
      </c>
      <c r="X9" s="148">
        <v>100</v>
      </c>
      <c r="Y9" s="147"/>
      <c r="Z9" s="147"/>
      <c r="AA9" s="147"/>
      <c r="AB9" s="147">
        <v>100</v>
      </c>
      <c r="AC9" s="25">
        <v>100</v>
      </c>
      <c r="AD9" s="23"/>
      <c r="AE9" s="23"/>
      <c r="AF9" s="116" t="s">
        <v>201</v>
      </c>
      <c r="AG9" s="88" t="s">
        <v>193</v>
      </c>
      <c r="AH9" s="148">
        <v>100</v>
      </c>
      <c r="AI9" s="147"/>
      <c r="AJ9" s="147"/>
      <c r="AK9" s="147"/>
      <c r="AL9" s="147">
        <v>100</v>
      </c>
      <c r="AM9" s="25">
        <v>100</v>
      </c>
      <c r="AN9" s="23"/>
      <c r="AO9" s="23"/>
      <c r="AP9" s="116"/>
      <c r="AQ9" s="88" t="s">
        <v>193</v>
      </c>
      <c r="AR9" s="148"/>
      <c r="AS9" s="147"/>
      <c r="AT9" s="147"/>
      <c r="AU9" s="147"/>
      <c r="AV9" s="147"/>
      <c r="AW9" s="25"/>
      <c r="AX9" s="23"/>
      <c r="AY9" s="23"/>
      <c r="AZ9" s="116" t="s">
        <v>201</v>
      </c>
      <c r="BA9" s="88" t="s">
        <v>193</v>
      </c>
      <c r="BB9" s="148">
        <v>100</v>
      </c>
      <c r="BC9" s="147"/>
      <c r="BD9" s="147"/>
      <c r="BE9" s="147"/>
      <c r="BF9" s="147">
        <v>100</v>
      </c>
      <c r="BG9" s="25">
        <v>100</v>
      </c>
      <c r="BH9" s="23"/>
      <c r="BI9" s="23"/>
      <c r="BJ9" s="116" t="s">
        <v>284</v>
      </c>
      <c r="BK9" s="88" t="s">
        <v>193</v>
      </c>
      <c r="BL9" s="148">
        <v>70</v>
      </c>
      <c r="BM9" s="147"/>
      <c r="BN9" s="147"/>
      <c r="BO9" s="147"/>
      <c r="BP9" s="147"/>
      <c r="BQ9" s="25"/>
      <c r="BR9" s="23"/>
      <c r="BS9" s="23"/>
      <c r="BT9" s="116" t="s">
        <v>201</v>
      </c>
      <c r="BU9" s="88" t="s">
        <v>193</v>
      </c>
      <c r="BV9" s="148">
        <v>100</v>
      </c>
      <c r="BW9" s="147"/>
      <c r="BX9" s="147"/>
      <c r="BY9" s="147"/>
      <c r="BZ9" s="147">
        <v>100</v>
      </c>
      <c r="CA9" s="25">
        <v>100</v>
      </c>
      <c r="CB9" s="23"/>
      <c r="CC9" s="23"/>
      <c r="CD9" s="116" t="s">
        <v>284</v>
      </c>
      <c r="CE9" s="88" t="s">
        <v>193</v>
      </c>
      <c r="CF9" s="148">
        <v>90</v>
      </c>
      <c r="CG9" s="147"/>
      <c r="CH9" s="147"/>
      <c r="CI9" s="147"/>
      <c r="CJ9" s="147"/>
      <c r="CK9" s="25"/>
      <c r="CL9" s="23"/>
      <c r="CM9" s="23"/>
      <c r="CN9" s="116"/>
      <c r="CO9" s="88" t="s">
        <v>193</v>
      </c>
      <c r="CP9" s="148">
        <v>99.32088285229203</v>
      </c>
      <c r="CQ9" s="147"/>
      <c r="CR9" s="147"/>
      <c r="CS9" s="147"/>
      <c r="CT9" s="147"/>
      <c r="CU9" s="25"/>
      <c r="CV9" s="23"/>
      <c r="CW9" s="23"/>
      <c r="CX9" s="124"/>
      <c r="DH9" s="124"/>
      <c r="DR9" s="124"/>
      <c r="EB9" s="124"/>
      <c r="EL9" s="124"/>
      <c r="EV9" s="124"/>
      <c r="FF9" s="124"/>
      <c r="FP9" s="124"/>
      <c r="FZ9" s="124"/>
      <c r="GJ9" s="124"/>
      <c r="GT9" s="124"/>
      <c r="HD9" s="124"/>
      <c r="HN9" s="124"/>
      <c r="HX9" s="124"/>
      <c r="IH9" s="124"/>
    </row>
    <row xmlns:x14ac="http://schemas.microsoft.com/office/spreadsheetml/2009/9/ac" r="10" s="2" customFormat="true" ht="86.45" customHeight="true" x14ac:dyDescent="0.25">
      <c r="A10" s="389" t="str">
        <f ca="true">IF(ISBLANK('Data Summary'!A12),"",'Data Summary'!A12)</f>
        <v>MDA_2018_PWH</v>
      </c>
      <c r="B10" s="119" t="s">
        <v>12</v>
      </c>
      <c r="C10" s="569" t="s">
        <v>178</v>
      </c>
      <c r="D10" s="569"/>
      <c r="E10" s="569"/>
      <c r="F10" s="569"/>
      <c r="G10" s="569"/>
      <c r="H10" s="569"/>
      <c r="I10" s="570"/>
      <c r="J10" s="11"/>
      <c r="K10" s="11"/>
      <c r="L10" s="119" t="s">
        <v>12</v>
      </c>
      <c r="M10" s="572" t="s">
        <v>184</v>
      </c>
      <c r="N10" s="572"/>
      <c r="O10" s="572"/>
      <c r="P10" s="572"/>
      <c r="Q10" s="572"/>
      <c r="R10" s="572"/>
      <c r="S10" s="573"/>
      <c r="T10" s="11"/>
      <c r="U10" s="11"/>
      <c r="V10" s="119" t="s">
        <v>12</v>
      </c>
      <c r="W10" s="568" t="s">
        <v>208</v>
      </c>
      <c r="X10" s="569"/>
      <c r="Y10" s="569"/>
      <c r="Z10" s="569"/>
      <c r="AA10" s="569"/>
      <c r="AB10" s="569"/>
      <c r="AC10" s="570"/>
      <c r="AD10" s="11"/>
      <c r="AE10" s="11"/>
      <c r="AF10" s="119" t="s">
        <v>12</v>
      </c>
      <c r="AG10" s="568" t="s">
        <v>208</v>
      </c>
      <c r="AH10" s="569"/>
      <c r="AI10" s="569"/>
      <c r="AJ10" s="569"/>
      <c r="AK10" s="569"/>
      <c r="AL10" s="569"/>
      <c r="AM10" s="570"/>
      <c r="AN10" s="11"/>
      <c r="AO10" s="11"/>
      <c r="AP10" s="119" t="s">
        <v>12</v>
      </c>
      <c r="AQ10" s="568" t="s">
        <v>246</v>
      </c>
      <c r="AR10" s="569"/>
      <c r="AS10" s="569"/>
      <c r="AT10" s="569"/>
      <c r="AU10" s="569"/>
      <c r="AV10" s="569"/>
      <c r="AW10" s="570"/>
      <c r="AX10" s="11"/>
      <c r="AY10" s="11"/>
      <c r="AZ10" s="119" t="s">
        <v>12</v>
      </c>
      <c r="BA10" s="568" t="s">
        <v>208</v>
      </c>
      <c r="BB10" s="569"/>
      <c r="BC10" s="569"/>
      <c r="BD10" s="569"/>
      <c r="BE10" s="569"/>
      <c r="BF10" s="569"/>
      <c r="BG10" s="570"/>
      <c r="BH10" s="11"/>
      <c r="BI10" s="11"/>
      <c r="BJ10" s="119" t="s">
        <v>12</v>
      </c>
      <c r="BK10" s="568"/>
      <c r="BL10" s="569"/>
      <c r="BM10" s="569"/>
      <c r="BN10" s="569"/>
      <c r="BO10" s="569"/>
      <c r="BP10" s="569"/>
      <c r="BQ10" s="570"/>
      <c r="BR10" s="11"/>
      <c r="BS10" s="11"/>
      <c r="BT10" s="119" t="s">
        <v>12</v>
      </c>
      <c r="BU10" s="568" t="s">
        <v>208</v>
      </c>
      <c r="BV10" s="569"/>
      <c r="BW10" s="569"/>
      <c r="BX10" s="569"/>
      <c r="BY10" s="569"/>
      <c r="BZ10" s="569"/>
      <c r="CA10" s="570"/>
      <c r="CB10" s="11"/>
      <c r="CC10" s="11"/>
      <c r="CD10" s="119" t="s">
        <v>12</v>
      </c>
      <c r="CE10" s="568"/>
      <c r="CF10" s="569"/>
      <c r="CG10" s="569"/>
      <c r="CH10" s="569"/>
      <c r="CI10" s="569"/>
      <c r="CJ10" s="569"/>
      <c r="CK10" s="570"/>
      <c r="CL10" s="11"/>
      <c r="CM10" s="11"/>
      <c r="CN10" s="119" t="s">
        <v>12</v>
      </c>
      <c r="CO10" s="568" t="s">
        <v>305</v>
      </c>
      <c r="CP10" s="569"/>
      <c r="CQ10" s="569"/>
      <c r="CR10" s="569"/>
      <c r="CS10" s="569"/>
      <c r="CT10" s="569"/>
      <c r="CU10" s="570"/>
      <c r="CV10" s="11"/>
      <c r="CW10" s="11"/>
      <c r="CX10" s="127"/>
      <c r="DH10" s="127"/>
      <c r="DR10" s="127"/>
      <c r="EB10" s="127"/>
      <c r="EL10" s="127"/>
      <c r="EV10" s="127"/>
      <c r="FF10" s="127"/>
      <c r="FP10" s="127"/>
      <c r="FZ10" s="127"/>
      <c r="GJ10" s="127"/>
      <c r="GT10" s="127"/>
      <c r="HD10" s="127"/>
      <c r="HN10" s="127"/>
      <c r="HX10" s="127"/>
      <c r="IH10" s="127"/>
    </row>
    <row xmlns:x14ac="http://schemas.microsoft.com/office/spreadsheetml/2009/9/ac" r="11" s="2" customFormat="true" ht="15.6" customHeight="true" x14ac:dyDescent="0.25">
      <c r="A11" s="389" t="str">
        <f ca="true">IF(ISBLANK('Data Summary'!A13),"",'Data Summary'!A13)</f>
        <v>MDA_2019_UIS</v>
      </c>
      <c r="B11" s="119"/>
      <c r="C11" s="97" t="s">
        <v>120</v>
      </c>
      <c r="D11" s="52" t="s">
        <v>160</v>
      </c>
      <c r="E11" s="52" t="s">
        <v>160</v>
      </c>
      <c r="F11" s="52" t="s">
        <v>160</v>
      </c>
      <c r="G11" s="52"/>
      <c r="H11" s="52"/>
      <c r="I11" s="96"/>
      <c r="J11" s="11"/>
      <c r="K11" s="11"/>
      <c r="L11" s="119"/>
      <c r="M11" s="97" t="s">
        <v>120</v>
      </c>
      <c r="N11" s="52"/>
      <c r="O11" s="52"/>
      <c r="P11" s="52"/>
      <c r="Q11" s="52"/>
      <c r="R11" s="52"/>
      <c r="S11" s="114"/>
      <c r="T11" s="11"/>
      <c r="U11" s="11"/>
      <c r="V11" s="119"/>
      <c r="W11" s="97" t="s">
        <v>120</v>
      </c>
      <c r="X11" s="153" t="s">
        <v>160</v>
      </c>
      <c r="Y11" s="153"/>
      <c r="Z11" s="153"/>
      <c r="AA11" s="153"/>
      <c r="AB11" s="153" t="s">
        <v>160</v>
      </c>
      <c r="AC11" s="95" t="s">
        <v>160</v>
      </c>
      <c r="AD11" s="11"/>
      <c r="AE11" s="11"/>
      <c r="AF11" s="119"/>
      <c r="AG11" s="97" t="s">
        <v>120</v>
      </c>
      <c r="AH11" s="153" t="s">
        <v>160</v>
      </c>
      <c r="AI11" s="153"/>
      <c r="AJ11" s="153"/>
      <c r="AK11" s="153"/>
      <c r="AL11" s="153" t="s">
        <v>160</v>
      </c>
      <c r="AM11" s="95" t="s">
        <v>160</v>
      </c>
      <c r="AN11" s="11"/>
      <c r="AO11" s="11"/>
      <c r="AP11" s="119"/>
      <c r="AQ11" s="97" t="s">
        <v>120</v>
      </c>
      <c r="AR11" s="153"/>
      <c r="AS11" s="153"/>
      <c r="AT11" s="153"/>
      <c r="AU11" s="153"/>
      <c r="AV11" s="153"/>
      <c r="AW11" s="95"/>
      <c r="AX11" s="11"/>
      <c r="AY11" s="11"/>
      <c r="AZ11" s="119"/>
      <c r="BA11" s="97" t="s">
        <v>120</v>
      </c>
      <c r="BB11" s="153" t="s">
        <v>160</v>
      </c>
      <c r="BC11" s="153"/>
      <c r="BD11" s="153"/>
      <c r="BE11" s="153"/>
      <c r="BF11" s="153" t="s">
        <v>160</v>
      </c>
      <c r="BG11" s="95" t="s">
        <v>160</v>
      </c>
      <c r="BH11" s="11"/>
      <c r="BI11" s="11"/>
      <c r="BJ11" s="119"/>
      <c r="BK11" s="97" t="s">
        <v>120</v>
      </c>
      <c r="BL11" s="153"/>
      <c r="BM11" s="153"/>
      <c r="BN11" s="153"/>
      <c r="BO11" s="153"/>
      <c r="BP11" s="153"/>
      <c r="BQ11" s="95"/>
      <c r="BR11" s="11"/>
      <c r="BS11" s="11"/>
      <c r="BT11" s="119"/>
      <c r="BU11" s="97" t="s">
        <v>120</v>
      </c>
      <c r="BV11" s="153" t="s">
        <v>160</v>
      </c>
      <c r="BW11" s="153"/>
      <c r="BX11" s="153"/>
      <c r="BY11" s="153"/>
      <c r="BZ11" s="153" t="s">
        <v>160</v>
      </c>
      <c r="CA11" s="95" t="s">
        <v>160</v>
      </c>
      <c r="CB11" s="11"/>
      <c r="CC11" s="11"/>
      <c r="CD11" s="119"/>
      <c r="CE11" s="97" t="s">
        <v>120</v>
      </c>
      <c r="CF11" s="153"/>
      <c r="CG11" s="153"/>
      <c r="CH11" s="153"/>
      <c r="CI11" s="153"/>
      <c r="CJ11" s="153"/>
      <c r="CK11" s="95"/>
      <c r="CL11" s="11"/>
      <c r="CM11" s="11"/>
      <c r="CN11" s="119"/>
      <c r="CO11" s="97" t="s">
        <v>120</v>
      </c>
      <c r="CP11" s="153" t="s">
        <v>160</v>
      </c>
      <c r="CQ11" s="153"/>
      <c r="CR11" s="153"/>
      <c r="CS11" s="153"/>
      <c r="CT11" s="153"/>
      <c r="CU11" s="95"/>
      <c r="CV11" s="11"/>
      <c r="CW11" s="11"/>
      <c r="CX11" s="127"/>
      <c r="DH11" s="127"/>
      <c r="DR11" s="127"/>
      <c r="EB11" s="127"/>
      <c r="EL11" s="127"/>
      <c r="EV11" s="127"/>
      <c r="FF11" s="127"/>
      <c r="FP11" s="127"/>
      <c r="FZ11" s="127"/>
      <c r="GJ11" s="127"/>
      <c r="GT11" s="127"/>
      <c r="HD11" s="127"/>
      <c r="HN11" s="127"/>
      <c r="HX11" s="127"/>
      <c r="IH11" s="127"/>
    </row>
    <row xmlns:x14ac="http://schemas.microsoft.com/office/spreadsheetml/2009/9/ac" r="12" s="2" customFormat="true" ht="15" customHeight="true" x14ac:dyDescent="0.25">
      <c r="A12" s="389" t="str">
        <f ca="true">IF(ISBLANK('Data Summary'!A14),"",'Data Summary'!A14)</f>
        <v>MDA_2021_PWH</v>
      </c>
      <c r="B12" s="119"/>
      <c r="C12" s="97" t="s">
        <v>126</v>
      </c>
      <c r="D12" s="52" t="s">
        <v>160</v>
      </c>
      <c r="E12" s="52" t="s">
        <v>160</v>
      </c>
      <c r="F12" s="52" t="s">
        <v>160</v>
      </c>
      <c r="G12" s="52"/>
      <c r="H12" s="52"/>
      <c r="I12" s="95"/>
      <c r="J12" s="11"/>
      <c r="K12" s="11"/>
      <c r="L12" s="119"/>
      <c r="M12" s="97" t="s">
        <v>126</v>
      </c>
      <c r="N12" s="52"/>
      <c r="O12" s="52"/>
      <c r="P12" s="52"/>
      <c r="Q12" s="52"/>
      <c r="R12" s="52"/>
      <c r="S12" s="95"/>
      <c r="T12" s="11"/>
      <c r="U12" s="11"/>
      <c r="V12" s="119"/>
      <c r="W12" s="97" t="s">
        <v>126</v>
      </c>
      <c r="X12" s="153" t="s">
        <v>160</v>
      </c>
      <c r="Y12" s="153"/>
      <c r="Z12" s="153"/>
      <c r="AA12" s="153"/>
      <c r="AB12" s="153" t="s">
        <v>160</v>
      </c>
      <c r="AC12" s="95" t="s">
        <v>160</v>
      </c>
      <c r="AD12" s="11"/>
      <c r="AE12" s="11"/>
      <c r="AF12" s="119"/>
      <c r="AG12" s="97" t="s">
        <v>126</v>
      </c>
      <c r="AH12" s="153" t="s">
        <v>160</v>
      </c>
      <c r="AI12" s="153"/>
      <c r="AJ12" s="153"/>
      <c r="AK12" s="153"/>
      <c r="AL12" s="153" t="s">
        <v>160</v>
      </c>
      <c r="AM12" s="95" t="s">
        <v>160</v>
      </c>
      <c r="AN12" s="11"/>
      <c r="AO12" s="11"/>
      <c r="AP12" s="119"/>
      <c r="AQ12" s="97" t="s">
        <v>126</v>
      </c>
      <c r="AR12" s="153"/>
      <c r="AS12" s="153"/>
      <c r="AT12" s="153"/>
      <c r="AU12" s="153"/>
      <c r="AV12" s="153"/>
      <c r="AW12" s="95"/>
      <c r="AX12" s="11"/>
      <c r="AY12" s="11"/>
      <c r="AZ12" s="119"/>
      <c r="BA12" s="97" t="s">
        <v>126</v>
      </c>
      <c r="BB12" s="153" t="s">
        <v>160</v>
      </c>
      <c r="BC12" s="153"/>
      <c r="BD12" s="153"/>
      <c r="BE12" s="153"/>
      <c r="BF12" s="153" t="s">
        <v>160</v>
      </c>
      <c r="BG12" s="95" t="s">
        <v>160</v>
      </c>
      <c r="BH12" s="11"/>
      <c r="BI12" s="11"/>
      <c r="BJ12" s="119"/>
      <c r="BK12" s="97" t="s">
        <v>126</v>
      </c>
      <c r="BL12" s="153"/>
      <c r="BM12" s="153"/>
      <c r="BN12" s="153"/>
      <c r="BO12" s="153"/>
      <c r="BP12" s="153"/>
      <c r="BQ12" s="95"/>
      <c r="BR12" s="11"/>
      <c r="BS12" s="11"/>
      <c r="BT12" s="119"/>
      <c r="BU12" s="97" t="s">
        <v>126</v>
      </c>
      <c r="BV12" s="153" t="s">
        <v>160</v>
      </c>
      <c r="BW12" s="153"/>
      <c r="BX12" s="153"/>
      <c r="BY12" s="153"/>
      <c r="BZ12" s="153" t="s">
        <v>160</v>
      </c>
      <c r="CA12" s="95" t="s">
        <v>160</v>
      </c>
      <c r="CB12" s="11"/>
      <c r="CC12" s="11"/>
      <c r="CD12" s="119"/>
      <c r="CE12" s="97" t="s">
        <v>126</v>
      </c>
      <c r="CF12" s="153"/>
      <c r="CG12" s="153"/>
      <c r="CH12" s="153"/>
      <c r="CI12" s="153"/>
      <c r="CJ12" s="153"/>
      <c r="CK12" s="95"/>
      <c r="CL12" s="11"/>
      <c r="CM12" s="11"/>
      <c r="CN12" s="119"/>
      <c r="CO12" s="97" t="s">
        <v>126</v>
      </c>
      <c r="CP12" s="153" t="s">
        <v>160</v>
      </c>
      <c r="CQ12" s="153"/>
      <c r="CR12" s="153"/>
      <c r="CS12" s="153"/>
      <c r="CT12" s="153"/>
      <c r="CU12" s="95"/>
      <c r="CV12" s="11"/>
      <c r="CW12" s="11"/>
      <c r="CX12" s="127"/>
      <c r="DH12" s="127"/>
      <c r="DR12" s="127"/>
      <c r="EB12" s="127"/>
      <c r="EL12" s="127"/>
      <c r="EV12" s="127"/>
      <c r="FF12" s="127"/>
      <c r="FP12" s="127"/>
      <c r="FZ12" s="127"/>
      <c r="GJ12" s="127"/>
      <c r="GT12" s="127"/>
      <c r="HD12" s="127"/>
      <c r="HN12" s="127"/>
      <c r="HX12" s="127"/>
      <c r="IH12" s="127"/>
    </row>
    <row xmlns:x14ac="http://schemas.microsoft.com/office/spreadsheetml/2009/9/ac" r="13" s="2" customFormat="true" ht="15" customHeight="true" x14ac:dyDescent="0.25">
      <c r="A13" s="389" t="str">
        <f ca="true">IF(ISBLANK('Data Summary'!A15),"",'Data Summary'!A15)</f>
        <v>MDA_2023_SUR</v>
      </c>
      <c r="B13" s="119"/>
      <c r="C13" s="97" t="s">
        <v>103</v>
      </c>
      <c r="D13" s="52" t="s">
        <v>160</v>
      </c>
      <c r="E13" s="52" t="s">
        <v>160</v>
      </c>
      <c r="F13" s="52" t="s">
        <v>160</v>
      </c>
      <c r="G13" s="52"/>
      <c r="H13" s="52"/>
      <c r="I13" s="95"/>
      <c r="J13" s="11"/>
      <c r="K13" s="11"/>
      <c r="L13" s="119"/>
      <c r="M13" s="97" t="s">
        <v>103</v>
      </c>
      <c r="N13" s="52"/>
      <c r="O13" s="52"/>
      <c r="P13" s="52"/>
      <c r="Q13" s="52"/>
      <c r="R13" s="52"/>
      <c r="S13" s="95"/>
      <c r="T13" s="11"/>
      <c r="U13" s="11"/>
      <c r="V13" s="119"/>
      <c r="W13" s="97" t="s">
        <v>103</v>
      </c>
      <c r="X13" s="153" t="s">
        <v>160</v>
      </c>
      <c r="Y13" s="153"/>
      <c r="Z13" s="153"/>
      <c r="AA13" s="153"/>
      <c r="AB13" s="153" t="s">
        <v>160</v>
      </c>
      <c r="AC13" s="95" t="s">
        <v>160</v>
      </c>
      <c r="AD13" s="11"/>
      <c r="AE13" s="11"/>
      <c r="AF13" s="119"/>
      <c r="AG13" s="97" t="s">
        <v>103</v>
      </c>
      <c r="AH13" s="153" t="s">
        <v>160</v>
      </c>
      <c r="AI13" s="153"/>
      <c r="AJ13" s="153"/>
      <c r="AK13" s="153"/>
      <c r="AL13" s="153" t="s">
        <v>160</v>
      </c>
      <c r="AM13" s="95" t="s">
        <v>160</v>
      </c>
      <c r="AN13" s="11"/>
      <c r="AO13" s="11"/>
      <c r="AP13" s="119"/>
      <c r="AQ13" s="97" t="s">
        <v>103</v>
      </c>
      <c r="AR13" s="153"/>
      <c r="AS13" s="153"/>
      <c r="AT13" s="153"/>
      <c r="AU13" s="153"/>
      <c r="AV13" s="153"/>
      <c r="AW13" s="95"/>
      <c r="AX13" s="11"/>
      <c r="AY13" s="11"/>
      <c r="AZ13" s="119"/>
      <c r="BA13" s="97" t="s">
        <v>103</v>
      </c>
      <c r="BB13" s="153" t="s">
        <v>160</v>
      </c>
      <c r="BC13" s="153"/>
      <c r="BD13" s="153"/>
      <c r="BE13" s="153"/>
      <c r="BF13" s="153" t="s">
        <v>160</v>
      </c>
      <c r="BG13" s="95" t="s">
        <v>160</v>
      </c>
      <c r="BH13" s="11"/>
      <c r="BI13" s="11"/>
      <c r="BJ13" s="119"/>
      <c r="BK13" s="97" t="s">
        <v>103</v>
      </c>
      <c r="BL13" s="153" t="s">
        <v>160</v>
      </c>
      <c r="BM13" s="153"/>
      <c r="BN13" s="153"/>
      <c r="BO13" s="153"/>
      <c r="BP13" s="153"/>
      <c r="BQ13" s="95"/>
      <c r="BR13" s="11"/>
      <c r="BS13" s="11"/>
      <c r="BT13" s="119"/>
      <c r="BU13" s="97" t="s">
        <v>103</v>
      </c>
      <c r="BV13" s="153" t="s">
        <v>160</v>
      </c>
      <c r="BW13" s="153"/>
      <c r="BX13" s="153"/>
      <c r="BY13" s="153"/>
      <c r="BZ13" s="153" t="s">
        <v>160</v>
      </c>
      <c r="CA13" s="95" t="s">
        <v>160</v>
      </c>
      <c r="CB13" s="11"/>
      <c r="CC13" s="11"/>
      <c r="CD13" s="119"/>
      <c r="CE13" s="97" t="s">
        <v>103</v>
      </c>
      <c r="CF13" s="153" t="s">
        <v>160</v>
      </c>
      <c r="CG13" s="153"/>
      <c r="CH13" s="153"/>
      <c r="CI13" s="153"/>
      <c r="CJ13" s="153"/>
      <c r="CK13" s="95"/>
      <c r="CL13" s="11"/>
      <c r="CM13" s="11"/>
      <c r="CN13" s="119"/>
      <c r="CO13" s="97" t="s">
        <v>103</v>
      </c>
      <c r="CP13" s="153" t="s">
        <v>160</v>
      </c>
      <c r="CQ13" s="153"/>
      <c r="CR13" s="10"/>
      <c r="CS13" s="153"/>
      <c r="CT13" s="153"/>
      <c r="CU13" s="95"/>
      <c r="CV13" s="11"/>
      <c r="CW13" s="11"/>
      <c r="CX13" s="127"/>
      <c r="DH13" s="127"/>
      <c r="DR13" s="127"/>
      <c r="EB13" s="127"/>
      <c r="EL13" s="127"/>
      <c r="EV13" s="127"/>
      <c r="FF13" s="127"/>
      <c r="FP13" s="127"/>
      <c r="FZ13" s="127"/>
      <c r="GJ13" s="127"/>
      <c r="GT13" s="127"/>
      <c r="HD13" s="127"/>
      <c r="HN13" s="127"/>
      <c r="HX13" s="127"/>
      <c r="IH13" s="127"/>
    </row>
    <row xmlns:x14ac="http://schemas.microsoft.com/office/spreadsheetml/2009/9/ac" r="14" ht="15.75" customHeight="true" x14ac:dyDescent="0.25">
      <c r="A14" s="390" t="str">
        <f ca="true">IF(ISBLANK('Data Summary'!A16),"",'Data Summary'!A16)</f>
        <v/>
      </c>
      <c r="B14" s="120"/>
      <c r="C14" s="89" t="s">
        <v>23</v>
      </c>
      <c r="D14" s="10">
        <v>1526</v>
      </c>
      <c r="E14" s="10"/>
      <c r="F14" s="10"/>
      <c r="G14" s="70"/>
      <c r="H14" s="71"/>
      <c r="I14" s="72"/>
      <c r="J14" s="11"/>
      <c r="K14" s="11"/>
      <c r="L14" s="120"/>
      <c r="M14" s="89" t="s">
        <v>23</v>
      </c>
      <c r="N14" s="10">
        <v>1335</v>
      </c>
      <c r="O14" s="10"/>
      <c r="P14" s="10"/>
      <c r="Q14" s="70"/>
      <c r="R14" s="71"/>
      <c r="S14" s="72"/>
      <c r="T14" s="11"/>
      <c r="U14" s="11"/>
      <c r="V14" s="120"/>
      <c r="W14" s="89" t="s">
        <v>23</v>
      </c>
      <c r="X14" s="10"/>
      <c r="Y14" s="10"/>
      <c r="Z14" s="10"/>
      <c r="AA14" s="70"/>
      <c r="AB14" s="71"/>
      <c r="AC14" s="72"/>
      <c r="AD14" s="11"/>
      <c r="AE14" s="11"/>
      <c r="AF14" s="120"/>
      <c r="AG14" s="89" t="s">
        <v>23</v>
      </c>
      <c r="AH14" s="10"/>
      <c r="AI14" s="10"/>
      <c r="AJ14" s="10"/>
      <c r="AK14" s="70"/>
      <c r="AL14" s="71"/>
      <c r="AM14" s="72"/>
      <c r="AN14" s="11"/>
      <c r="AO14" s="11"/>
      <c r="AP14" s="120"/>
      <c r="AQ14" s="89" t="s">
        <v>23</v>
      </c>
      <c r="AR14" s="10"/>
      <c r="AS14" s="10"/>
      <c r="AT14" s="10"/>
      <c r="AU14" s="70"/>
      <c r="AV14" s="71"/>
      <c r="AW14" s="72"/>
      <c r="AX14" s="11"/>
      <c r="AY14" s="11"/>
      <c r="AZ14" s="120"/>
      <c r="BA14" s="89" t="s">
        <v>23</v>
      </c>
      <c r="BB14" s="10"/>
      <c r="BC14" s="10"/>
      <c r="BD14" s="10"/>
      <c r="BE14" s="70"/>
      <c r="BF14" s="71"/>
      <c r="BG14" s="72"/>
      <c r="BH14" s="11"/>
      <c r="BI14" s="11"/>
      <c r="BJ14" s="120"/>
      <c r="BK14" s="89" t="s">
        <v>23</v>
      </c>
      <c r="BL14" s="10"/>
      <c r="BM14" s="10"/>
      <c r="BN14" s="10"/>
      <c r="BO14" s="70"/>
      <c r="BP14" s="71"/>
      <c r="BQ14" s="72"/>
      <c r="BR14" s="11"/>
      <c r="BS14" s="11"/>
      <c r="BT14" s="120"/>
      <c r="BU14" s="89" t="s">
        <v>23</v>
      </c>
      <c r="BV14" s="10"/>
      <c r="BW14" s="10"/>
      <c r="BX14" s="10"/>
      <c r="BY14" s="70"/>
      <c r="BZ14" s="71"/>
      <c r="CA14" s="72"/>
      <c r="CB14" s="11"/>
      <c r="CC14" s="11"/>
      <c r="CD14" s="120"/>
      <c r="CE14" s="89" t="s">
        <v>23</v>
      </c>
      <c r="CF14" s="10"/>
      <c r="CG14" s="10"/>
      <c r="CH14" s="10"/>
      <c r="CI14" s="70"/>
      <c r="CJ14" s="71"/>
      <c r="CK14" s="72"/>
      <c r="CL14" s="11"/>
      <c r="CM14" s="11"/>
      <c r="CN14" s="120"/>
      <c r="CO14" s="89" t="s">
        <v>23</v>
      </c>
      <c r="CP14" s="10">
        <v>1194</v>
      </c>
      <c r="CQ14" s="10"/>
      <c r="CS14" s="70"/>
      <c r="CT14" s="71"/>
      <c r="CU14" s="72"/>
      <c r="CV14" s="11"/>
      <c r="CW14" s="11"/>
    </row>
    <row xmlns:x14ac="http://schemas.microsoft.com/office/spreadsheetml/2009/9/ac" r="15" ht="15.75" customHeight="true" thickBot="true" x14ac:dyDescent="0.3">
      <c r="A15" s="390" t="str">
        <f ca="true">IF(ISBLANK('Data Summary'!A17),"",'Data Summary'!A17)</f>
        <v/>
      </c>
      <c r="B15" s="121"/>
      <c r="C15" s="90" t="s">
        <v>20</v>
      </c>
      <c r="D15" s="74">
        <v>1526</v>
      </c>
      <c r="E15" s="74"/>
      <c r="F15" s="74"/>
      <c r="G15" s="74"/>
      <c r="H15" s="74"/>
      <c r="I15" s="75"/>
      <c r="J15" s="24"/>
      <c r="K15" s="24"/>
      <c r="L15" s="121"/>
      <c r="M15" s="90" t="s">
        <v>20</v>
      </c>
      <c r="N15" s="74">
        <v>1335</v>
      </c>
      <c r="O15" s="74"/>
      <c r="P15" s="74"/>
      <c r="Q15" s="74"/>
      <c r="R15" s="74"/>
      <c r="S15" s="75"/>
      <c r="T15" s="24"/>
      <c r="U15" s="24"/>
      <c r="V15" s="121"/>
      <c r="W15" s="90" t="s">
        <v>20</v>
      </c>
      <c r="X15" s="74"/>
      <c r="Y15" s="142"/>
      <c r="Z15" s="142"/>
      <c r="AA15" s="143"/>
      <c r="AB15" s="142"/>
      <c r="AC15" s="144"/>
      <c r="AD15" s="24"/>
      <c r="AE15" s="24"/>
      <c r="AF15" s="121"/>
      <c r="AG15" s="90" t="s">
        <v>20</v>
      </c>
      <c r="AH15" s="74"/>
      <c r="AI15" s="142"/>
      <c r="AJ15" s="142"/>
      <c r="AK15" s="143"/>
      <c r="AL15" s="142"/>
      <c r="AM15" s="144"/>
      <c r="AN15" s="24"/>
      <c r="AO15" s="24"/>
      <c r="AP15" s="121"/>
      <c r="AQ15" s="90" t="s">
        <v>20</v>
      </c>
      <c r="AR15" s="74"/>
      <c r="AS15" s="142"/>
      <c r="AT15" s="142"/>
      <c r="AU15" s="143"/>
      <c r="AV15" s="142"/>
      <c r="AW15" s="144"/>
      <c r="AX15" s="24"/>
      <c r="AY15" s="24"/>
      <c r="AZ15" s="121"/>
      <c r="BA15" s="90" t="s">
        <v>20</v>
      </c>
      <c r="BB15" s="74"/>
      <c r="BC15" s="142"/>
      <c r="BD15" s="142"/>
      <c r="BE15" s="143"/>
      <c r="BF15" s="142"/>
      <c r="BG15" s="144"/>
      <c r="BH15" s="24"/>
      <c r="BI15" s="24"/>
      <c r="BJ15" s="121"/>
      <c r="BK15" s="90" t="s">
        <v>20</v>
      </c>
      <c r="BL15" s="74"/>
      <c r="BM15" s="142"/>
      <c r="BN15" s="142"/>
      <c r="BO15" s="143"/>
      <c r="BP15" s="142"/>
      <c r="BQ15" s="144"/>
      <c r="BR15" s="24"/>
      <c r="BS15" s="24"/>
      <c r="BT15" s="121"/>
      <c r="BU15" s="90" t="s">
        <v>20</v>
      </c>
      <c r="BV15" s="74"/>
      <c r="BW15" s="142"/>
      <c r="BX15" s="142"/>
      <c r="BY15" s="143"/>
      <c r="BZ15" s="142"/>
      <c r="CA15" s="144"/>
      <c r="CB15" s="24"/>
      <c r="CC15" s="24"/>
      <c r="CD15" s="121"/>
      <c r="CE15" s="90" t="s">
        <v>20</v>
      </c>
      <c r="CF15" s="74"/>
      <c r="CG15" s="142"/>
      <c r="CH15" s="142"/>
      <c r="CI15" s="143"/>
      <c r="CJ15" s="142"/>
      <c r="CK15" s="144"/>
      <c r="CL15" s="24"/>
      <c r="CM15" s="24"/>
      <c r="CN15" s="121"/>
      <c r="CO15" s="90" t="s">
        <v>20</v>
      </c>
      <c r="CP15" s="74">
        <v>589</v>
      </c>
      <c r="CQ15" s="142"/>
      <c r="CR15" s="142"/>
      <c r="CS15" s="143"/>
      <c r="CT15" s="142"/>
      <c r="CU15" s="144"/>
      <c r="CV15" s="24"/>
      <c r="CW15" s="24"/>
    </row>
    <row xmlns:x14ac="http://schemas.microsoft.com/office/spreadsheetml/2009/9/ac" r="16" s="3" customFormat="true" x14ac:dyDescent="0.25">
      <c r="A16" s="390" t="str">
        <f ca="true">IF(ISBLANK('Data Summary'!A18),"",'Data Summary'!A18)</f>
        <v/>
      </c>
      <c r="B16" s="122"/>
      <c r="L16" s="122"/>
      <c r="V16" s="122"/>
      <c r="AF16" s="122"/>
      <c r="AP16" s="122"/>
      <c r="AZ16" s="122"/>
      <c r="BJ16" s="122"/>
      <c r="BT16" s="122"/>
      <c r="CD16" s="122"/>
      <c r="CN16" s="122"/>
      <c r="CX16" s="122"/>
      <c r="DH16" s="122"/>
      <c r="DR16" s="122"/>
      <c r="EB16" s="122"/>
      <c r="EL16" s="122"/>
      <c r="EV16" s="122"/>
      <c r="FF16" s="122"/>
      <c r="FP16" s="122"/>
      <c r="FZ16" s="122"/>
      <c r="GJ16" s="122"/>
      <c r="GT16" s="122"/>
      <c r="HD16" s="122"/>
      <c r="HN16" s="122"/>
      <c r="HX16" s="122"/>
      <c r="IH16" s="122"/>
    </row>
    <row xmlns:x14ac="http://schemas.microsoft.com/office/spreadsheetml/2009/9/ac" r="17" s="3" customFormat="true" x14ac:dyDescent="0.25">
      <c r="A17" s="390" t="str">
        <f ca="true">IF(ISBLANK('Data Summary'!A19),"",'Data Summary'!A19)</f>
        <v/>
      </c>
      <c r="B17" s="122"/>
      <c r="L17" s="122"/>
      <c r="V17" s="122"/>
      <c r="AF17" s="122"/>
      <c r="AP17" s="122"/>
      <c r="AZ17" s="122"/>
      <c r="BJ17" s="122"/>
      <c r="BT17" s="122"/>
      <c r="CD17" s="122"/>
      <c r="CN17" s="122"/>
      <c r="CX17" s="122"/>
      <c r="DH17" s="122"/>
      <c r="DR17" s="122"/>
      <c r="EB17" s="122"/>
      <c r="EL17" s="122"/>
      <c r="EV17" s="122"/>
      <c r="FF17" s="122"/>
      <c r="FP17" s="122"/>
      <c r="FZ17" s="122"/>
      <c r="GJ17" s="122"/>
      <c r="GT17" s="122"/>
      <c r="HD17" s="122"/>
      <c r="HN17" s="122"/>
      <c r="HX17" s="122"/>
      <c r="IH17" s="122"/>
    </row>
    <row xmlns:x14ac="http://schemas.microsoft.com/office/spreadsheetml/2009/9/ac" r="18" s="3" customFormat="true" x14ac:dyDescent="0.25">
      <c r="A18" s="390" t="str">
        <f ca="true">IF(ISBLANK('Data Summary'!A20),"",'Data Summary'!A20)</f>
        <v/>
      </c>
      <c r="B18" s="122"/>
      <c r="L18" s="122"/>
      <c r="V18" s="122"/>
      <c r="AF18" s="122"/>
      <c r="AP18" s="122"/>
      <c r="AZ18" s="122"/>
      <c r="BJ18" s="122"/>
      <c r="BT18" s="122"/>
      <c r="CD18" s="122"/>
      <c r="CN18" s="122"/>
      <c r="CX18" s="122"/>
      <c r="DH18" s="122"/>
      <c r="DR18" s="122"/>
      <c r="EB18" s="122"/>
      <c r="EL18" s="122"/>
      <c r="EV18" s="122"/>
      <c r="FF18" s="122"/>
      <c r="FP18" s="122"/>
      <c r="FZ18" s="122"/>
      <c r="GJ18" s="122"/>
      <c r="GT18" s="122"/>
      <c r="HD18" s="122"/>
      <c r="HN18" s="122"/>
      <c r="HX18" s="122"/>
      <c r="IH18" s="122"/>
    </row>
    <row xmlns:x14ac="http://schemas.microsoft.com/office/spreadsheetml/2009/9/ac" r="19" s="3" customFormat="true" x14ac:dyDescent="0.25">
      <c r="A19" s="390" t="str">
        <f ca="true">IF(ISBLANK('Data Summary'!A21),"",'Data Summary'!A21)</f>
        <v/>
      </c>
      <c r="B19" s="122"/>
      <c r="L19" s="122"/>
      <c r="V19" s="122"/>
      <c r="AF19" s="122"/>
      <c r="AP19" s="122"/>
      <c r="AZ19" s="122"/>
      <c r="BJ19" s="122"/>
      <c r="BT19" s="122"/>
      <c r="CD19" s="122"/>
      <c r="CN19" s="122"/>
      <c r="CX19" s="122"/>
      <c r="DH19" s="122"/>
      <c r="DR19" s="122"/>
      <c r="EB19" s="122"/>
      <c r="EL19" s="122"/>
      <c r="EV19" s="122"/>
      <c r="FF19" s="122"/>
      <c r="FP19" s="122"/>
      <c r="FZ19" s="122"/>
      <c r="GJ19" s="122"/>
      <c r="GT19" s="122"/>
      <c r="HD19" s="122"/>
      <c r="HN19" s="122"/>
      <c r="HX19" s="122"/>
      <c r="IH19" s="122"/>
    </row>
    <row xmlns:x14ac="http://schemas.microsoft.com/office/spreadsheetml/2009/9/ac" r="20" s="3" customFormat="true" x14ac:dyDescent="0.25">
      <c r="A20" s="390" t="str">
        <f ca="true">IF(ISBLANK('Data Summary'!A22),"",'Data Summary'!A22)</f>
        <v/>
      </c>
      <c r="B20" s="122"/>
      <c r="L20" s="122"/>
      <c r="V20" s="122"/>
      <c r="AF20" s="122"/>
      <c r="AP20" s="122"/>
      <c r="AZ20" s="122"/>
      <c r="BJ20" s="122"/>
      <c r="BT20" s="122"/>
      <c r="CD20" s="122"/>
      <c r="CN20" s="122"/>
      <c r="CX20" s="122"/>
      <c r="DH20" s="122"/>
      <c r="DR20" s="122"/>
      <c r="EB20" s="122"/>
      <c r="EL20" s="122"/>
      <c r="EV20" s="122"/>
      <c r="FF20" s="122"/>
      <c r="FP20" s="122"/>
      <c r="FZ20" s="122"/>
      <c r="GJ20" s="122"/>
      <c r="GT20" s="122"/>
      <c r="HD20" s="122"/>
      <c r="HN20" s="122"/>
      <c r="HX20" s="122"/>
      <c r="IH20" s="122"/>
    </row>
    <row xmlns:x14ac="http://schemas.microsoft.com/office/spreadsheetml/2009/9/ac" r="21" s="3" customFormat="true" x14ac:dyDescent="0.25">
      <c r="A21" s="390" t="str">
        <f ca="true">IF(ISBLANK('Data Summary'!A23),"",'Data Summary'!A23)</f>
        <v/>
      </c>
      <c r="B21" s="122"/>
      <c r="L21" s="122"/>
      <c r="V21" s="122"/>
      <c r="AF21" s="122"/>
      <c r="AP21" s="122"/>
      <c r="AZ21" s="122"/>
      <c r="BJ21" s="122"/>
      <c r="BT21" s="122"/>
      <c r="CD21" s="122"/>
      <c r="CN21" s="122"/>
      <c r="CX21" s="122"/>
      <c r="DH21" s="122"/>
      <c r="DR21" s="122"/>
      <c r="EB21" s="122"/>
      <c r="EL21" s="122"/>
      <c r="EV21" s="122"/>
      <c r="FF21" s="122"/>
      <c r="FP21" s="122"/>
      <c r="FZ21" s="122"/>
      <c r="GJ21" s="122"/>
      <c r="GT21" s="122"/>
      <c r="HD21" s="122"/>
      <c r="HN21" s="122"/>
      <c r="HX21" s="122"/>
      <c r="IH21" s="122"/>
    </row>
    <row xmlns:x14ac="http://schemas.microsoft.com/office/spreadsheetml/2009/9/ac" r="22" s="3" customFormat="true" x14ac:dyDescent="0.25">
      <c r="A22" s="390" t="str">
        <f ca="true">IF(ISBLANK('Data Summary'!A24),"",'Data Summary'!A24)</f>
        <v/>
      </c>
      <c r="B22" s="122"/>
      <c r="L22" s="122"/>
      <c r="V22" s="122"/>
      <c r="AF22" s="122"/>
      <c r="AP22" s="122"/>
      <c r="AZ22" s="122"/>
      <c r="BJ22" s="122"/>
      <c r="BT22" s="122"/>
      <c r="CD22" s="122"/>
      <c r="CN22" s="122"/>
      <c r="CX22" s="122"/>
      <c r="DH22" s="122"/>
      <c r="DR22" s="122"/>
      <c r="EB22" s="122"/>
      <c r="EL22" s="122"/>
      <c r="EV22" s="122"/>
      <c r="FF22" s="122"/>
      <c r="FP22" s="122"/>
      <c r="FZ22" s="122"/>
      <c r="GJ22" s="122"/>
      <c r="GT22" s="122"/>
      <c r="HD22" s="122"/>
      <c r="HN22" s="122"/>
      <c r="HX22" s="122"/>
      <c r="IH22" s="122"/>
    </row>
    <row xmlns:x14ac="http://schemas.microsoft.com/office/spreadsheetml/2009/9/ac" r="23" s="3" customFormat="true" x14ac:dyDescent="0.25">
      <c r="A23" s="390" t="str">
        <f ca="true">IF(ISBLANK('Data Summary'!A25),"",'Data Summary'!A25)</f>
        <v/>
      </c>
      <c r="B23" s="122"/>
      <c r="L23" s="122"/>
      <c r="V23" s="122"/>
      <c r="AF23" s="122"/>
      <c r="AP23" s="122"/>
      <c r="AZ23" s="122"/>
      <c r="BJ23" s="122"/>
      <c r="BT23" s="122"/>
      <c r="CD23" s="122"/>
      <c r="CN23" s="122"/>
      <c r="CX23" s="122"/>
      <c r="DH23" s="122"/>
      <c r="DR23" s="122"/>
      <c r="EB23" s="122"/>
      <c r="EL23" s="122"/>
      <c r="EV23" s="122"/>
      <c r="FF23" s="122"/>
      <c r="FP23" s="122"/>
      <c r="FZ23" s="122"/>
      <c r="GJ23" s="122"/>
      <c r="GT23" s="122"/>
      <c r="HD23" s="122"/>
      <c r="HN23" s="122"/>
      <c r="HX23" s="122"/>
      <c r="IH23" s="122"/>
    </row>
    <row xmlns:x14ac="http://schemas.microsoft.com/office/spreadsheetml/2009/9/ac" r="24" s="3" customFormat="true" x14ac:dyDescent="0.25">
      <c r="A24" s="390" t="str">
        <f ca="true">IF(ISBLANK('Data Summary'!A26),"",'Data Summary'!A26)</f>
        <v/>
      </c>
      <c r="B24" s="122"/>
      <c r="L24" s="122"/>
      <c r="V24" s="122"/>
      <c r="AF24" s="122"/>
      <c r="AP24" s="122"/>
      <c r="AZ24" s="122"/>
      <c r="BJ24" s="122"/>
      <c r="BT24" s="122"/>
      <c r="CD24" s="122"/>
      <c r="CN24" s="122"/>
      <c r="CX24" s="122"/>
      <c r="DH24" s="122"/>
      <c r="DR24" s="122"/>
      <c r="EB24" s="122"/>
      <c r="EL24" s="122"/>
      <c r="EV24" s="122"/>
      <c r="FF24" s="122"/>
      <c r="FP24" s="122"/>
      <c r="FZ24" s="122"/>
      <c r="GJ24" s="122"/>
      <c r="GT24" s="122"/>
      <c r="HD24" s="122"/>
      <c r="HN24" s="122"/>
      <c r="HX24" s="122"/>
      <c r="IH24" s="122"/>
    </row>
    <row xmlns:x14ac="http://schemas.microsoft.com/office/spreadsheetml/2009/9/ac" r="25" s="3" customFormat="true" x14ac:dyDescent="0.25">
      <c r="A25" s="390" t="str">
        <f ca="true">IF(ISBLANK('Data Summary'!A27),"",'Data Summary'!A27)</f>
        <v/>
      </c>
      <c r="B25" s="122"/>
      <c r="L25" s="122"/>
      <c r="V25" s="122"/>
      <c r="AF25" s="122"/>
      <c r="AP25" s="122"/>
      <c r="AZ25" s="122"/>
      <c r="BJ25" s="122"/>
      <c r="BT25" s="122"/>
      <c r="CD25" s="122"/>
      <c r="CN25" s="122"/>
      <c r="CX25" s="122"/>
      <c r="DH25" s="122"/>
      <c r="DR25" s="122"/>
      <c r="EB25" s="122"/>
      <c r="EL25" s="122"/>
      <c r="EV25" s="122"/>
      <c r="FF25" s="122"/>
      <c r="FP25" s="122"/>
      <c r="FZ25" s="122"/>
      <c r="GJ25" s="122"/>
      <c r="GT25" s="122"/>
      <c r="HD25" s="122"/>
      <c r="HN25" s="122"/>
      <c r="HX25" s="122"/>
      <c r="IH25" s="122"/>
    </row>
    <row xmlns:x14ac="http://schemas.microsoft.com/office/spreadsheetml/2009/9/ac" r="26" s="3" customFormat="true" x14ac:dyDescent="0.25">
      <c r="A26" s="390" t="str">
        <f ca="true">IF(ISBLANK('Data Summary'!A28),"",'Data Summary'!A28)</f>
        <v/>
      </c>
      <c r="B26" s="122"/>
      <c r="L26" s="122"/>
      <c r="V26" s="122"/>
      <c r="AF26" s="122"/>
      <c r="AP26" s="122"/>
      <c r="AZ26" s="122"/>
      <c r="BJ26" s="122"/>
      <c r="BT26" s="122"/>
      <c r="CD26" s="122"/>
      <c r="CN26" s="122"/>
      <c r="CX26" s="122"/>
      <c r="DH26" s="122"/>
      <c r="DR26" s="122"/>
      <c r="EB26" s="122"/>
      <c r="EL26" s="122"/>
      <c r="EV26" s="122"/>
      <c r="FF26" s="122"/>
      <c r="FP26" s="122"/>
      <c r="FZ26" s="122"/>
      <c r="GJ26" s="122"/>
      <c r="GT26" s="122"/>
      <c r="HD26" s="122"/>
      <c r="HN26" s="122"/>
      <c r="HX26" s="122"/>
      <c r="IH26" s="122"/>
    </row>
    <row xmlns:x14ac="http://schemas.microsoft.com/office/spreadsheetml/2009/9/ac" r="27" s="3" customFormat="true" ht="15.6" customHeight="true" x14ac:dyDescent="0.25">
      <c r="A27" s="390" t="str">
        <f ca="true">IF(ISBLANK('Data Summary'!A29),"",'Data Summary'!A29)</f>
        <v/>
      </c>
      <c r="B27" s="122"/>
      <c r="L27" s="122"/>
      <c r="V27" s="122"/>
      <c r="AF27" s="122"/>
      <c r="AP27" s="122"/>
      <c r="AZ27" s="122"/>
      <c r="BJ27" s="122"/>
      <c r="BT27" s="122"/>
      <c r="CD27" s="122"/>
      <c r="CN27" s="122"/>
      <c r="CX27" s="122"/>
      <c r="DH27" s="122"/>
      <c r="DR27" s="122"/>
      <c r="EB27" s="122"/>
      <c r="EL27" s="122"/>
      <c r="EV27" s="122"/>
      <c r="FF27" s="122"/>
      <c r="FP27" s="122"/>
      <c r="FZ27" s="122"/>
      <c r="GJ27" s="122"/>
      <c r="GT27" s="122"/>
      <c r="HD27" s="122"/>
      <c r="HN27" s="122"/>
      <c r="HX27" s="122"/>
      <c r="IH27" s="122"/>
    </row>
    <row xmlns:x14ac="http://schemas.microsoft.com/office/spreadsheetml/2009/9/ac" r="28" s="3" customFormat="true" x14ac:dyDescent="0.25">
      <c r="A28" s="390" t="str">
        <f ca="true">IF(ISBLANK('Data Summary'!A30),"",'Data Summary'!A30)</f>
        <v/>
      </c>
      <c r="B28" s="122"/>
      <c r="L28" s="122"/>
      <c r="V28" s="122"/>
      <c r="AF28" s="122"/>
      <c r="AP28" s="122"/>
      <c r="AZ28" s="122"/>
      <c r="BJ28" s="122"/>
      <c r="BT28" s="122"/>
      <c r="CD28" s="122"/>
      <c r="CN28" s="122"/>
      <c r="CX28" s="122"/>
      <c r="DH28" s="122"/>
      <c r="DR28" s="122"/>
      <c r="EB28" s="122"/>
      <c r="EL28" s="122"/>
      <c r="EV28" s="122"/>
      <c r="FF28" s="122"/>
      <c r="FP28" s="122"/>
      <c r="FZ28" s="122"/>
      <c r="GJ28" s="122"/>
      <c r="GT28" s="122"/>
      <c r="HD28" s="122"/>
      <c r="HN28" s="122"/>
      <c r="HX28" s="122"/>
      <c r="IH28" s="122"/>
    </row>
    <row xmlns:x14ac="http://schemas.microsoft.com/office/spreadsheetml/2009/9/ac" r="29" s="3" customFormat="true" x14ac:dyDescent="0.25">
      <c r="A29" s="390" t="str">
        <f ca="true">IF(ISBLANK('Data Summary'!A31),"",'Data Summary'!A31)</f>
        <v/>
      </c>
      <c r="B29" s="122"/>
      <c r="L29" s="122"/>
      <c r="V29" s="122"/>
      <c r="AF29" s="122"/>
      <c r="AP29" s="122"/>
      <c r="AZ29" s="122"/>
      <c r="BJ29" s="122"/>
      <c r="BT29" s="122"/>
      <c r="CD29" s="122"/>
      <c r="CN29" s="122"/>
      <c r="CX29" s="122"/>
      <c r="DH29" s="122"/>
      <c r="DR29" s="122"/>
      <c r="EB29" s="122"/>
      <c r="EL29" s="122"/>
      <c r="EV29" s="122"/>
      <c r="FF29" s="122"/>
      <c r="FP29" s="122"/>
      <c r="FZ29" s="122"/>
      <c r="GJ29" s="122"/>
      <c r="GT29" s="122"/>
      <c r="HD29" s="122"/>
      <c r="HN29" s="122"/>
      <c r="HX29" s="122"/>
      <c r="IH29" s="122"/>
    </row>
    <row xmlns:x14ac="http://schemas.microsoft.com/office/spreadsheetml/2009/9/ac" r="30" s="3" customFormat="true" x14ac:dyDescent="0.25">
      <c r="A30" s="390" t="str">
        <f ca="true">IF(ISBLANK('Data Summary'!A32),"",'Data Summary'!A32)</f>
        <v/>
      </c>
      <c r="B30" s="122"/>
      <c r="L30" s="122"/>
      <c r="V30" s="122"/>
      <c r="AF30" s="122"/>
      <c r="AP30" s="122"/>
      <c r="AZ30" s="122"/>
      <c r="BJ30" s="122"/>
      <c r="BT30" s="122"/>
      <c r="CD30" s="122"/>
      <c r="CN30" s="122"/>
      <c r="CX30" s="122"/>
      <c r="DH30" s="122"/>
      <c r="DR30" s="122"/>
      <c r="EB30" s="122"/>
      <c r="EL30" s="122"/>
      <c r="EV30" s="122"/>
      <c r="FF30" s="122"/>
      <c r="FP30" s="122"/>
      <c r="FZ30" s="122"/>
      <c r="GJ30" s="122"/>
      <c r="GT30" s="122"/>
      <c r="HD30" s="122"/>
      <c r="HN30" s="122"/>
      <c r="HX30" s="122"/>
      <c r="IH30" s="122"/>
    </row>
    <row xmlns:x14ac="http://schemas.microsoft.com/office/spreadsheetml/2009/9/ac" r="31" s="3" customFormat="true" x14ac:dyDescent="0.25">
      <c r="A31" s="390" t="str">
        <f ca="true">IF(ISBLANK('Data Summary'!A33),"",'Data Summary'!A33)</f>
        <v/>
      </c>
      <c r="B31" s="122"/>
      <c r="L31" s="122"/>
      <c r="V31" s="122"/>
      <c r="AF31" s="122"/>
      <c r="AP31" s="122"/>
      <c r="AZ31" s="122"/>
      <c r="BJ31" s="122"/>
      <c r="BT31" s="122"/>
      <c r="CD31" s="122"/>
      <c r="CN31" s="122"/>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x14ac:dyDescent="0.25">
      <c r="A32" s="390" t="str">
        <f ca="true">IF(ISBLANK('Data Summary'!A34),"",'Data Summary'!A34)</f>
        <v/>
      </c>
      <c r="B32" s="122"/>
      <c r="L32" s="122"/>
      <c r="V32" s="122"/>
      <c r="AF32" s="122"/>
      <c r="AP32" s="122"/>
      <c r="AZ32" s="122"/>
      <c r="BJ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390" t="str">
        <f ca="true">IF(ISBLANK('Data Summary'!A35),"",'Data Summary'!A35)</f>
        <v/>
      </c>
      <c r="B33" s="122"/>
      <c r="L33" s="122"/>
      <c r="V33" s="122"/>
      <c r="AF33" s="122"/>
      <c r="AP33" s="122"/>
      <c r="AZ33" s="122"/>
      <c r="BJ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390" t="str">
        <f ca="true">IF(ISBLANK('Data Summary'!A36),"",'Data Summary'!A36)</f>
        <v/>
      </c>
      <c r="B34" s="122"/>
      <c r="L34" s="122"/>
      <c r="V34" s="122"/>
      <c r="AF34" s="122"/>
      <c r="AP34" s="122"/>
      <c r="AZ34" s="122"/>
      <c r="BJ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390"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390"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390"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390"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390"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390"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390"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390"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390"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390"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390"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390"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390"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390"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390"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390"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390"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390"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390"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390"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390"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390"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390"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390"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390"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390"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390"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390"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390"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390"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390"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390"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390"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390"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390"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390"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390"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390"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390"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390"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390"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390"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390"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390"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390"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390"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390"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390"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390"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390"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390"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390"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390"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390"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390"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390"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390"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390"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390"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390"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390"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390"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390"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390"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390"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390"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390"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390"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390"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390"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390"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390"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390"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390"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390"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390"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390"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390"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390"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390"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390"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390"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390"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390"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390"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390"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390"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390"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390"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390"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390"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390"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390"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390"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390"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390"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390"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390"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390"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390"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390"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390"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390"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390"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390"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390"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390"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390"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390"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390"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390"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390"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390"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390"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390"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390"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390"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384"/>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384"/>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384"/>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384"/>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384"/>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384"/>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384"/>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384"/>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384"/>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384"/>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384"/>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384"/>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384"/>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384"/>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384"/>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384"/>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384"/>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384"/>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384"/>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384"/>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384"/>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384"/>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384"/>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384"/>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384"/>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384"/>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384"/>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384"/>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384"/>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384"/>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384"/>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384"/>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384"/>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384"/>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384"/>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384"/>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384"/>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384"/>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384"/>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384"/>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384"/>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384"/>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384"/>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384"/>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384"/>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384"/>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384"/>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384"/>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384"/>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384"/>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384"/>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384"/>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384"/>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384"/>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384"/>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384"/>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384"/>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384"/>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384"/>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384"/>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384"/>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384"/>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384"/>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384"/>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384"/>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384"/>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384"/>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384"/>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384"/>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384"/>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384"/>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384"/>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384"/>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384"/>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384"/>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384"/>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384"/>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384"/>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384"/>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384"/>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384"/>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384"/>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384"/>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384"/>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384"/>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384"/>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384"/>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384"/>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384"/>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384"/>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384"/>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384"/>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384"/>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384"/>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384"/>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384"/>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384"/>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384"/>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384"/>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384"/>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384"/>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384"/>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384"/>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384"/>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384"/>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384"/>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384"/>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384"/>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384"/>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384"/>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384"/>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384"/>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384"/>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384"/>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384"/>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384"/>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384"/>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384"/>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384"/>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384"/>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384"/>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384"/>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384"/>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384"/>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384"/>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384"/>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384"/>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384"/>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384"/>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384"/>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384"/>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384"/>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384"/>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384"/>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384"/>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384"/>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384"/>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384"/>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384"/>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384"/>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384"/>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384"/>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384"/>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384"/>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384"/>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384"/>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384"/>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384"/>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384"/>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384"/>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384"/>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384"/>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384"/>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384"/>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384"/>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384"/>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384"/>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384"/>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384"/>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384"/>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384"/>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384"/>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384"/>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384"/>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384"/>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384"/>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384"/>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384"/>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384"/>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384"/>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384"/>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384"/>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384"/>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384"/>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384"/>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384"/>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384"/>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384"/>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384"/>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384"/>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384"/>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384"/>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384"/>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384"/>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384"/>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384"/>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384"/>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384"/>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384"/>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384"/>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384"/>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384"/>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384"/>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384"/>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384"/>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384"/>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384"/>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384"/>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384"/>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384"/>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384"/>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384"/>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384"/>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384"/>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384"/>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384"/>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384"/>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384"/>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384"/>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384"/>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384"/>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384"/>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384"/>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384"/>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384"/>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384"/>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384"/>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384"/>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384"/>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384"/>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384"/>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384"/>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384"/>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384"/>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384"/>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384"/>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384"/>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384"/>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384"/>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384"/>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384"/>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384"/>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384"/>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384"/>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384"/>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384"/>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384"/>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384"/>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384"/>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384"/>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384"/>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384"/>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384"/>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384"/>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384"/>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384"/>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384"/>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384"/>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384"/>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384"/>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384"/>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384"/>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384"/>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384"/>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384"/>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384"/>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384"/>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384"/>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384"/>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384"/>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384"/>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384"/>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384"/>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384"/>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384"/>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384"/>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384"/>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384"/>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384"/>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384"/>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384"/>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384"/>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384"/>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384"/>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384"/>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384"/>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384"/>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384"/>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384"/>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384"/>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384"/>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384"/>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384"/>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384"/>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384"/>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384"/>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384"/>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384"/>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384"/>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384"/>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384"/>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384"/>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384"/>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384"/>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384"/>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384"/>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384"/>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384"/>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384"/>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384"/>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384"/>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384"/>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384"/>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384"/>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384"/>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384"/>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384"/>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384"/>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384"/>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384"/>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384"/>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384"/>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384"/>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384"/>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384"/>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384"/>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384"/>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384"/>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384"/>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384"/>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384"/>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384"/>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384"/>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384"/>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384"/>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384"/>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384"/>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384"/>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384"/>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384"/>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384"/>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384"/>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384"/>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384"/>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384"/>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384"/>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384"/>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384"/>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384"/>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384"/>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384"/>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384"/>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384"/>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384"/>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384"/>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384"/>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384"/>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384"/>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384"/>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384"/>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384"/>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384"/>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384"/>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384"/>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384"/>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384"/>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384"/>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384"/>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384"/>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384"/>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384"/>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384"/>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384"/>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384"/>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384"/>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384"/>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384"/>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384"/>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384"/>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384"/>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384"/>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384"/>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384"/>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384"/>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384"/>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384"/>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384"/>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384"/>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384"/>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384"/>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384"/>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384"/>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384"/>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384"/>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384"/>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384"/>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384"/>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384"/>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384"/>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384"/>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384"/>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384"/>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384"/>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384"/>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384"/>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384"/>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384"/>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384"/>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384"/>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384"/>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384"/>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384"/>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384"/>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384"/>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384"/>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384"/>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384"/>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384"/>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384"/>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384"/>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384"/>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384"/>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384"/>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384"/>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384"/>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384"/>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384"/>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384"/>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384"/>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384"/>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384"/>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384"/>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384"/>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384"/>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384"/>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384"/>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384"/>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384"/>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384"/>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384"/>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384"/>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384"/>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384"/>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384"/>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384"/>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384"/>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384"/>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384"/>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384"/>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384"/>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384"/>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384"/>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384"/>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384"/>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384"/>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384"/>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384"/>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384"/>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384"/>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384"/>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384"/>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384"/>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384"/>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384"/>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384"/>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384"/>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384"/>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384"/>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384"/>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384"/>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384"/>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384"/>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384"/>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384"/>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384"/>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384"/>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384"/>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384"/>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384"/>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384"/>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384"/>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c r="IH622" s="122"/>
    </row>
  </sheetData>
  <mergeCells count="11">
    <mergeCell ref="CO10:CU10"/>
    <mergeCell ref="CE10:CK10"/>
    <mergeCell ref="A2:A3"/>
    <mergeCell ref="C10:I10"/>
    <mergeCell ref="M10:S10"/>
    <mergeCell ref="BU10:CA10"/>
    <mergeCell ref="W10:AC10"/>
    <mergeCell ref="AG10:AM10"/>
    <mergeCell ref="AQ10:AW10"/>
    <mergeCell ref="BA10:BG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9"/>
    <col min="3" max="7" width="11.75" style="109" customWidth="true"/>
    <col min="8" max="16384" width="9" style="109"/>
  </cols>
  <sheetData>
    <row xmlns:x14ac="http://schemas.microsoft.com/office/spreadsheetml/2009/9/ac" r="2" ht="20.25" x14ac:dyDescent="0.2">
      <c r="B2" s="105" t="str">
        <f>+Introduction!C7</f>
        <v>Republic of Moldova</v>
      </c>
      <c r="C2" s="106"/>
      <c r="D2" s="107"/>
      <c r="E2" s="107"/>
      <c r="F2" s="107"/>
      <c r="G2" s="108"/>
    </row>
    <row xmlns:x14ac="http://schemas.microsoft.com/office/spreadsheetml/2009/9/ac" r="3" x14ac:dyDescent="0.2">
      <c r="B3" s="575" t="s">
        <v>202</v>
      </c>
      <c r="C3" s="575"/>
      <c r="D3" s="575"/>
      <c r="E3" s="575"/>
      <c r="F3" s="575"/>
      <c r="G3" s="576"/>
    </row>
    <row xmlns:x14ac="http://schemas.microsoft.com/office/spreadsheetml/2009/9/ac" r="4" ht="13.5" x14ac:dyDescent="0.2">
      <c r="B4" s="110" t="s">
        <v>4</v>
      </c>
      <c r="C4" s="110" t="s">
        <v>60</v>
      </c>
      <c r="D4" s="110" t="s">
        <v>64</v>
      </c>
      <c r="E4" s="110" t="s">
        <v>61</v>
      </c>
      <c r="F4" s="110" t="s">
        <v>62</v>
      </c>
      <c r="G4" s="110" t="s">
        <v>63</v>
      </c>
    </row>
    <row xmlns:x14ac="http://schemas.microsoft.com/office/spreadsheetml/2009/9/ac" r="5" x14ac:dyDescent="0.2">
      <c r="B5" s="782">
        <v>2000</v>
      </c>
      <c r="C5" s="926">
        <v>955652</v>
      </c>
      <c r="D5" s="927">
        <v>44.589000701904297</v>
      </c>
      <c r="E5" s="928">
        <v>199587</v>
      </c>
      <c r="F5" s="929">
        <v>248769</v>
      </c>
      <c r="G5" s="930">
        <v>507296</v>
      </c>
    </row>
    <row xmlns:x14ac="http://schemas.microsoft.com/office/spreadsheetml/2009/9/ac" r="6" x14ac:dyDescent="0.2">
      <c r="B6" s="788">
        <v>2001</v>
      </c>
      <c r="C6" s="931">
        <v>932943</v>
      </c>
      <c r="D6" s="932">
        <v>44.188999176025391</v>
      </c>
      <c r="E6" s="933">
        <v>188509</v>
      </c>
      <c r="F6" s="934">
        <v>236975</v>
      </c>
      <c r="G6" s="935">
        <v>507459</v>
      </c>
    </row>
    <row xmlns:x14ac="http://schemas.microsoft.com/office/spreadsheetml/2009/9/ac" r="7" x14ac:dyDescent="0.2">
      <c r="B7" s="794">
        <v>2002</v>
      </c>
      <c r="C7" s="936">
        <v>899014</v>
      </c>
      <c r="D7" s="937">
        <v>43.788997650146484</v>
      </c>
      <c r="E7" s="938">
        <v>177305</v>
      </c>
      <c r="F7" s="939">
        <v>225671</v>
      </c>
      <c r="G7" s="940">
        <v>496038</v>
      </c>
    </row>
    <row xmlns:x14ac="http://schemas.microsoft.com/office/spreadsheetml/2009/9/ac" r="8" x14ac:dyDescent="0.2">
      <c r="B8" s="800">
        <v>2003</v>
      </c>
      <c r="C8" s="941">
        <v>863615</v>
      </c>
      <c r="D8" s="942">
        <v>43.388999938964844</v>
      </c>
      <c r="E8" s="943">
        <v>167332</v>
      </c>
      <c r="F8" s="944">
        <v>213649</v>
      </c>
      <c r="G8" s="945">
        <v>482634</v>
      </c>
    </row>
    <row xmlns:x14ac="http://schemas.microsoft.com/office/spreadsheetml/2009/9/ac" r="9" x14ac:dyDescent="0.2">
      <c r="B9" s="806">
        <v>2004</v>
      </c>
      <c r="C9" s="946">
        <v>826524</v>
      </c>
      <c r="D9" s="947">
        <v>42.989997863769531</v>
      </c>
      <c r="E9" s="948">
        <v>159148</v>
      </c>
      <c r="F9" s="949">
        <v>199264</v>
      </c>
      <c r="G9" s="950">
        <v>468112</v>
      </c>
    </row>
    <row xmlns:x14ac="http://schemas.microsoft.com/office/spreadsheetml/2009/9/ac" r="10" x14ac:dyDescent="0.2">
      <c r="B10" s="812">
        <v>2005</v>
      </c>
      <c r="C10" s="951">
        <v>786284</v>
      </c>
      <c r="D10" s="952">
        <v>42.774997711181641</v>
      </c>
      <c r="E10" s="953">
        <v>150216</v>
      </c>
      <c r="F10" s="954">
        <v>188126</v>
      </c>
      <c r="G10" s="955">
        <v>447942</v>
      </c>
    </row>
    <row xmlns:x14ac="http://schemas.microsoft.com/office/spreadsheetml/2009/9/ac" r="11" x14ac:dyDescent="0.2">
      <c r="B11" s="818">
        <v>2006</v>
      </c>
      <c r="C11" s="956">
        <v>748875</v>
      </c>
      <c r="D11" s="957">
        <v>42.743999481201172</v>
      </c>
      <c r="E11" s="958">
        <v>144774</v>
      </c>
      <c r="F11" s="959">
        <v>176947</v>
      </c>
      <c r="G11" s="960">
        <v>427154</v>
      </c>
    </row>
    <row xmlns:x14ac="http://schemas.microsoft.com/office/spreadsheetml/2009/9/ac" r="12" x14ac:dyDescent="0.2">
      <c r="B12" s="824">
        <v>2007</v>
      </c>
      <c r="C12" s="961">
        <v>733176</v>
      </c>
      <c r="D12" s="962">
        <v>42.713001251220703</v>
      </c>
      <c r="E12" s="963">
        <v>148002</v>
      </c>
      <c r="F12" s="964">
        <v>170019</v>
      </c>
      <c r="G12" s="965">
        <v>415155</v>
      </c>
    </row>
    <row xmlns:x14ac="http://schemas.microsoft.com/office/spreadsheetml/2009/9/ac" r="13" x14ac:dyDescent="0.2">
      <c r="B13" s="830">
        <v>2008</v>
      </c>
      <c r="C13" s="966">
        <v>702187</v>
      </c>
      <c r="D13" s="967">
        <v>42.681999206542969</v>
      </c>
      <c r="E13" s="968">
        <v>147319</v>
      </c>
      <c r="F13" s="969">
        <v>161370</v>
      </c>
      <c r="G13" s="970">
        <v>393498</v>
      </c>
    </row>
    <row xmlns:x14ac="http://schemas.microsoft.com/office/spreadsheetml/2009/9/ac" r="14" x14ac:dyDescent="0.2">
      <c r="B14" s="836">
        <v>2009</v>
      </c>
      <c r="C14" s="971">
        <v>673567</v>
      </c>
      <c r="D14" s="972">
        <v>42.6510009765625</v>
      </c>
      <c r="E14" s="973">
        <v>147532</v>
      </c>
      <c r="F14" s="974">
        <v>155346</v>
      </c>
      <c r="G14" s="975">
        <v>370689</v>
      </c>
    </row>
    <row xmlns:x14ac="http://schemas.microsoft.com/office/spreadsheetml/2009/9/ac" r="15" x14ac:dyDescent="0.2">
      <c r="B15" s="842">
        <v>2010</v>
      </c>
      <c r="C15" s="976">
        <v>649448</v>
      </c>
      <c r="D15" s="977">
        <v>42.619998931884766</v>
      </c>
      <c r="E15" s="978">
        <v>148859</v>
      </c>
      <c r="F15" s="979">
        <v>150947</v>
      </c>
      <c r="G15" s="980">
        <v>349642</v>
      </c>
    </row>
    <row xmlns:x14ac="http://schemas.microsoft.com/office/spreadsheetml/2009/9/ac" r="16" x14ac:dyDescent="0.2">
      <c r="B16" s="848">
        <v>2011</v>
      </c>
      <c r="C16" s="981">
        <v>627836</v>
      </c>
      <c r="D16" s="982">
        <v>42.589000701904297</v>
      </c>
      <c r="E16" s="983">
        <v>150021</v>
      </c>
      <c r="F16" s="984">
        <v>147897</v>
      </c>
      <c r="G16" s="985">
        <v>329918</v>
      </c>
    </row>
    <row xmlns:x14ac="http://schemas.microsoft.com/office/spreadsheetml/2009/9/ac" r="17" x14ac:dyDescent="0.2">
      <c r="B17" s="854">
        <v>2012</v>
      </c>
      <c r="C17" s="986">
        <v>608655</v>
      </c>
      <c r="D17" s="987">
        <v>42.557998657226563</v>
      </c>
      <c r="E17" s="988">
        <v>150343</v>
      </c>
      <c r="F17" s="989">
        <v>147226</v>
      </c>
      <c r="G17" s="990">
        <v>311086</v>
      </c>
    </row>
    <row xmlns:x14ac="http://schemas.microsoft.com/office/spreadsheetml/2009/9/ac" r="18" x14ac:dyDescent="0.2">
      <c r="B18" s="860">
        <v>2013</v>
      </c>
      <c r="C18" s="991">
        <v>594840</v>
      </c>
      <c r="D18" s="992">
        <v>42.527000427246094</v>
      </c>
      <c r="E18" s="993">
        <v>152828</v>
      </c>
      <c r="F18" s="994">
        <v>147472</v>
      </c>
      <c r="G18" s="995">
        <v>294540</v>
      </c>
    </row>
    <row xmlns:x14ac="http://schemas.microsoft.com/office/spreadsheetml/2009/9/ac" r="19" x14ac:dyDescent="0.2">
      <c r="B19" s="866">
        <v>2014</v>
      </c>
      <c r="C19" s="996">
        <v>510929</v>
      </c>
      <c r="D19" s="997">
        <v>42.495998382568359</v>
      </c>
      <c r="E19" s="998">
        <v>146630</v>
      </c>
      <c r="F19" s="999">
        <v>128845</v>
      </c>
      <c r="G19" s="1000">
        <v>235454</v>
      </c>
    </row>
    <row xmlns:x14ac="http://schemas.microsoft.com/office/spreadsheetml/2009/9/ac" r="20" x14ac:dyDescent="0.2">
      <c r="B20" s="872">
        <v>2015</v>
      </c>
      <c r="C20" s="1001">
        <v>497615</v>
      </c>
      <c r="D20" s="1002">
        <v>42.489997863769531</v>
      </c>
      <c r="E20" s="1003">
        <v>144579</v>
      </c>
      <c r="F20" s="1004">
        <v>131031</v>
      </c>
      <c r="G20" s="1005">
        <v>222005</v>
      </c>
    </row>
    <row xmlns:x14ac="http://schemas.microsoft.com/office/spreadsheetml/2009/9/ac" r="21" x14ac:dyDescent="0.2">
      <c r="B21" s="878">
        <v>2016</v>
      </c>
      <c r="C21" s="1006">
        <v>489488</v>
      </c>
      <c r="D21" s="1007">
        <v>42.511001586914063</v>
      </c>
      <c r="E21" s="1008">
        <v>143523</v>
      </c>
      <c r="F21" s="1009">
        <v>131947</v>
      </c>
      <c r="G21" s="1010">
        <v>214018</v>
      </c>
    </row>
    <row xmlns:x14ac="http://schemas.microsoft.com/office/spreadsheetml/2009/9/ac" r="22" x14ac:dyDescent="0.2">
      <c r="B22" s="884">
        <v>2017</v>
      </c>
      <c r="C22" s="1011">
        <v>516142</v>
      </c>
      <c r="D22" s="1012">
        <v>42.556999206542969</v>
      </c>
      <c r="E22" s="1013">
        <v>140897</v>
      </c>
      <c r="F22" s="1014">
        <v>134382</v>
      </c>
      <c r="G22" s="1015">
        <v>240863</v>
      </c>
    </row>
    <row xmlns:x14ac="http://schemas.microsoft.com/office/spreadsheetml/2009/9/ac" r="23" x14ac:dyDescent="0.2">
      <c r="B23" s="890">
        <v>2018</v>
      </c>
      <c r="C23" s="1016">
        <v>512788</v>
      </c>
      <c r="D23" s="1017">
        <v>42.629001617431641</v>
      </c>
      <c r="E23" s="1018">
        <v>141226</v>
      </c>
      <c r="F23" s="1019">
        <v>135616</v>
      </c>
      <c r="G23" s="1020">
        <v>235946</v>
      </c>
    </row>
    <row xmlns:x14ac="http://schemas.microsoft.com/office/spreadsheetml/2009/9/ac" r="24" x14ac:dyDescent="0.2">
      <c r="B24" s="896">
        <v>2019</v>
      </c>
      <c r="C24" s="1021">
        <v>509433</v>
      </c>
      <c r="D24" s="1022">
        <v>42.726001739501953</v>
      </c>
      <c r="E24" s="1023">
        <v>142200</v>
      </c>
      <c r="F24" s="1024">
        <v>132879</v>
      </c>
      <c r="G24" s="1025">
        <v>234354</v>
      </c>
    </row>
    <row xmlns:x14ac="http://schemas.microsoft.com/office/spreadsheetml/2009/9/ac" r="25" x14ac:dyDescent="0.2">
      <c r="B25" s="902">
        <v>2020</v>
      </c>
      <c r="C25" s="1026">
        <v>504016</v>
      </c>
      <c r="D25" s="1027">
        <v>42.849002838134766</v>
      </c>
      <c r="E25" s="1028">
        <v>141283</v>
      </c>
      <c r="F25" s="1029">
        <v>130675</v>
      </c>
      <c r="G25" s="1030">
        <v>232058</v>
      </c>
    </row>
    <row xmlns:x14ac="http://schemas.microsoft.com/office/spreadsheetml/2009/9/ac" r="26" x14ac:dyDescent="0.2">
      <c r="B26" s="908">
        <v>2021</v>
      </c>
      <c r="C26" s="1031">
        <v>502375</v>
      </c>
      <c r="D26" s="1032">
        <v>42.998001098632813</v>
      </c>
      <c r="E26" s="1033">
        <v>138573</v>
      </c>
      <c r="F26" s="1034">
        <v>128612</v>
      </c>
      <c r="G26" s="1035">
        <v>235190</v>
      </c>
    </row>
    <row xmlns:x14ac="http://schemas.microsoft.com/office/spreadsheetml/2009/9/ac" r="27" x14ac:dyDescent="0.2">
      <c r="B27" s="914">
        <v>2022</v>
      </c>
      <c r="C27" s="915">
        <v>498072</v>
      </c>
      <c r="D27" s="916">
        <v>43.173000335693359</v>
      </c>
      <c r="E27" s="917">
        <v>131370</v>
      </c>
      <c r="F27" s="918">
        <v>129471</v>
      </c>
      <c r="G27" s="919">
        <v>237231</v>
      </c>
    </row>
    <row xmlns:x14ac="http://schemas.microsoft.com/office/spreadsheetml/2009/9/ac" r="28" x14ac:dyDescent="0.2">
      <c r="B28" s="920">
        <v>2023</v>
      </c>
      <c r="C28" s="1036">
        <v>390953</v>
      </c>
      <c r="D28" s="922">
        <v>43.373001098632813</v>
      </c>
      <c r="E28" s="1037">
        <v>128947</v>
      </c>
      <c r="F28" s="1038">
        <v>101958</v>
      </c>
      <c r="G28" s="1039">
        <v>160047</v>
      </c>
    </row>
    <row xmlns:x14ac="http://schemas.microsoft.com/office/spreadsheetml/2009/9/ac" r="29" x14ac:dyDescent="0.2">
      <c r="B29" s="196">
        <v>2024</v>
      </c>
      <c r="C29" s="360"/>
      <c r="D29" s="361"/>
      <c r="E29" s="362"/>
      <c r="F29" s="363"/>
      <c r="G29" s="364"/>
    </row>
    <row xmlns:x14ac="http://schemas.microsoft.com/office/spreadsheetml/2009/9/ac" r="30" x14ac:dyDescent="0.2">
      <c r="B30" s="195">
        <v>2025</v>
      </c>
      <c r="C30" s="360"/>
      <c r="D30" s="361"/>
      <c r="E30" s="362"/>
      <c r="F30" s="363"/>
      <c r="G30" s="364"/>
    </row>
    <row xmlns:x14ac="http://schemas.microsoft.com/office/spreadsheetml/2009/9/ac" r="31" x14ac:dyDescent="0.2">
      <c r="B31" s="196">
        <v>2026</v>
      </c>
      <c r="C31" s="360"/>
      <c r="D31" s="361"/>
      <c r="E31" s="362"/>
      <c r="F31" s="363"/>
      <c r="G31" s="364"/>
    </row>
    <row xmlns:x14ac="http://schemas.microsoft.com/office/spreadsheetml/2009/9/ac" r="32" x14ac:dyDescent="0.2">
      <c r="B32" s="195">
        <v>2027</v>
      </c>
      <c r="C32" s="360"/>
      <c r="D32" s="361"/>
      <c r="E32" s="362"/>
      <c r="F32" s="363"/>
      <c r="G32" s="364"/>
    </row>
    <row xmlns:x14ac="http://schemas.microsoft.com/office/spreadsheetml/2009/9/ac" r="33" x14ac:dyDescent="0.2">
      <c r="B33" s="196">
        <v>2028</v>
      </c>
      <c r="C33" s="360"/>
      <c r="D33" s="361"/>
      <c r="E33" s="362"/>
      <c r="F33" s="363"/>
      <c r="G33" s="364"/>
    </row>
    <row xmlns:x14ac="http://schemas.microsoft.com/office/spreadsheetml/2009/9/ac" r="34" x14ac:dyDescent="0.2">
      <c r="B34" s="195">
        <v>2029</v>
      </c>
      <c r="C34" s="360"/>
      <c r="D34" s="361"/>
      <c r="E34" s="362"/>
      <c r="F34" s="363"/>
      <c r="G34" s="364"/>
    </row>
    <row xmlns:x14ac="http://schemas.microsoft.com/office/spreadsheetml/2009/9/ac" r="35" x14ac:dyDescent="0.2">
      <c r="B35" s="196">
        <v>2030</v>
      </c>
      <c r="C35" s="198"/>
      <c r="D35" s="197"/>
      <c r="E35" s="199"/>
      <c r="F35" s="200"/>
      <c r="G35" s="201"/>
    </row>
    <row xmlns:x14ac="http://schemas.microsoft.com/office/spreadsheetml/2009/9/ac" r="36" ht="14.25" x14ac:dyDescent="0.2">
      <c r="B36" s="113" t="s">
        <v>210</v>
      </c>
      <c r="G36" s="111"/>
    </row>
    <row xmlns:x14ac="http://schemas.microsoft.com/office/spreadsheetml/2009/9/ac" r="37" ht="14.25" x14ac:dyDescent="0.2">
      <c r="B37" s="113" t="s">
        <v>235</v>
      </c>
    </row>
    <row xmlns:x14ac="http://schemas.microsoft.com/office/spreadsheetml/2009/9/ac" r="38" ht="14.25" x14ac:dyDescent="0.2">
      <c r="B38" s="113" t="s">
        <v>280</v>
      </c>
    </row>
    <row xmlns:x14ac="http://schemas.microsoft.com/office/spreadsheetml/2009/9/ac" r="39" x14ac:dyDescent="0.2">
      <c r="B39" s="1041" t="s">
        <v>209</v>
      </c>
    </row>
    <row xmlns:x14ac="http://schemas.microsoft.com/office/spreadsheetml/2009/9/ac" r="41" x14ac:dyDescent="0.2">
      <c r="B41" s="112"/>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3F9A0-0071-4777-92A6-B37067CCE605}">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5" customWidth="true"/>
  </cols>
  <sheetData>
    <row xmlns:x14ac="http://schemas.microsoft.com/office/spreadsheetml/2009/9/ac" r="2" ht="33" customHeight="true" x14ac:dyDescent="0.25">
      <c r="B2" s="577" t="s">
        <v>259</v>
      </c>
      <c r="C2" s="577"/>
    </row>
    <row xmlns:x14ac="http://schemas.microsoft.com/office/spreadsheetml/2009/9/ac" r="3" ht="6" customHeight="true" x14ac:dyDescent="0.25">
      <c r="B3" s="374"/>
    </row>
    <row xmlns:x14ac="http://schemas.microsoft.com/office/spreadsheetml/2009/9/ac" r="4" ht="30" customHeight="true" x14ac:dyDescent="0.25">
      <c r="B4" s="376" t="s">
        <v>260</v>
      </c>
      <c r="C4" s="377" t="s">
        <v>261</v>
      </c>
    </row>
    <row xmlns:x14ac="http://schemas.microsoft.com/office/spreadsheetml/2009/9/ac" r="5" ht="30" customHeight="true" x14ac:dyDescent="0.25">
      <c r="B5" s="376" t="s">
        <v>48</v>
      </c>
      <c r="C5" s="377" t="s">
        <v>262</v>
      </c>
    </row>
    <row xmlns:x14ac="http://schemas.microsoft.com/office/spreadsheetml/2009/9/ac" r="6" ht="30" customHeight="true" x14ac:dyDescent="0.25">
      <c r="B6" s="376" t="s">
        <v>263</v>
      </c>
      <c r="C6" s="377" t="s">
        <v>264</v>
      </c>
    </row>
    <row xmlns:x14ac="http://schemas.microsoft.com/office/spreadsheetml/2009/9/ac" r="7" ht="30" customHeight="true" x14ac:dyDescent="0.25">
      <c r="B7" s="376" t="s">
        <v>265</v>
      </c>
      <c r="C7" s="377" t="s">
        <v>266</v>
      </c>
    </row>
    <row xmlns:x14ac="http://schemas.microsoft.com/office/spreadsheetml/2009/9/ac" r="8" ht="30" customHeight="true" x14ac:dyDescent="0.25">
      <c r="B8" s="376" t="s">
        <v>146</v>
      </c>
      <c r="C8" s="377" t="s">
        <v>267</v>
      </c>
    </row>
    <row xmlns:x14ac="http://schemas.microsoft.com/office/spreadsheetml/2009/9/ac" r="9" ht="30" customHeight="true" x14ac:dyDescent="0.25">
      <c r="B9" s="376" t="s">
        <v>268</v>
      </c>
      <c r="C9" s="377" t="s">
        <v>269</v>
      </c>
    </row>
    <row xmlns:x14ac="http://schemas.microsoft.com/office/spreadsheetml/2009/9/ac" r="10" ht="30" customHeight="true" x14ac:dyDescent="0.25">
      <c r="B10" s="376" t="s">
        <v>150</v>
      </c>
      <c r="C10" s="377" t="s">
        <v>270</v>
      </c>
    </row>
    <row xmlns:x14ac="http://schemas.microsoft.com/office/spreadsheetml/2009/9/ac" r="11" s="380" customFormat="true" ht="6.75" customHeight="true" x14ac:dyDescent="0.25">
      <c r="B11" s="378"/>
      <c r="C11" s="379"/>
    </row>
    <row xmlns:x14ac="http://schemas.microsoft.com/office/spreadsheetml/2009/9/ac" r="12" s="382" customFormat="true" ht="11.25" x14ac:dyDescent="0.2">
      <c r="B12" s="381" t="s">
        <v>271</v>
      </c>
    </row>
    <row xmlns:x14ac="http://schemas.microsoft.com/office/spreadsheetml/2009/9/ac" r="13" x14ac:dyDescent="0.25">
      <c r="B13" s="381" t="s">
        <v>275</v>
      </c>
    </row>
    <row xmlns:x14ac="http://schemas.microsoft.com/office/spreadsheetml/2009/9/ac" r="14" x14ac:dyDescent="0.25">
      <c r="B14" s="383" t="s">
        <v>272</v>
      </c>
    </row>
    <row xmlns:x14ac="http://schemas.microsoft.com/office/spreadsheetml/2009/9/ac" r="15" ht="76.5" customHeight="true" x14ac:dyDescent="0.25">
      <c r="B15" s="578" t="s">
        <v>273</v>
      </c>
      <c r="C15" s="57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C4D3-2E6F-4C66-A20A-166BC4E5B7E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0" customWidth="true"/>
    <col min="2" max="2" width="12.375" style="580" customWidth="true"/>
    <col min="3" max="8" width="9" style="580" customWidth="true"/>
    <col min="9" max="9" width="12.375" style="580" customWidth="true"/>
    <col min="10" max="15" width="9" style="580" customWidth="true"/>
    <col min="16" max="16" width="12.375" style="580" customWidth="true"/>
    <col min="17" max="22" width="9" style="580" customWidth="true"/>
    <col min="23" max="38" width="9" style="580"/>
    <col min="39" max="16384" width="9" style="588"/>
  </cols>
  <sheetData>
    <row xmlns:x14ac="http://schemas.microsoft.com/office/spreadsheetml/2009/9/ac" r="1" s="580" customFormat="true" x14ac:dyDescent="0.2">
      <c r="A1" s="579" t="s">
        <v>152</v>
      </c>
      <c r="B1" s="579"/>
      <c r="C1" s="579"/>
      <c r="D1" s="579"/>
      <c r="E1" s="579"/>
      <c r="F1" s="579"/>
      <c r="G1" s="579"/>
      <c r="H1" s="579"/>
      <c r="I1" s="579"/>
      <c r="J1" s="579"/>
      <c r="K1" s="579"/>
      <c r="L1" s="579"/>
      <c r="M1" s="579"/>
      <c r="N1" s="579"/>
      <c r="O1" s="579"/>
      <c r="P1" s="579"/>
      <c r="Q1" s="579"/>
      <c r="R1" s="579"/>
      <c r="S1" s="579"/>
      <c r="T1" s="579"/>
      <c r="U1" s="579"/>
      <c r="V1" s="579"/>
    </row>
    <row xmlns:x14ac="http://schemas.microsoft.com/office/spreadsheetml/2009/9/ac" r="2" s="580" customFormat="true" x14ac:dyDescent="0.2">
      <c r="A2" s="579"/>
      <c r="B2" s="579"/>
      <c r="C2" s="579"/>
      <c r="D2" s="579"/>
      <c r="E2" s="579"/>
      <c r="F2" s="579"/>
      <c r="G2" s="579"/>
      <c r="H2" s="579"/>
      <c r="I2" s="579"/>
      <c r="J2" s="579"/>
      <c r="K2" s="579"/>
      <c r="L2" s="579"/>
      <c r="M2" s="579"/>
      <c r="N2" s="579"/>
      <c r="O2" s="579"/>
      <c r="P2" s="579"/>
      <c r="Q2" s="579"/>
      <c r="R2" s="579"/>
      <c r="S2" s="579"/>
      <c r="T2" s="579"/>
      <c r="U2" s="579"/>
      <c r="V2" s="579"/>
    </row>
    <row xmlns:x14ac="http://schemas.microsoft.com/office/spreadsheetml/2009/9/ac" r="3" s="580" customFormat="true" ht="18" x14ac:dyDescent="0.2">
      <c r="A3" s="581"/>
      <c r="B3" s="581"/>
      <c r="C3" s="581"/>
      <c r="D3" s="581"/>
      <c r="E3" s="581"/>
      <c r="F3" s="581"/>
      <c r="G3" s="581"/>
      <c r="H3" s="581"/>
      <c r="I3" s="581"/>
      <c r="J3" s="581"/>
      <c r="K3" s="581"/>
      <c r="L3" s="581"/>
      <c r="M3" s="581"/>
      <c r="N3" s="581"/>
      <c r="O3" s="581"/>
      <c r="P3" s="581"/>
      <c r="Q3" s="581"/>
      <c r="R3" s="581"/>
      <c r="S3" s="581"/>
      <c r="T3" s="581"/>
      <c r="U3" s="581"/>
      <c r="V3" s="581"/>
    </row>
    <row xmlns:x14ac="http://schemas.microsoft.com/office/spreadsheetml/2009/9/ac" r="4" ht="15.75" x14ac:dyDescent="0.25">
      <c r="B4" s="582" t="s">
        <v>13</v>
      </c>
      <c r="E4" s="583"/>
      <c r="I4" s="584" t="s">
        <v>14</v>
      </c>
      <c r="P4" s="585" t="s">
        <v>15</v>
      </c>
    </row>
    <row xmlns:x14ac="http://schemas.microsoft.com/office/spreadsheetml/2009/9/ac" r="6" x14ac:dyDescent="0.2">
      <c r="G6" s="586"/>
      <c r="H6" s="586"/>
      <c r="I6" s="586"/>
      <c r="K6" s="586"/>
      <c r="L6" s="586"/>
    </row>
    <row xmlns:x14ac="http://schemas.microsoft.com/office/spreadsheetml/2009/9/ac" r="7" ht="15.75" x14ac:dyDescent="0.2">
      <c r="G7" s="586"/>
      <c r="H7" s="586"/>
      <c r="I7" s="586"/>
      <c r="K7" s="587"/>
      <c r="L7" s="586"/>
    </row>
    <row xmlns:x14ac="http://schemas.microsoft.com/office/spreadsheetml/2009/9/ac" r="8" x14ac:dyDescent="0.2">
      <c r="G8" s="586"/>
      <c r="H8" s="586"/>
      <c r="I8" s="586"/>
      <c r="K8" s="586"/>
      <c r="L8" s="586"/>
    </row>
    <row xmlns:x14ac="http://schemas.microsoft.com/office/spreadsheetml/2009/9/ac" r="9" x14ac:dyDescent="0.2">
      <c r="G9" s="586"/>
      <c r="H9" s="586"/>
      <c r="I9" s="586"/>
      <c r="K9" s="586"/>
      <c r="L9" s="586"/>
    </row>
    <row xmlns:x14ac="http://schemas.microsoft.com/office/spreadsheetml/2009/9/ac" r="10" x14ac:dyDescent="0.2">
      <c r="G10" s="586"/>
      <c r="H10" s="586"/>
      <c r="I10" s="586"/>
      <c r="K10" s="586"/>
      <c r="L10" s="586"/>
    </row>
    <row xmlns:x14ac="http://schemas.microsoft.com/office/spreadsheetml/2009/9/ac" r="11" x14ac:dyDescent="0.2">
      <c r="G11" s="586"/>
      <c r="H11" s="586"/>
      <c r="I11" s="586"/>
      <c r="K11" s="586"/>
      <c r="L11" s="586"/>
    </row>
    <row xmlns:x14ac="http://schemas.microsoft.com/office/spreadsheetml/2009/9/ac" r="12" x14ac:dyDescent="0.2">
      <c r="G12" s="586"/>
      <c r="H12" s="586"/>
      <c r="I12" s="586"/>
      <c r="K12" s="586"/>
      <c r="L12" s="586"/>
    </row>
    <row xmlns:x14ac="http://schemas.microsoft.com/office/spreadsheetml/2009/9/ac" r="13" x14ac:dyDescent="0.2">
      <c r="G13" s="586"/>
      <c r="H13" s="586"/>
      <c r="I13" s="586"/>
      <c r="K13" s="586"/>
      <c r="L13" s="586"/>
    </row>
    <row xmlns:x14ac="http://schemas.microsoft.com/office/spreadsheetml/2009/9/ac" r="14" x14ac:dyDescent="0.2">
      <c r="G14" s="586"/>
      <c r="H14" s="586"/>
      <c r="I14" s="586"/>
      <c r="K14" s="586"/>
      <c r="L14" s="586"/>
    </row>
    <row xmlns:x14ac="http://schemas.microsoft.com/office/spreadsheetml/2009/9/ac" r="15" x14ac:dyDescent="0.2">
      <c r="G15" s="586"/>
      <c r="H15" s="586"/>
      <c r="I15" s="586"/>
      <c r="K15" s="586"/>
      <c r="L15" s="586"/>
    </row>
    <row xmlns:x14ac="http://schemas.microsoft.com/office/spreadsheetml/2009/9/ac" r="16" x14ac:dyDescent="0.2">
      <c r="G16" s="586"/>
      <c r="H16" s="586"/>
      <c r="I16" s="586"/>
      <c r="K16" s="586"/>
      <c r="L16" s="586"/>
    </row>
    <row xmlns:x14ac="http://schemas.microsoft.com/office/spreadsheetml/2009/9/ac" r="17" x14ac:dyDescent="0.2">
      <c r="G17" s="586"/>
      <c r="H17" s="586"/>
      <c r="I17" s="586"/>
      <c r="K17" s="586"/>
      <c r="L17" s="586"/>
    </row>
    <row xmlns:x14ac="http://schemas.microsoft.com/office/spreadsheetml/2009/9/ac" r="18" x14ac:dyDescent="0.2">
      <c r="G18" s="586"/>
      <c r="H18" s="586"/>
      <c r="I18" s="586"/>
      <c r="K18" s="586"/>
      <c r="L18" s="586"/>
    </row>
    <row xmlns:x14ac="http://schemas.microsoft.com/office/spreadsheetml/2009/9/ac" r="19" x14ac:dyDescent="0.2">
      <c r="G19" s="586"/>
      <c r="H19" s="586"/>
      <c r="I19" s="586"/>
      <c r="K19" s="586"/>
      <c r="L19" s="586"/>
    </row>
    <row xmlns:x14ac="http://schemas.microsoft.com/office/spreadsheetml/2009/9/ac" r="20" x14ac:dyDescent="0.2">
      <c r="G20" s="586"/>
      <c r="H20" s="586"/>
      <c r="I20" s="586"/>
      <c r="K20" s="586"/>
      <c r="L20" s="586"/>
    </row>
    <row xmlns:x14ac="http://schemas.microsoft.com/office/spreadsheetml/2009/9/ac" r="21" x14ac:dyDescent="0.2">
      <c r="G21" s="586"/>
      <c r="H21" s="586"/>
      <c r="I21" s="586"/>
      <c r="K21" s="586"/>
      <c r="L21" s="586"/>
    </row>
    <row xmlns:x14ac="http://schemas.microsoft.com/office/spreadsheetml/2009/9/ac" r="23" x14ac:dyDescent="0.2">
      <c r="B23" s="589"/>
    </row>
    <row xmlns:x14ac="http://schemas.microsoft.com/office/spreadsheetml/2009/9/ac" r="25" x14ac:dyDescent="0.2">
      <c r="B25" s="590"/>
      <c r="C25" s="590" t="str">
        <f>+IF(OR((C28="National*"),(D28="Urban*"),(E28="Rural*"),(F28="Pre-primary*"),(G28="Primary*"),(H28="Secondary^"),(C28="National*^"),(D28="Urban*^"),(E28="Rural*^"),(F28="Pre-primary*^"),(G28="Primary*^"),(H28="Secondary*^")),"*No basic service estimate available","")</f>
        <v>*No basic service estimate available</v>
      </c>
      <c r="J25" s="590" t="str">
        <f>+IF(OR((J28="National*"),(K28="Urban*"),(L28="Rural*"),(M28="Pre-primary*"),(N28="Primary*"),(O28="Secondary^"),(J28="National*^"),(K28="Urban*^"),(L28="Rural*^"),(M28="Pre-primary*^"),(N28="Primary*^"),(O28="Secondary*^")),"*No basic service estimate available","")</f>
        <v>*No basic service estimate available</v>
      </c>
      <c r="Q25" s="59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9"/>
      <c r="C26" s="590" t="str">
        <f>+IF(OR((C28="National*^"),(D28="Urban*^"),(E28="Rural*^"),(F28="Pre-primary*^"),(G28="Primary*^"),(H28="Secondary*^")),"^Facilities that cannot be classified as improved or unimproved are treated as limited","")</f>
        <v/>
      </c>
      <c r="J26" s="590" t="str">
        <f>+IF(OR((J28="National*^"),(K28="Urban*^"),(L28="Rural*^"),(M28="Pre-primary*^"),(N28="Primary*^"),(O28="Secondary*^")),"^Facilities that cannot be classified as improved or unimproved are treated as limited","")</f>
        <v/>
      </c>
      <c r="Q26" s="590" t="str">
        <f>+IF(OR((Q28="National*^"),(R28="Urban*^"),(S28="Rural*^"),(T28="Pre-primary*^"),(U28="Primary*^"),(V28="Secondary*^")),"^Facilities that cannot be classified as having water or not are treated as limited","")</f>
        <v/>
      </c>
    </row>
    <row xmlns:x14ac="http://schemas.microsoft.com/office/spreadsheetml/2009/9/ac" r="27" x14ac:dyDescent="0.2">
      <c r="B27" s="591" t="str">
        <f>+Introduction!C7</f>
        <v>Republic of Moldova</v>
      </c>
      <c r="C27" s="592" t="s">
        <v>229</v>
      </c>
      <c r="D27" s="592"/>
      <c r="E27" s="592"/>
      <c r="F27" s="592"/>
      <c r="G27" s="592"/>
      <c r="H27" s="592"/>
      <c r="I27" s="593" t="str">
        <f>+B27</f>
        <v>Republic of Moldova</v>
      </c>
      <c r="J27" s="594" t="s">
        <v>14</v>
      </c>
      <c r="K27" s="595"/>
      <c r="L27" s="595"/>
      <c r="M27" s="595"/>
      <c r="N27" s="595"/>
      <c r="O27" s="595"/>
      <c r="P27" s="596" t="str">
        <f>+B27</f>
        <v>Republic of Moldova</v>
      </c>
      <c r="Q27" s="597" t="s">
        <v>15</v>
      </c>
      <c r="R27" s="597"/>
      <c r="S27" s="597"/>
      <c r="T27" s="597"/>
      <c r="U27" s="597"/>
      <c r="V27" s="598"/>
      <c r="AM27" s="580"/>
      <c r="AN27" s="580"/>
      <c r="AO27" s="580"/>
      <c r="AP27" s="580"/>
      <c r="AQ27" s="580"/>
      <c r="AR27" s="580"/>
      <c r="AS27" s="580"/>
      <c r="AT27" s="580"/>
      <c r="AU27" s="580"/>
    </row>
    <row xmlns:x14ac="http://schemas.microsoft.com/office/spreadsheetml/2009/9/ac" r="28" x14ac:dyDescent="0.2">
      <c r="B28" s="599"/>
      <c r="C28" s="600" t="str">
        <f>IF(AND(C30=0.0000000001,C31=0.0000000001,C32=0.0000000001), "National*",IF(AND(C30=0.0000000001,ISNUMBER(C32)),"National*", "National"))</f>
        <v>National</v>
      </c>
      <c r="D28" s="601" t="str">
        <f>IF(AND(D30=0.0000000001,D31=0.0000000001,D32=0.0000000001), "Urban*",IF(AND(D30=0.0000000001,ISNUMBER(D32)),"Urban*", "Urban"))</f>
        <v>Urban*</v>
      </c>
      <c r="E28" s="601" t="str">
        <f>IF(AND(E30=0.0000000001,E31=0.0000000001,E32=0.0000000001), "Rural*",IF(AND(E30=0.0000000001,ISNUMBER(E32)),"Rural*", "Rural"))</f>
        <v>Rural*</v>
      </c>
      <c r="F28" s="601" t="str">
        <f>IF(AND(F30=0.0000000001,F31=0.0000000001,F32=0.0000000001), "Pre-primary*",IF(AND(F30=0.0000000001,ISNUMBER(F32)),"Pre-primary*", "Pre-primary"))</f>
        <v>Pre-primary*</v>
      </c>
      <c r="G28" s="601" t="str">
        <f>IF(AND(G30=0.0000000001,G31=0.0000000001,G32=0.0000000001), "Primary*",IF(AND(G30=0.0000000001,ISNUMBER(G32)),"Primary*", "Primary"))</f>
        <v>Primary*</v>
      </c>
      <c r="H28" s="601" t="str">
        <f>IF(AND(H30=0.0000000001,H31=0.0000000001,H32=0.0000000001), "Secondary*",IF(AND(H30=0.0000000001,ISNUMBER(H32)),"Secondary*", "Secondary"))</f>
        <v>Secondary*</v>
      </c>
      <c r="I28" s="599"/>
      <c r="J28" s="602" t="str">
        <f>IF(AND(J30=0.0000000001,J31=0.0000000001,J32=0.0000000001), "National*",IF(AND(J30=0.0000000001,ISNUMBER(J32)),"National*", "National"))</f>
        <v>National</v>
      </c>
      <c r="K28" s="601" t="str">
        <f>IF(AND(K30=0.0000000001,K31=0.0000000001,K32=0.0000000001), "Urban*",IF(AND(K30=0.0000000001,ISNUMBER(K32)),"Urban*", "Urban"))</f>
        <v>Urban*</v>
      </c>
      <c r="L28" s="601" t="str">
        <f>IF(AND(L30=0.0000000001,L31=0.0000000001,L32=0.0000000001), "Rural*",IF(AND(L30=0.0000000001,ISNUMBER(L32)),"Rural*", "Rural"))</f>
        <v>Rural*</v>
      </c>
      <c r="M28" s="601" t="str">
        <f>IF(AND(M30=0.0000000001,M31=0.0000000001,M32=0.0000000001), "Pre-primary*",IF(AND(M30=0.0000000001,ISNUMBER(M32)),"Pre-primary*", "Pre-primary"))</f>
        <v>Pre-primary*</v>
      </c>
      <c r="N28" s="601" t="str">
        <f>IF(AND(N30=0.0000000001,N31=0.0000000001,N32=0.0000000001), "Primary*",IF(AND(N30=0.0000000001,ISNUMBER(N32)),"Primary*", "Primary"))</f>
        <v>Primary*</v>
      </c>
      <c r="O28" s="601" t="str">
        <f>IF(AND(O30=0.0000000001,O31=0.0000000001,O32=0.0000000001), "Secondary*",IF(AND(O30=0.0000000001,ISNUMBER(O32)),"Secondary*", "Secondary"))</f>
        <v>Secondary*</v>
      </c>
      <c r="P28" s="603"/>
      <c r="Q28" s="604" t="str">
        <f>IF(AND(Q30=0.0000000001,Q31=0.0000000001,Q32=0.0000000001), "National*",IF(AND(Q30=0.0000000001,ISNUMBER(Q32)),"National*", "National"))</f>
        <v>National</v>
      </c>
      <c r="R28" s="601" t="str">
        <f>IF(AND(R30=0.0000000001,R31=0.0000000001,R32=0.0000000001), "Urban*",IF(AND(R30=0.0000000001,ISNUMBER(R32)),"Urban*", "Urban"))</f>
        <v>Urban*</v>
      </c>
      <c r="S28" s="601" t="str">
        <f>IF(AND(S30=0.0000000001,S31=0.0000000001,S32=0.0000000001), "Rural*",IF(AND(S30=0.0000000001,ISNUMBER(S32)),"Rural*", "Rural"))</f>
        <v>Rural*</v>
      </c>
      <c r="T28" s="601" t="str">
        <f>IF(AND(T30=0.0000000001,T31=0.0000000001,T32=0.0000000001), "Pre-primary*",IF(AND(T30=0.0000000001,ISNUMBER(T32)),"Pre-primary*", "Pre-primary"))</f>
        <v>Pre-primary*</v>
      </c>
      <c r="U28" s="601" t="str">
        <f>IF(AND(U30=0.0000000001,U31=0.0000000001,U32=0.0000000001), "Primary*",IF(AND(U30=0.0000000001,ISNUMBER(U32)),"Primary*", "Primary"))</f>
        <v>Primary</v>
      </c>
      <c r="V28" s="605" t="str">
        <f>IF(AND(V30=0.0000000001,V31=0.0000000001,V32=0.0000000001), "Secondary*",IF(AND(V30=0.0000000001,ISNUMBER(V32)),"Secondary*", "Secondary"))</f>
        <v>Secondary</v>
      </c>
      <c r="AM28" s="580"/>
      <c r="AN28" s="580"/>
      <c r="AO28" s="580"/>
      <c r="AP28" s="580"/>
      <c r="AQ28" s="580"/>
      <c r="AR28" s="580"/>
      <c r="AS28" s="580"/>
      <c r="AT28" s="580"/>
      <c r="AU28" s="580"/>
    </row>
    <row xmlns:x14ac="http://schemas.microsoft.com/office/spreadsheetml/2009/9/ac" r="29" ht="15.75" thickBot="true" x14ac:dyDescent="0.25">
      <c r="B29" s="599"/>
      <c r="C29" s="606">
        <f>IF(ISNUMBER(Regressions!B4), Regressions!B4, "-")</f>
        <v>2023</v>
      </c>
      <c r="D29" s="607">
        <f>C29</f>
        <v>2023</v>
      </c>
      <c r="E29" s="607">
        <f>D29</f>
        <v>2023</v>
      </c>
      <c r="F29" s="607">
        <f>E29</f>
        <v>2023</v>
      </c>
      <c r="G29" s="607">
        <f>F29</f>
        <v>2023</v>
      </c>
      <c r="H29" s="607">
        <f>F29</f>
        <v>2023</v>
      </c>
      <c r="I29" s="599"/>
      <c r="J29" s="608">
        <f>IF(ISNUMBER(Regressions!K4), Regressions!K4, "-")</f>
        <v>2023</v>
      </c>
      <c r="K29" s="609">
        <f>J29</f>
        <v>2023</v>
      </c>
      <c r="L29" s="609">
        <f>K29</f>
        <v>2023</v>
      </c>
      <c r="M29" s="609">
        <f>L29</f>
        <v>2023</v>
      </c>
      <c r="N29" s="609">
        <f>M29</f>
        <v>2023</v>
      </c>
      <c r="O29" s="609">
        <f>M29</f>
        <v>2023</v>
      </c>
      <c r="P29" s="603"/>
      <c r="Q29" s="610">
        <f>IF(ISNUMBER(Regressions!T4), Regressions!T4, "-")</f>
        <v>2023</v>
      </c>
      <c r="R29" s="611">
        <f>Q29</f>
        <v>2023</v>
      </c>
      <c r="S29" s="611">
        <f>R29</f>
        <v>2023</v>
      </c>
      <c r="T29" s="611">
        <f>S29</f>
        <v>2023</v>
      </c>
      <c r="U29" s="611">
        <f>T29</f>
        <v>2023</v>
      </c>
      <c r="V29" s="612">
        <f>T29</f>
        <v>2023</v>
      </c>
      <c r="AM29" s="580"/>
      <c r="AN29" s="580"/>
      <c r="AO29" s="580"/>
      <c r="AP29" s="580"/>
      <c r="AQ29" s="580"/>
      <c r="AR29" s="580"/>
      <c r="AS29" s="580"/>
      <c r="AT29" s="580"/>
      <c r="AU29" s="580"/>
    </row>
    <row xmlns:x14ac="http://schemas.microsoft.com/office/spreadsheetml/2009/9/ac" r="30" x14ac:dyDescent="0.2">
      <c r="B30" s="613" t="s">
        <v>155</v>
      </c>
      <c r="C30" s="614">
        <f>IF(ISNUMBER(Regressions!C4), Regressions!C4, 0.0000000001)</f>
        <v>93.804330160000006</v>
      </c>
      <c r="D30" s="614">
        <f>IF(ISNUMBER(Regressions!D4), Regressions!D4, 0.0000000001)</f>
        <v>1E-10</v>
      </c>
      <c r="E30" s="614">
        <f>IF(ISNUMBER(Regressions!E4), Regressions!E4, 0.0000000001)</f>
        <v>1E-10</v>
      </c>
      <c r="F30" s="614">
        <f>IF(ISNUMBER(Regressions!F4), Regressions!F4, 0.0000000001)</f>
        <v>1E-10</v>
      </c>
      <c r="G30" s="614">
        <f>IF(ISNUMBER(Regressions!G4), Regressions!G4, 0.0000000001)</f>
        <v>1E-10</v>
      </c>
      <c r="H30" s="614">
        <f>IF(ISNUMBER(Regressions!H4), Regressions!H4, 0.0000000001)</f>
        <v>1E-10</v>
      </c>
      <c r="I30" s="615" t="s">
        <v>155</v>
      </c>
      <c r="J30" s="614">
        <f>IF(ISNUMBER(Regressions!L4), Regressions!L4,0.0000000001)</f>
        <v>90.22</v>
      </c>
      <c r="K30" s="614">
        <f>IF(ISNUMBER(Regressions!M4), Regressions!M4,0.0000000001)</f>
        <v>1E-10</v>
      </c>
      <c r="L30" s="614">
        <f>IF(ISNUMBER(Regressions!N4), Regressions!N4,0.0000000001)</f>
        <v>1E-10</v>
      </c>
      <c r="M30" s="614">
        <f>IF(ISNUMBER(Regressions!O4), Regressions!O4,0.0000000001)</f>
        <v>1E-10</v>
      </c>
      <c r="N30" s="614">
        <f>IF(ISNUMBER(Regressions!P4), Regressions!P4,0.0000000001)</f>
        <v>1E-10</v>
      </c>
      <c r="O30" s="614">
        <f>IF(ISNUMBER(Regressions!Q4), Regressions!Q4,0.0000000001)</f>
        <v>1E-10</v>
      </c>
      <c r="P30" s="616" t="s">
        <v>155</v>
      </c>
      <c r="Q30" s="614">
        <f>IF(ISNUMBER(Regressions!U4), Regressions!U4,0.0000000001)</f>
        <v>99.300925169999999</v>
      </c>
      <c r="R30" s="614">
        <f>IF(ISNUMBER(Regressions!V4), Regressions!V4,0.0000000001)</f>
        <v>1E-10</v>
      </c>
      <c r="S30" s="614">
        <f>IF(ISNUMBER(Regressions!W4), Regressions!W4,0.0000000001)</f>
        <v>1E-10</v>
      </c>
      <c r="T30" s="614">
        <f>IF(ISNUMBER(Regressions!X4), Regressions!X4,0.0000000001)</f>
        <v>1E-10</v>
      </c>
      <c r="U30" s="614">
        <f>IF(ISNUMBER(Regressions!Y4), Regressions!Y4,0.0000000001)</f>
        <v>100</v>
      </c>
      <c r="V30" s="617">
        <f>IF(ISNUMBER(Regressions!Z4), Regressions!Z4,0.0000000001)</f>
        <v>100</v>
      </c>
      <c r="AM30" s="580"/>
      <c r="AN30" s="580"/>
      <c r="AO30" s="580"/>
      <c r="AP30" s="580"/>
      <c r="AQ30" s="580"/>
      <c r="AR30" s="580"/>
      <c r="AS30" s="580"/>
      <c r="AT30" s="580"/>
      <c r="AU30" s="580"/>
    </row>
    <row xmlns:x14ac="http://schemas.microsoft.com/office/spreadsheetml/2009/9/ac" r="31" x14ac:dyDescent="0.2">
      <c r="B31" s="618" t="s">
        <v>156</v>
      </c>
      <c r="C31" s="614">
        <f>IF(ISNUMBER(Regressions!C5), Regressions!C5, 0.0000000001)</f>
        <v>5.9521323019999999</v>
      </c>
      <c r="D31" s="614">
        <f>IF(ISNUMBER(Regressions!D5), Regressions!D5, 0.0000000001)</f>
        <v>1E-10</v>
      </c>
      <c r="E31" s="614">
        <f>IF(ISNUMBER(Regressions!E5), Regressions!E5, 0.0000000001)</f>
        <v>1E-10</v>
      </c>
      <c r="F31" s="614">
        <f>IF(ISNUMBER(Regressions!F5), Regressions!F5, 0.0000000001)</f>
        <v>1E-10</v>
      </c>
      <c r="G31" s="614">
        <f>IF(ISNUMBER(Regressions!G5), Regressions!G5, 0.0000000001)</f>
        <v>1E-10</v>
      </c>
      <c r="H31" s="614">
        <f>IF(ISNUMBER(Regressions!H5), Regressions!H5, 0.0000000001)</f>
        <v>1E-10</v>
      </c>
      <c r="I31" s="619" t="s">
        <v>156</v>
      </c>
      <c r="J31" s="614">
        <f>IF(ISNUMBER(Regressions!L5), Regressions!L5,0.0000000001)</f>
        <v>4.566324786</v>
      </c>
      <c r="K31" s="614">
        <f>IF(ISNUMBER(Regressions!M5), Regressions!M5,0.0000000001)</f>
        <v>1E-10</v>
      </c>
      <c r="L31" s="614">
        <f>IF(ISNUMBER(Regressions!N5), Regressions!N5,0.0000000001)</f>
        <v>1E-10</v>
      </c>
      <c r="M31" s="614">
        <f>IF(ISNUMBER(Regressions!O5), Regressions!O5,0.0000000001)</f>
        <v>1E-10</v>
      </c>
      <c r="N31" s="614">
        <f>IF(ISNUMBER(Regressions!P5), Regressions!P5,0.0000000001)</f>
        <v>1E-10</v>
      </c>
      <c r="O31" s="614">
        <f>IF(ISNUMBER(Regressions!Q5), Regressions!Q5,0.0000000001)</f>
        <v>1E-10</v>
      </c>
      <c r="P31" s="620" t="s">
        <v>156</v>
      </c>
      <c r="Q31" s="614">
        <f>IF(ISNUMBER(Regressions!U5), Regressions!U5,0.0000000001)</f>
        <v>0.69907482590000003</v>
      </c>
      <c r="R31" s="614">
        <f>IF(ISNUMBER(Regressions!V5), Regressions!V5,0.0000000001)</f>
        <v>1E-10</v>
      </c>
      <c r="S31" s="614">
        <f>IF(ISNUMBER(Regressions!W5), Regressions!W5,0.0000000001)</f>
        <v>1E-10</v>
      </c>
      <c r="T31" s="614">
        <f>IF(ISNUMBER(Regressions!X5), Regressions!X5,0.0000000001)</f>
        <v>1E-10</v>
      </c>
      <c r="U31" s="614">
        <f>IF(ISNUMBER(Regressions!Y5), Regressions!Y5,0.0000000001)</f>
        <v>0</v>
      </c>
      <c r="V31" s="617">
        <f>IF(ISNUMBER(Regressions!Z5), Regressions!Z5,0.0000000001)</f>
        <v>0</v>
      </c>
      <c r="AM31" s="580"/>
      <c r="AN31" s="580"/>
      <c r="AO31" s="580"/>
      <c r="AP31" s="580"/>
      <c r="AQ31" s="580"/>
      <c r="AR31" s="580"/>
      <c r="AS31" s="580"/>
      <c r="AT31" s="580"/>
      <c r="AU31" s="580"/>
    </row>
    <row xmlns:x14ac="http://schemas.microsoft.com/office/spreadsheetml/2009/9/ac" r="32" x14ac:dyDescent="0.2">
      <c r="B32" s="618" t="s">
        <v>154</v>
      </c>
      <c r="C32" s="614">
        <f>IF(ISNUMBER(Regressions!C6), Regressions!C6, 0.0000000001)</f>
        <v>0.24353753650000001</v>
      </c>
      <c r="D32" s="614">
        <f>IF(ISNUMBER(Regressions!D6), Regressions!D6, 0.0000000001)</f>
        <v>1E-10</v>
      </c>
      <c r="E32" s="614">
        <f>IF(ISNUMBER(Regressions!E6), Regressions!E6, 0.0000000001)</f>
        <v>1E-10</v>
      </c>
      <c r="F32" s="614">
        <f>IF(ISNUMBER(Regressions!F6), Regressions!F6, 0.0000000001)</f>
        <v>1E-10</v>
      </c>
      <c r="G32" s="614">
        <f>IF(ISNUMBER(Regressions!G6), Regressions!G6, 0.0000000001)</f>
        <v>0</v>
      </c>
      <c r="H32" s="614">
        <f>IF(ISNUMBER(Regressions!H6), Regressions!H6, 0.0000000001)</f>
        <v>0</v>
      </c>
      <c r="I32" s="621" t="s">
        <v>154</v>
      </c>
      <c r="J32" s="614">
        <f>IF(ISNUMBER(Regressions!L6), Regressions!L6,0.0000000001)</f>
        <v>5.2136752140000002</v>
      </c>
      <c r="K32" s="614">
        <f>IF(ISNUMBER(Regressions!M6), Regressions!M6,0.0000000001)</f>
        <v>1E-10</v>
      </c>
      <c r="L32" s="614">
        <f>IF(ISNUMBER(Regressions!N6), Regressions!N6,0.0000000001)</f>
        <v>1E-10</v>
      </c>
      <c r="M32" s="614">
        <f>IF(ISNUMBER(Regressions!O6), Regressions!O6,0.0000000001)</f>
        <v>1E-10</v>
      </c>
      <c r="N32" s="614">
        <f>IF(ISNUMBER(Regressions!P6), Regressions!P6,0.0000000001)</f>
        <v>0</v>
      </c>
      <c r="O32" s="614">
        <f>IF(ISNUMBER(Regressions!Q6), Regressions!Q6,0.0000000001)</f>
        <v>0</v>
      </c>
      <c r="P32" s="622" t="s">
        <v>154</v>
      </c>
      <c r="Q32" s="614">
        <f>IF(ISNUMBER(Regressions!U6), Regressions!U6,0.0000000001)</f>
        <v>0</v>
      </c>
      <c r="R32" s="614">
        <f>IF(ISNUMBER(Regressions!V6), Regressions!V6,0.0000000001)</f>
        <v>1E-10</v>
      </c>
      <c r="S32" s="614">
        <f>IF(ISNUMBER(Regressions!W6), Regressions!W6,0.0000000001)</f>
        <v>1E-10</v>
      </c>
      <c r="T32" s="614">
        <f>IF(ISNUMBER(Regressions!X6), Regressions!X6,0.0000000001)</f>
        <v>1E-10</v>
      </c>
      <c r="U32" s="614">
        <f>IF(ISNUMBER(Regressions!Y6), Regressions!Y6,0.0000000001)</f>
        <v>0</v>
      </c>
      <c r="V32" s="617">
        <f>IF(ISNUMBER(Regressions!Z6), Regressions!Z6,0.0000000001)</f>
        <v>0</v>
      </c>
      <c r="AM32" s="580"/>
      <c r="AN32" s="580"/>
      <c r="AO32" s="580"/>
      <c r="AP32" s="580"/>
      <c r="AQ32" s="580"/>
      <c r="AR32" s="580"/>
      <c r="AS32" s="580"/>
      <c r="AT32" s="580"/>
      <c r="AU32" s="580"/>
    </row>
    <row xmlns:x14ac="http://schemas.microsoft.com/office/spreadsheetml/2009/9/ac" r="33" ht="15.75" thickBot="true" x14ac:dyDescent="0.25">
      <c r="B33" s="623" t="s">
        <v>230</v>
      </c>
      <c r="C33" s="624">
        <f>IF(ISNUMBER(Regressions!C7), Regressions!C7, 0.0000000001)</f>
        <v>0</v>
      </c>
      <c r="D33" s="624">
        <f>IF(ISNUMBER(Regressions!D7), Regressions!D7, 0.0000000001)</f>
        <v>100</v>
      </c>
      <c r="E33" s="624">
        <f>IF(ISNUMBER(Regressions!E7), Regressions!E7, 0.0000000001)</f>
        <v>100</v>
      </c>
      <c r="F33" s="624">
        <f>IF(ISNUMBER(Regressions!F7), Regressions!F7, 0.0000000001)</f>
        <v>100</v>
      </c>
      <c r="G33" s="624">
        <f>IF(ISNUMBER(Regressions!G7), Regressions!G7, 0.0000000001)</f>
        <v>100</v>
      </c>
      <c r="H33" s="624">
        <f>IF(ISNUMBER(Regressions!H7), Regressions!H7, 0.0000000001)</f>
        <v>100</v>
      </c>
      <c r="I33" s="625" t="s">
        <v>230</v>
      </c>
      <c r="J33" s="626">
        <f>IF(ISNUMBER(Regressions!L7), Regressions!L7,0.0000000001)</f>
        <v>0</v>
      </c>
      <c r="K33" s="624">
        <f>IF(ISNUMBER(Regressions!M7), Regressions!M7,0.0000000001)</f>
        <v>100</v>
      </c>
      <c r="L33" s="624">
        <f>IF(ISNUMBER(Regressions!N7), Regressions!N7,0.0000000001)</f>
        <v>100</v>
      </c>
      <c r="M33" s="624">
        <f>IF(ISNUMBER(Regressions!O7), Regressions!O7,0.0000000001)</f>
        <v>100</v>
      </c>
      <c r="N33" s="624">
        <f>IF(ISNUMBER(Regressions!P7), Regressions!P7,0.0000000001)</f>
        <v>100</v>
      </c>
      <c r="O33" s="624">
        <f>IF(ISNUMBER(Regressions!Q7), Regressions!Q7,0.0000000001)</f>
        <v>100</v>
      </c>
      <c r="P33" s="627" t="s">
        <v>230</v>
      </c>
      <c r="Q33" s="626">
        <f>IF(ISNUMBER(Regressions!U7), Regressions!U7,0.0000000001)</f>
        <v>0</v>
      </c>
      <c r="R33" s="626">
        <f>IF(ISNUMBER(Regressions!V7), Regressions!V7,0.0000000001)</f>
        <v>100</v>
      </c>
      <c r="S33" s="624">
        <f>IF(ISNUMBER(Regressions!W7), Regressions!W7,0.0000000001)</f>
        <v>100</v>
      </c>
      <c r="T33" s="624">
        <f>IF(ISNUMBER(Regressions!X7), Regressions!X7,0.0000000001)</f>
        <v>100</v>
      </c>
      <c r="U33" s="624">
        <f>IF(ISNUMBER(Regressions!Y7), Regressions!Y7,0.0000000001)</f>
        <v>0</v>
      </c>
      <c r="V33" s="628">
        <f>IF(ISNUMBER(Regressions!Z7), Regressions!Z7,0.0000000001)</f>
        <v>0</v>
      </c>
    </row>
    <row xmlns:x14ac="http://schemas.microsoft.com/office/spreadsheetml/2009/9/ac" r="34" x14ac:dyDescent="0.2">
      <c r="B34" s="629" t="s">
        <v>278</v>
      </c>
    </row>
    <row xmlns:x14ac="http://schemas.microsoft.com/office/spreadsheetml/2009/9/ac" r="35" ht="6" customHeight="true" x14ac:dyDescent="0.2"/>
    <row xmlns:x14ac="http://schemas.microsoft.com/office/spreadsheetml/2009/9/ac" r="36" s="580" customFormat="true" ht="50.1" customHeight="true" x14ac:dyDescent="0.2">
      <c r="B36" s="630" t="s">
        <v>34</v>
      </c>
      <c r="C36" s="631" t="s">
        <v>307</v>
      </c>
      <c r="D36" s="631"/>
      <c r="E36" s="631"/>
      <c r="F36" s="631"/>
      <c r="G36" s="631"/>
      <c r="H36" s="631"/>
      <c r="I36" s="630" t="s">
        <v>34</v>
      </c>
      <c r="J36" s="632" t="s">
        <v>308</v>
      </c>
      <c r="K36" s="633"/>
      <c r="L36" s="633"/>
      <c r="M36" s="633"/>
      <c r="N36" s="633"/>
      <c r="O36" s="633"/>
      <c r="P36" s="630" t="s">
        <v>34</v>
      </c>
      <c r="Q36" s="634" t="s">
        <v>309</v>
      </c>
      <c r="R36" s="634"/>
      <c r="S36" s="634"/>
      <c r="T36" s="634"/>
      <c r="U36" s="634"/>
      <c r="V36" s="634"/>
    </row>
    <row xmlns:x14ac="http://schemas.microsoft.com/office/spreadsheetml/2009/9/ac" r="37" ht="50.1" customHeight="true" x14ac:dyDescent="0.2">
      <c r="B37" s="630" t="s">
        <v>35</v>
      </c>
      <c r="C37" s="635" t="s">
        <v>310</v>
      </c>
      <c r="D37" s="635"/>
      <c r="E37" s="635"/>
      <c r="F37" s="635"/>
      <c r="G37" s="635"/>
      <c r="H37" s="635"/>
      <c r="I37" s="630" t="s">
        <v>35</v>
      </c>
      <c r="J37" s="635" t="s">
        <v>311</v>
      </c>
      <c r="K37" s="635"/>
      <c r="L37" s="635"/>
      <c r="M37" s="635"/>
      <c r="N37" s="635"/>
      <c r="O37" s="635"/>
      <c r="P37" s="630" t="s">
        <v>35</v>
      </c>
      <c r="Q37" s="635" t="s">
        <v>312</v>
      </c>
      <c r="R37" s="635"/>
      <c r="S37" s="635"/>
      <c r="T37" s="635"/>
      <c r="U37" s="635"/>
      <c r="V37" s="635"/>
    </row>
    <row xmlns:x14ac="http://schemas.microsoft.com/office/spreadsheetml/2009/9/ac" r="38" ht="50.1" customHeight="true" x14ac:dyDescent="0.2">
      <c r="B38" s="630" t="s">
        <v>36</v>
      </c>
      <c r="C38" s="636" t="s">
        <v>313</v>
      </c>
      <c r="D38" s="636"/>
      <c r="E38" s="636"/>
      <c r="F38" s="636"/>
      <c r="G38" s="636"/>
      <c r="H38" s="636"/>
      <c r="I38" s="630" t="s">
        <v>36</v>
      </c>
      <c r="J38" s="636" t="s">
        <v>314</v>
      </c>
      <c r="K38" s="636"/>
      <c r="L38" s="636"/>
      <c r="M38" s="636"/>
      <c r="N38" s="636"/>
      <c r="O38" s="636"/>
      <c r="P38" s="630" t="s">
        <v>36</v>
      </c>
      <c r="Q38" s="636" t="s">
        <v>315</v>
      </c>
      <c r="R38" s="636"/>
      <c r="S38" s="636"/>
      <c r="T38" s="636"/>
      <c r="U38" s="636"/>
      <c r="V38" s="636"/>
    </row>
    <row xmlns:x14ac="http://schemas.microsoft.com/office/spreadsheetml/2009/9/ac" r="39" ht="50.1" customHeight="true" x14ac:dyDescent="0.2">
      <c r="B39" s="630" t="s">
        <v>230</v>
      </c>
      <c r="C39" s="637" t="s">
        <v>316</v>
      </c>
      <c r="D39" s="637"/>
      <c r="E39" s="637"/>
      <c r="F39" s="637"/>
      <c r="G39" s="637"/>
      <c r="H39" s="637"/>
      <c r="I39" s="630" t="s">
        <v>230</v>
      </c>
      <c r="J39" s="637" t="s">
        <v>316</v>
      </c>
      <c r="K39" s="637"/>
      <c r="L39" s="637"/>
      <c r="M39" s="637"/>
      <c r="N39" s="637"/>
      <c r="O39" s="637"/>
      <c r="P39" s="630" t="s">
        <v>230</v>
      </c>
      <c r="Q39" s="637" t="s">
        <v>316</v>
      </c>
      <c r="R39" s="637"/>
      <c r="S39" s="637"/>
      <c r="T39" s="637"/>
      <c r="U39" s="637"/>
      <c r="V39" s="63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278</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278</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278</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121</v>
      </c>
      <c r="G4" s="129" t="s">
        <v>25</v>
      </c>
      <c r="H4" s="130" t="s">
        <v>19</v>
      </c>
      <c r="I4" s="131" t="s">
        <v>121</v>
      </c>
      <c r="J4" s="129" t="s">
        <v>25</v>
      </c>
      <c r="K4" s="130" t="s">
        <v>19</v>
      </c>
      <c r="L4" s="131" t="s">
        <v>121</v>
      </c>
      <c r="M4" s="129" t="s">
        <v>25</v>
      </c>
      <c r="N4" s="130" t="s">
        <v>19</v>
      </c>
      <c r="O4" s="131" t="s">
        <v>121</v>
      </c>
      <c r="P4" s="129" t="s">
        <v>25</v>
      </c>
      <c r="Q4" s="130" t="s">
        <v>19</v>
      </c>
      <c r="R4" s="131" t="s">
        <v>121</v>
      </c>
      <c r="S4" s="129" t="s">
        <v>25</v>
      </c>
      <c r="T4" s="130" t="s">
        <v>19</v>
      </c>
      <c r="U4" s="132" t="s">
        <v>121</v>
      </c>
      <c r="V4" s="133" t="s">
        <v>25</v>
      </c>
      <c r="W4" s="134" t="s">
        <v>19</v>
      </c>
      <c r="X4" s="134" t="s">
        <v>21</v>
      </c>
      <c r="Y4" s="134" t="s">
        <v>29</v>
      </c>
      <c r="Z4" s="136" t="s">
        <v>122</v>
      </c>
      <c r="AA4" s="133" t="s">
        <v>25</v>
      </c>
      <c r="AB4" s="134" t="s">
        <v>19</v>
      </c>
      <c r="AC4" s="134" t="s">
        <v>21</v>
      </c>
      <c r="AD4" s="134" t="s">
        <v>29</v>
      </c>
      <c r="AE4" s="136" t="s">
        <v>122</v>
      </c>
      <c r="AF4" s="133" t="s">
        <v>25</v>
      </c>
      <c r="AG4" s="134" t="s">
        <v>19</v>
      </c>
      <c r="AH4" s="134" t="s">
        <v>21</v>
      </c>
      <c r="AI4" s="134" t="s">
        <v>29</v>
      </c>
      <c r="AJ4" s="136" t="s">
        <v>122</v>
      </c>
      <c r="AK4" s="133" t="s">
        <v>25</v>
      </c>
      <c r="AL4" s="134" t="s">
        <v>19</v>
      </c>
      <c r="AM4" s="134" t="s">
        <v>21</v>
      </c>
      <c r="AN4" s="134" t="s">
        <v>29</v>
      </c>
      <c r="AO4" s="136" t="s">
        <v>122</v>
      </c>
      <c r="AP4" s="133" t="s">
        <v>25</v>
      </c>
      <c r="AQ4" s="134" t="s">
        <v>19</v>
      </c>
      <c r="AR4" s="134" t="s">
        <v>21</v>
      </c>
      <c r="AS4" s="134" t="s">
        <v>29</v>
      </c>
      <c r="AT4" s="136" t="s">
        <v>122</v>
      </c>
      <c r="AU4" s="133" t="s">
        <v>25</v>
      </c>
      <c r="AV4" s="134" t="s">
        <v>19</v>
      </c>
      <c r="AW4" s="134" t="s">
        <v>21</v>
      </c>
      <c r="AX4" s="134" t="s">
        <v>29</v>
      </c>
      <c r="AY4" s="137" t="s">
        <v>122</v>
      </c>
      <c r="AZ4" s="138" t="s">
        <v>25</v>
      </c>
      <c r="BA4" s="139" t="s">
        <v>141</v>
      </c>
      <c r="BB4" s="140" t="s">
        <v>143</v>
      </c>
      <c r="BC4" s="138" t="s">
        <v>25</v>
      </c>
      <c r="BD4" s="139" t="s">
        <v>141</v>
      </c>
      <c r="BE4" s="140" t="s">
        <v>143</v>
      </c>
      <c r="BF4" s="138" t="s">
        <v>25</v>
      </c>
      <c r="BG4" s="139" t="s">
        <v>141</v>
      </c>
      <c r="BH4" s="140" t="s">
        <v>143</v>
      </c>
      <c r="BI4" s="138" t="s">
        <v>25</v>
      </c>
      <c r="BJ4" s="139" t="s">
        <v>141</v>
      </c>
      <c r="BK4" s="140" t="s">
        <v>143</v>
      </c>
      <c r="BL4" s="138" t="s">
        <v>25</v>
      </c>
      <c r="BM4" s="139" t="s">
        <v>141</v>
      </c>
      <c r="BN4" s="140" t="s">
        <v>143</v>
      </c>
      <c r="BO4" s="138" t="s">
        <v>25</v>
      </c>
      <c r="BP4" s="139" t="s">
        <v>141</v>
      </c>
      <c r="BQ4" s="140" t="s">
        <v>143</v>
      </c>
    </row>
    <row xmlns:x14ac="http://schemas.microsoft.com/office/spreadsheetml/2009/9/ac" r="5" ht="48" hidden="true" x14ac:dyDescent="0.2">
      <c r="A5" s="42" t="s">
        <v>39</v>
      </c>
      <c r="B5" s="42" t="s">
        <v>40</v>
      </c>
      <c r="C5" s="42" t="s">
        <v>41</v>
      </c>
      <c r="D5" s="129" t="s">
        <v>135</v>
      </c>
      <c r="E5" s="130" t="s">
        <v>42</v>
      </c>
      <c r="F5" s="131" t="s">
        <v>211</v>
      </c>
      <c r="G5" s="129" t="s">
        <v>136</v>
      </c>
      <c r="H5" s="130" t="s">
        <v>43</v>
      </c>
      <c r="I5" s="131" t="s">
        <v>212</v>
      </c>
      <c r="J5" s="129" t="s">
        <v>137</v>
      </c>
      <c r="K5" s="130" t="s">
        <v>44</v>
      </c>
      <c r="L5" s="131" t="s">
        <v>213</v>
      </c>
      <c r="M5" s="129" t="s">
        <v>138</v>
      </c>
      <c r="N5" s="130" t="s">
        <v>86</v>
      </c>
      <c r="O5" s="131" t="s">
        <v>214</v>
      </c>
      <c r="P5" s="129" t="s">
        <v>139</v>
      </c>
      <c r="Q5" s="130" t="s">
        <v>87</v>
      </c>
      <c r="R5" s="131" t="s">
        <v>215</v>
      </c>
      <c r="S5" s="129" t="s">
        <v>140</v>
      </c>
      <c r="T5" s="130" t="s">
        <v>88</v>
      </c>
      <c r="U5" s="132" t="s">
        <v>216</v>
      </c>
      <c r="V5" s="133" t="s">
        <v>129</v>
      </c>
      <c r="W5" s="134" t="s">
        <v>45</v>
      </c>
      <c r="X5" s="135" t="s">
        <v>65</v>
      </c>
      <c r="Y5" s="135" t="s">
        <v>66</v>
      </c>
      <c r="Z5" s="136" t="s">
        <v>217</v>
      </c>
      <c r="AA5" s="133" t="s">
        <v>130</v>
      </c>
      <c r="AB5" s="134" t="s">
        <v>46</v>
      </c>
      <c r="AC5" s="135" t="s">
        <v>67</v>
      </c>
      <c r="AD5" s="135" t="s">
        <v>68</v>
      </c>
      <c r="AE5" s="136" t="s">
        <v>218</v>
      </c>
      <c r="AF5" s="133" t="s">
        <v>131</v>
      </c>
      <c r="AG5" s="134" t="s">
        <v>47</v>
      </c>
      <c r="AH5" s="135" t="s">
        <v>69</v>
      </c>
      <c r="AI5" s="135" t="s">
        <v>70</v>
      </c>
      <c r="AJ5" s="136" t="s">
        <v>219</v>
      </c>
      <c r="AK5" s="133" t="s">
        <v>132</v>
      </c>
      <c r="AL5" s="134" t="s">
        <v>71</v>
      </c>
      <c r="AM5" s="135" t="s">
        <v>72</v>
      </c>
      <c r="AN5" s="135" t="s">
        <v>73</v>
      </c>
      <c r="AO5" s="136" t="s">
        <v>220</v>
      </c>
      <c r="AP5" s="133" t="s">
        <v>133</v>
      </c>
      <c r="AQ5" s="134" t="s">
        <v>74</v>
      </c>
      <c r="AR5" s="135" t="s">
        <v>75</v>
      </c>
      <c r="AS5" s="135" t="s">
        <v>76</v>
      </c>
      <c r="AT5" s="136" t="s">
        <v>221</v>
      </c>
      <c r="AU5" s="133" t="s">
        <v>134</v>
      </c>
      <c r="AV5" s="134" t="s">
        <v>77</v>
      </c>
      <c r="AW5" s="135" t="s">
        <v>78</v>
      </c>
      <c r="AX5" s="135" t="s">
        <v>79</v>
      </c>
      <c r="AY5" s="137" t="s">
        <v>222</v>
      </c>
      <c r="AZ5" s="138" t="s">
        <v>80</v>
      </c>
      <c r="BA5" s="139" t="s">
        <v>114</v>
      </c>
      <c r="BB5" s="140" t="s">
        <v>223</v>
      </c>
      <c r="BC5" s="138" t="s">
        <v>85</v>
      </c>
      <c r="BD5" s="139" t="s">
        <v>115</v>
      </c>
      <c r="BE5" s="140" t="s">
        <v>224</v>
      </c>
      <c r="BF5" s="138" t="s">
        <v>84</v>
      </c>
      <c r="BG5" s="139" t="s">
        <v>116</v>
      </c>
      <c r="BH5" s="140" t="s">
        <v>225</v>
      </c>
      <c r="BI5" s="138" t="s">
        <v>83</v>
      </c>
      <c r="BJ5" s="139" t="s">
        <v>117</v>
      </c>
      <c r="BK5" s="140" t="s">
        <v>226</v>
      </c>
      <c r="BL5" s="138" t="s">
        <v>82</v>
      </c>
      <c r="BM5" s="139" t="s">
        <v>118</v>
      </c>
      <c r="BN5" s="140" t="s">
        <v>227</v>
      </c>
      <c r="BO5" s="138" t="s">
        <v>81</v>
      </c>
      <c r="BP5" s="139" t="s">
        <v>119</v>
      </c>
      <c r="BQ5" s="140" t="s">
        <v>228</v>
      </c>
    </row>
    <row xmlns:x14ac="http://schemas.microsoft.com/office/spreadsheetml/2009/9/ac" r="6" x14ac:dyDescent="0.2">
      <c r="A6" s="340" t="str">
        <f>+RIGHT('Data Summary'!A6,LEN('Data Summary'!A6)-9)</f>
        <v>CEN</v>
      </c>
      <c r="B6" s="35" t="str">
        <f>+IF(ISTEXT('Data Summary'!B6),'Data Summary'!B6,"")</f>
        <v>Census</v>
      </c>
      <c r="C6" s="339">
        <f>+VALUE('Data Summary'!C6)</f>
        <v>2010</v>
      </c>
      <c r="D6" s="91">
        <f>+IF(AND(ISNUMBER('Water Data'!D4),'Data Summary'!BS6="Yes"),100-'Water Data'!D4,NA())</f>
        <v>100</v>
      </c>
      <c r="E6" s="91">
        <f>+IF(AND(ISNUMBER('Water Data'!D6),'Data Summary'!BT6="Yes"),'Water Data'!D6,NA())</f>
        <v>86</v>
      </c>
      <c r="F6" s="91">
        <f>+IF(AND(ISNUMBER('Water Data'!D9),'Data Summary'!BU6="Yes"),'Water Data'!D9,NA())</f>
        <v>78.775999999999996</v>
      </c>
      <c r="G6" s="91">
        <f>+IF(AND(ISNUMBER('Water Data'!E4),'Data Summary'!BV6="Yes"),100-'Water Data'!E4,NA())</f>
        <v>100</v>
      </c>
      <c r="H6" s="91">
        <f>+IF(AND(ISNUMBER('Water Data'!E6),'Data Summary'!BW6="Yes"),'Water Data'!E6,NA())</f>
        <v>98.3</v>
      </c>
      <c r="I6" s="91" t="e">
        <f>+IF(AND(ISNUMBER('Water Data'!E9),'Data Summary'!BX6="Yes"),'Water Data'!E9,NA())</f>
        <v>#N/A</v>
      </c>
      <c r="J6" s="91">
        <f>+IF(AND(ISNUMBER('Water Data'!F4),'Data Summary'!BY6="Yes"),100-'Water Data'!F4,NA())</f>
        <v>100</v>
      </c>
      <c r="K6" s="91">
        <f>+IF(AND(ISNUMBER('Water Data'!F6),'Data Summary'!BZ6="Yes"),'Water Data'!F6,NA())</f>
        <v>82.800000000000011</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f>+IF(AND(ISNUMBER('Sanitation Data'!D12),'Data Summary'!CO6="Yes"),'Sanitation Data'!D12,NA())</f>
        <v>75.7</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f>+IF(AND(ISNUMBER('Sanitation Data'!E12),'Data Summary'!CT6="Yes"),'Sanitation Data'!E12,NA())</f>
        <v>81.900000000000006</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f>+IF(AND(ISNUMBER('Sanitation Data'!F12),'Data Summary'!CY6="Yes"),'Sanitation Data'!F12,NA())</f>
        <v>73.3</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f>+IF(AND(ISNUMBER('Hygiene Data'!D5),'Data Summary'!DO6="Yes"),'Hygiene Data'!D5,NA())</f>
        <v>98.4</v>
      </c>
      <c r="BA6" s="93">
        <f>+IF(AND(ISNUMBER('Hygiene Data'!D7),'Data Summary'!DP6="Yes"),'Hygiene Data'!D7,NA())</f>
        <v>84.8</v>
      </c>
      <c r="BB6" s="93">
        <f>+IF(AND(ISNUMBER('Hygiene Data'!D9),'Data Summary'!DQ6="Yes"),'Hygiene Data'!D9,NA())</f>
        <v>75.400000000000006</v>
      </c>
      <c r="BC6" s="93">
        <f>+IF(AND(ISNUMBER('Hygiene Data'!E5),'Data Summary'!DR6="Yes"),'Hygiene Data'!E5,NA())</f>
        <v>99.7</v>
      </c>
      <c r="BD6" s="93">
        <f>+IF(AND(ISNUMBER('Hygiene Data'!E7),'Data Summary'!DS6="Yes"),'Hygiene Data'!E7,NA())</f>
        <v>96.3</v>
      </c>
      <c r="BE6" s="93">
        <f>+IF(AND(ISNUMBER('Hygiene Data'!E9),'Data Summary'!DT6="Yes"),'Hygiene Data'!E9,NA())</f>
        <v>88.2</v>
      </c>
      <c r="BF6" s="93">
        <f>+IF(AND(ISNUMBER('Hygiene Data'!F5),'Data Summary'!DU6="Yes"),'Hygiene Data'!F5,NA())</f>
        <v>98</v>
      </c>
      <c r="BG6" s="93">
        <f>+IF(AND(ISNUMBER('Hygiene Data'!F7),'Data Summary'!DV6="Yes"),'Hygiene Data'!F7,NA())</f>
        <v>80.8</v>
      </c>
      <c r="BH6" s="93">
        <f>+IF(AND(ISNUMBER('Hygiene Data'!F9),'Data Summary'!DW6="Yes"),'Hygiene Data'!F9,NA())</f>
        <v>70.8</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40" t="str">
        <f ca="true">+RIGHT('Data Summary'!A7,LEN('Data Summary'!A7)-9)</f>
        <v>CEN</v>
      </c>
      <c r="B7" s="35" t="str">
        <f ca="true">+IF(ISTEXT('Data Summary'!B7),'Data Summary'!B7,"")</f>
        <v>Census</v>
      </c>
      <c r="C7" s="339">
        <f ca="true">+VALUE('Data Summary'!C7)</f>
        <v>2014</v>
      </c>
      <c r="D7" s="91" t="e">
        <f ca="true">+IF(AND(ISNUMBER(OFFSET('Water Data'!$D$4,0,10*ROW('Water Data'!D1))),'Data Summary'!BS7="Yes"),100-OFFSET('Water Data'!$D$4,0,10*ROW('Water Data'!D1)),NA())</f>
        <v>#N/A</v>
      </c>
      <c r="E7" s="91">
        <f ca="true">+IF(AND(ISNUMBER(OFFSET('Water Data'!$D$6,0,10*ROW('Water Data'!D1))),'Data Summary'!BT7="Yes"),OFFSET('Water Data'!$D$6,0,10*ROW('Water Data'!D1)),NA())</f>
        <v>96</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79</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40" t="str">
        <f ca="true">+RIGHT('Data Summary'!A8,LEN('Data Summary'!A8)-9)</f>
        <v>UIS</v>
      </c>
      <c r="B8" s="35" t="str">
        <f ca="true">+IF(ISTEXT('Data Summary'!B8),'Data Summary'!B8,"")</f>
        <v>Other</v>
      </c>
      <c r="C8" s="339">
        <f ca="true">+VALUE('Data Summary'!C8)</f>
        <v>2016</v>
      </c>
      <c r="D8" s="91">
        <f ca="true">+IF(AND(ISNUMBER(OFFSET('Water Data'!$D$4,0,10*ROW('Water Data'!D2))),'Data Summary'!BS8="Yes"),100-OFFSET('Water Data'!$D$4,0,10*ROW('Water Data'!D2)),NA())</f>
        <v>100</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f ca="true">+IF(AND(ISNUMBER(OFFSET('Water Data'!$H$4,0,10*ROW('Water Data'!H2))),'Data Summary'!CE8="Yes"),100-OFFSET('Water Data'!$H$4,0,10*ROW('Water Data'!H2)),NA())</f>
        <v>100</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f ca="true">+IF(AND(ISNUMBER(OFFSET('Water Data'!$I$4,0,10*ROW('Water Data'!I2))),'Data Summary'!CH8="Yes"),100-OFFSET('Water Data'!$I$4,0,10*ROW('Water Data'!I2)),NA())</f>
        <v>100</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f ca="true">+IF(AND(ISNUMBER(OFFSET('Sanitation Data'!$D$4,0,10*ROW('Sanitation Data'!D2))),'Data Summary'!CK8="Yes"),100-OFFSET('Sanitation Data'!$D$4,0,10*ROW('Sanitation Data'!D2)),NA())</f>
        <v>100</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f ca="true">+IF(AND(ISNUMBER(OFFSET('Sanitation Data'!$H$4,0,10*ROW('Sanitation Data'!H2))),'Data Summary'!DE8="Yes"),100-OFFSET('Sanitation Data'!$H$4,0,10*ROW('Sanitation Data'!H2)),NA())</f>
        <v>100</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f ca="true">+IF(AND(ISNUMBER(OFFSET('Sanitation Data'!$I$4,0,10*ROW('Sanitation Data'!I2))),'Data Summary'!DJ8="Yes"),100-OFFSET('Sanitation Data'!$I$4,0,10*ROW('Sanitation Data'!I2)),NA())</f>
        <v>100</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100</v>
      </c>
      <c r="BA8" s="93">
        <f ca="true">+IF(AND(ISNUMBER(OFFSET('Hygiene Data'!$D$7,0,10*ROW('Hygiene Data'!D2))),'Data Summary'!DP8="Yes"),OFFSET('Hygiene Data'!$D$7,0,10*ROW('Hygiene Data'!D2)),NA())</f>
        <v>100</v>
      </c>
      <c r="BB8" s="93">
        <f ca="true">+IF(AND(ISNUMBER(OFFSET('Hygiene Data'!$D$9,0,10*ROW('Hygiene Data'!D2))),'Data Summary'!DQ8="Yes"),OFFSET('Hygiene Data'!$D$9,0,10*ROW('Hygiene Data'!D2)),NA())</f>
        <v>100</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f ca="true">+IF(AND(ISNUMBER(OFFSET('Hygiene Data'!$H$5,0,10*ROW('Hygiene Data'!H2))),'Data Summary'!EA8="Yes"),OFFSET('Hygiene Data'!$H$5,0,10*ROW('Hygiene Data'!H2)),NA())</f>
        <v>100</v>
      </c>
      <c r="BM8" s="93">
        <f ca="true">+IF(AND(ISNUMBER(OFFSET('Hygiene Data'!$H$7,0,10*ROW('Hygiene Data'!H2))),'Data Summary'!EB8="Yes"),OFFSET('Hygiene Data'!$H$7,0,10*ROW('Hygiene Data'!H2)),NA())</f>
        <v>100</v>
      </c>
      <c r="BN8" s="93">
        <f ca="true">+IF(AND(ISNUMBER(OFFSET('Hygiene Data'!$H$9,0,10*ROW('Hygiene Data'!H2))),'Data Summary'!EC8="Yes"),OFFSET('Hygiene Data'!$H$9,0,10*ROW('Hygiene Data'!H2)),NA())</f>
        <v>100</v>
      </c>
      <c r="BO8" s="93">
        <f ca="true">+IF(AND(ISNUMBER(OFFSET('Hygiene Data'!$I$5,0,10*ROW('Hygiene Data'!I2))),'Data Summary'!ED8="Yes"),OFFSET('Hygiene Data'!$I$5,0,10*ROW('Hygiene Data'!I2)),NA())</f>
        <v>100</v>
      </c>
      <c r="BP8" s="93">
        <f ca="true">+IF(AND(ISNUMBER(OFFSET('Hygiene Data'!$I$7,0,10*ROW('Hygiene Data'!I2))),'Data Summary'!EE8="Yes"),OFFSET('Hygiene Data'!$I$7,0,10*ROW('Hygiene Data'!I2)),NA())</f>
        <v>100</v>
      </c>
      <c r="BQ8" s="93">
        <f ca="true">+IF(AND(ISNUMBER(OFFSET('Hygiene Data'!$I$9,0,10*ROW('Hygiene Data'!I2))),'Data Summary'!EF8="Yes"),OFFSET('Hygiene Data'!$I$9,0,10*ROW('Hygiene Data'!I2)),NA())</f>
        <v>100</v>
      </c>
    </row>
    <row xmlns:x14ac="http://schemas.microsoft.com/office/spreadsheetml/2009/9/ac" r="9" x14ac:dyDescent="0.2">
      <c r="A9" s="340" t="str">
        <f ca="true">+RIGHT('Data Summary'!A9,LEN('Data Summary'!A9)-9)</f>
        <v>UIS</v>
      </c>
      <c r="B9" s="35" t="str">
        <f ca="true">+IF(ISTEXT('Data Summary'!B9),'Data Summary'!B9,"")</f>
        <v>Other</v>
      </c>
      <c r="C9" s="339">
        <f ca="true">+VALUE('Data Summary'!C9)</f>
        <v>2017</v>
      </c>
      <c r="D9" s="91">
        <f ca="true">+IF(AND(ISNUMBER(OFFSET('Water Data'!$D$4,0,10*ROW('Water Data'!D3))),'Data Summary'!BS9="Yes"),100-OFFSET('Water Data'!$D$4,0,10*ROW('Water Data'!D3)),NA())</f>
        <v>100</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f ca="true">+IF(AND(ISNUMBER(OFFSET('Water Data'!$H$4,0,10*ROW('Water Data'!H3))),'Data Summary'!CE9="Yes"),100-OFFSET('Water Data'!$H$4,0,10*ROW('Water Data'!H3)),NA())</f>
        <v>100</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f ca="true">+IF(AND(ISNUMBER(OFFSET('Water Data'!$I$4,0,10*ROW('Water Data'!I3))),'Data Summary'!CH9="Yes"),100-OFFSET('Water Data'!$I$4,0,10*ROW('Water Data'!I3)),NA())</f>
        <v>100</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f ca="true">+IF(AND(ISNUMBER(OFFSET('Sanitation Data'!$D$4,0,10*ROW('Sanitation Data'!D3))),'Data Summary'!CK9="Yes"),100-OFFSET('Sanitation Data'!$D$4,0,10*ROW('Sanitation Data'!D3)),NA())</f>
        <v>100</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f ca="true">+IF(AND(ISNUMBER(OFFSET('Sanitation Data'!$H$4,0,10*ROW('Sanitation Data'!H3))),'Data Summary'!DE9="Yes"),100-OFFSET('Sanitation Data'!$H$4,0,10*ROW('Sanitation Data'!H3)),NA())</f>
        <v>100</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f ca="true">+IF(AND(ISNUMBER(OFFSET('Sanitation Data'!$I$4,0,10*ROW('Sanitation Data'!I3))),'Data Summary'!DJ9="Yes"),100-OFFSET('Sanitation Data'!$I$4,0,10*ROW('Sanitation Data'!I3)),NA())</f>
        <v>100</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f ca="true">+IF(AND(ISNUMBER(OFFSET('Hygiene Data'!$D$5,0,10*ROW('Hygiene Data'!D3))),'Data Summary'!DO9="Yes"),OFFSET('Hygiene Data'!$D$5,0,10*ROW('Hygiene Data'!D3)),NA())</f>
        <v>100</v>
      </c>
      <c r="BA9" s="93">
        <f ca="true">+IF(AND(ISNUMBER(OFFSET('Hygiene Data'!$D$7,0,10*ROW('Hygiene Data'!D3))),'Data Summary'!DP9="Yes"),OFFSET('Hygiene Data'!$D$7,0,10*ROW('Hygiene Data'!D3)),NA())</f>
        <v>100</v>
      </c>
      <c r="BB9" s="93">
        <f ca="true">+IF(AND(ISNUMBER(OFFSET('Hygiene Data'!$D$9,0,10*ROW('Hygiene Data'!D3))),'Data Summary'!DQ9="Yes"),OFFSET('Hygiene Data'!$D$9,0,10*ROW('Hygiene Data'!D3)),NA())</f>
        <v>100</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f ca="true">+IF(AND(ISNUMBER(OFFSET('Hygiene Data'!$H$5,0,10*ROW('Hygiene Data'!H3))),'Data Summary'!EA9="Yes"),OFFSET('Hygiene Data'!$H$5,0,10*ROW('Hygiene Data'!H3)),NA())</f>
        <v>100</v>
      </c>
      <c r="BM9" s="93">
        <f ca="true">+IF(AND(ISNUMBER(OFFSET('Hygiene Data'!$H$7,0,10*ROW('Hygiene Data'!H3))),'Data Summary'!EB9="Yes"),OFFSET('Hygiene Data'!$H$7,0,10*ROW('Hygiene Data'!H3)),NA())</f>
        <v>100</v>
      </c>
      <c r="BN9" s="93">
        <f ca="true">+IF(AND(ISNUMBER(OFFSET('Hygiene Data'!$H$9,0,10*ROW('Hygiene Data'!H3))),'Data Summary'!EC9="Yes"),OFFSET('Hygiene Data'!$H$9,0,10*ROW('Hygiene Data'!H3)),NA())</f>
        <v>100</v>
      </c>
      <c r="BO9" s="93">
        <f ca="true">+IF(AND(ISNUMBER(OFFSET('Hygiene Data'!$I$5,0,10*ROW('Hygiene Data'!I3))),'Data Summary'!ED9="Yes"),OFFSET('Hygiene Data'!$I$5,0,10*ROW('Hygiene Data'!I3)),NA())</f>
        <v>100</v>
      </c>
      <c r="BP9" s="93">
        <f ca="true">+IF(AND(ISNUMBER(OFFSET('Hygiene Data'!$I$7,0,10*ROW('Hygiene Data'!I3))),'Data Summary'!EE9="Yes"),OFFSET('Hygiene Data'!$I$7,0,10*ROW('Hygiene Data'!I3)),NA())</f>
        <v>100</v>
      </c>
      <c r="BQ9" s="93">
        <f ca="true">+IF(AND(ISNUMBER(OFFSET('Hygiene Data'!$I$9,0,10*ROW('Hygiene Data'!I3))),'Data Summary'!EF9="Yes"),OFFSET('Hygiene Data'!$I$9,0,10*ROW('Hygiene Data'!I3)),NA())</f>
        <v>100</v>
      </c>
    </row>
    <row xmlns:x14ac="http://schemas.microsoft.com/office/spreadsheetml/2009/9/ac" r="10" x14ac:dyDescent="0.2">
      <c r="A10" s="340" t="str">
        <f ca="true">+RIGHT('Data Summary'!A10,LEN('Data Summary'!A10)-9)</f>
        <v>NPHA</v>
      </c>
      <c r="B10" s="35" t="str">
        <f ca="true">+IF(ISTEXT('Data Summary'!B10),'Data Summary'!B10,"")</f>
        <v>Census</v>
      </c>
      <c r="C10" s="339">
        <f ca="true">+VALUE('Data Summary'!C10)</f>
        <v>2017</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f ca="true">+IF(AND(ISNUMBER(OFFSET('Water Data'!$D$9,0,10*ROW('Water Data'!D4))),'Data Summary'!BU10="Yes"),OFFSET('Water Data'!$D$9,0,10*ROW('Water Data'!D4)),NA())</f>
        <v>89</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f ca="true">+IF(AND(ISNUMBER(OFFSET('Sanitation Data'!$D$10,0,10*ROW('Sanitation Data'!D4))),'Data Summary'!CM10="Yes"),OFFSET('Sanitation Data'!$D$10,0,10*ROW('Sanitation Data'!D4)),NA())</f>
        <v>83</v>
      </c>
      <c r="Y10" s="92" t="e">
        <f ca="true">+IF(AND(ISNUMBER(OFFSET('Sanitation Data'!$D$11,0,10*ROW('Sanitation Data'!D4))),'Data Summary'!CN10="Yes"),OFFSET('Sanitation Data'!$D$11,0,10*ROW('Sanitation Data'!D4)),NA())</f>
        <v>#N/A</v>
      </c>
      <c r="Z10" s="92">
        <f ca="true">+IF(AND(ISNUMBER(OFFSET('Sanitation Data'!$D$12,0,10*ROW('Sanitation Data'!D4))),'Data Summary'!CO10="Yes"),OFFSET('Sanitation Data'!$D$12,0,10*ROW('Sanitation Data'!D4)),NA())</f>
        <v>83</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40" t="str">
        <f ca="true">+RIGHT('Data Summary'!A11,LEN('Data Summary'!A11)-9)</f>
        <v>UIS</v>
      </c>
      <c r="B11" s="35" t="str">
        <f ca="true">+IF(ISTEXT('Data Summary'!B11),'Data Summary'!B11,"")</f>
        <v>Other</v>
      </c>
      <c r="C11" s="339">
        <f ca="true">+VALUE('Data Summary'!C11)</f>
        <v>2018</v>
      </c>
      <c r="D11" s="91">
        <f ca="true">+IF(AND(ISNUMBER(OFFSET('Water Data'!$D$4,0,10*ROW('Water Data'!D5))),'Data Summary'!BS11="Yes"),100-OFFSET('Water Data'!$D$4,0,10*ROW('Water Data'!D5)),NA())</f>
        <v>100</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f ca="true">+IF(AND(ISNUMBER(OFFSET('Water Data'!$H$4,0,10*ROW('Water Data'!H5))),'Data Summary'!CE11="Yes"),100-OFFSET('Water Data'!$H$4,0,10*ROW('Water Data'!H5)),NA())</f>
        <v>100</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f ca="true">+IF(AND(ISNUMBER(OFFSET('Water Data'!$I$4,0,10*ROW('Water Data'!I5))),'Data Summary'!CH11="Yes"),100-OFFSET('Water Data'!$I$4,0,10*ROW('Water Data'!I5)),NA())</f>
        <v>100</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f ca="true">+IF(AND(ISNUMBER(OFFSET('Sanitation Data'!$D$4,0,10*ROW('Sanitation Data'!D5))),'Data Summary'!CK11="Yes"),100-OFFSET('Sanitation Data'!$D$4,0,10*ROW('Sanitation Data'!D5)),NA())</f>
        <v>100</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f ca="true">+IF(AND(ISNUMBER(OFFSET('Sanitation Data'!$H$4,0,10*ROW('Sanitation Data'!H5))),'Data Summary'!DE11="Yes"),100-OFFSET('Sanitation Data'!$H$4,0,10*ROW('Sanitation Data'!H5)),NA())</f>
        <v>100</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f ca="true">+IF(AND(ISNUMBER(OFFSET('Sanitation Data'!$I$4,0,10*ROW('Sanitation Data'!I5))),'Data Summary'!DJ11="Yes"),100-OFFSET('Sanitation Data'!$I$4,0,10*ROW('Sanitation Data'!I5)),NA())</f>
        <v>100</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f ca="true">+IF(AND(ISNUMBER(OFFSET('Hygiene Data'!$D$5,0,10*ROW('Hygiene Data'!D5))),'Data Summary'!DO11="Yes"),OFFSET('Hygiene Data'!$D$5,0,10*ROW('Hygiene Data'!D5)),NA())</f>
        <v>100</v>
      </c>
      <c r="BA11" s="93">
        <f ca="true">+IF(AND(ISNUMBER(OFFSET('Hygiene Data'!$D$7,0,10*ROW('Hygiene Data'!D5))),'Data Summary'!DP11="Yes"),OFFSET('Hygiene Data'!$D$7,0,10*ROW('Hygiene Data'!D5)),NA())</f>
        <v>100</v>
      </c>
      <c r="BB11" s="93">
        <f ca="true">+IF(AND(ISNUMBER(OFFSET('Hygiene Data'!$D$9,0,10*ROW('Hygiene Data'!D5))),'Data Summary'!DQ11="Yes"),OFFSET('Hygiene Data'!$D$9,0,10*ROW('Hygiene Data'!D5)),NA())</f>
        <v>100</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f ca="true">+IF(AND(ISNUMBER(OFFSET('Hygiene Data'!$H$5,0,10*ROW('Hygiene Data'!H5))),'Data Summary'!EA11="Yes"),OFFSET('Hygiene Data'!$H$5,0,10*ROW('Hygiene Data'!H5)),NA())</f>
        <v>100</v>
      </c>
      <c r="BM11" s="93">
        <f ca="true">+IF(AND(ISNUMBER(OFFSET('Hygiene Data'!$H$7,0,10*ROW('Hygiene Data'!H5))),'Data Summary'!EB11="Yes"),OFFSET('Hygiene Data'!$H$7,0,10*ROW('Hygiene Data'!H5)),NA())</f>
        <v>100</v>
      </c>
      <c r="BN11" s="93">
        <f ca="true">+IF(AND(ISNUMBER(OFFSET('Hygiene Data'!$H$9,0,10*ROW('Hygiene Data'!H5))),'Data Summary'!EC11="Yes"),OFFSET('Hygiene Data'!$H$9,0,10*ROW('Hygiene Data'!H5)),NA())</f>
        <v>100</v>
      </c>
      <c r="BO11" s="93">
        <f ca="true">+IF(AND(ISNUMBER(OFFSET('Hygiene Data'!$I$5,0,10*ROW('Hygiene Data'!I5))),'Data Summary'!ED11="Yes"),OFFSET('Hygiene Data'!$I$5,0,10*ROW('Hygiene Data'!I5)),NA())</f>
        <v>100</v>
      </c>
      <c r="BP11" s="93">
        <f ca="true">+IF(AND(ISNUMBER(OFFSET('Hygiene Data'!$I$7,0,10*ROW('Hygiene Data'!I5))),'Data Summary'!EE11="Yes"),OFFSET('Hygiene Data'!$I$7,0,10*ROW('Hygiene Data'!I5)),NA())</f>
        <v>100</v>
      </c>
      <c r="BQ11" s="93">
        <f ca="true">+IF(AND(ISNUMBER(OFFSET('Hygiene Data'!$I$9,0,10*ROW('Hygiene Data'!I5))),'Data Summary'!EF11="Yes"),OFFSET('Hygiene Data'!$I$9,0,10*ROW('Hygiene Data'!I5)),NA())</f>
        <v>100</v>
      </c>
    </row>
    <row xmlns:x14ac="http://schemas.microsoft.com/office/spreadsheetml/2009/9/ac" r="12" x14ac:dyDescent="0.2">
      <c r="A12" s="340" t="str">
        <f ca="true">+RIGHT('Data Summary'!A12,LEN('Data Summary'!A12)-9)</f>
        <v>PWH</v>
      </c>
      <c r="B12" s="35" t="str">
        <f ca="true">+IF(ISTEXT('Data Summary'!B12),'Data Summary'!B12,"")</f>
        <v>Other</v>
      </c>
      <c r="C12" s="339">
        <f ca="true">+VALUE('Data Summary'!C12)</f>
        <v>2018</v>
      </c>
      <c r="D12" s="91">
        <f ca="true">+IF(AND(ISNUMBER(OFFSET('Water Data'!$D$4,0,10*ROW('Water Data'!D6))),'Data Summary'!BS12="Yes"),100-OFFSET('Water Data'!$D$4,0,10*ROW('Water Data'!D6)),NA())</f>
        <v>100</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f ca="true">+IF(AND(ISNUMBER(OFFSET('Sanitation Data'!$D$12,0,10*ROW('Sanitation Data'!D6))),'Data Summary'!CO12="Yes"),OFFSET('Sanitation Data'!$D$12,0,10*ROW('Sanitation Data'!D6)),NA())</f>
        <v>85</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f ca="true">+IF(AND(ISNUMBER(OFFSET('Hygiene Data'!$D$9,0,10*ROW('Hygiene Data'!D6))),'Data Summary'!DQ12="Yes"),OFFSET('Hygiene Data'!$D$9,0,10*ROW('Hygiene Data'!D6)),NA())</f>
        <v>70</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40" t="str">
        <f ca="true">+RIGHT('Data Summary'!A13,LEN('Data Summary'!A13)-9)</f>
        <v>UIS</v>
      </c>
      <c r="B13" s="35" t="str">
        <f ca="true">+IF(ISTEXT('Data Summary'!B13),'Data Summary'!B13,"")</f>
        <v>Other</v>
      </c>
      <c r="C13" s="339">
        <f ca="true">+VALUE('Data Summary'!C13)</f>
        <v>2019</v>
      </c>
      <c r="D13" s="91">
        <f ca="true">+IF(AND(ISNUMBER(OFFSET('Water Data'!$D$4,0,10*ROW('Water Data'!D7))),'Data Summary'!BS13="Yes"),100-OFFSET('Water Data'!$D$4,0,10*ROW('Water Data'!D7)),NA())</f>
        <v>100</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f ca="true">+IF(AND(ISNUMBER(OFFSET('Water Data'!$H$4,0,10*ROW('Water Data'!H7))),'Data Summary'!CE13="Yes"),100-OFFSET('Water Data'!$H$4,0,10*ROW('Water Data'!H7)),NA())</f>
        <v>100</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f ca="true">+IF(AND(ISNUMBER(OFFSET('Water Data'!$I$4,0,10*ROW('Water Data'!I7))),'Data Summary'!CH13="Yes"),100-OFFSET('Water Data'!$I$4,0,10*ROW('Water Data'!I7)),NA())</f>
        <v>100</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f ca="true">+IF(AND(ISNUMBER(OFFSET('Sanitation Data'!$D$4,0,10*ROW('Sanitation Data'!D7))),'Data Summary'!CK13="Yes"),100-OFFSET('Sanitation Data'!$D$4,0,10*ROW('Sanitation Data'!D7)),NA())</f>
        <v>100</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f ca="true">+IF(AND(ISNUMBER(OFFSET('Sanitation Data'!$H$4,0,10*ROW('Sanitation Data'!H7))),'Data Summary'!DE13="Yes"),100-OFFSET('Sanitation Data'!$H$4,0,10*ROW('Sanitation Data'!H7)),NA())</f>
        <v>100</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f ca="true">+IF(AND(ISNUMBER(OFFSET('Sanitation Data'!$I$4,0,10*ROW('Sanitation Data'!I7))),'Data Summary'!DJ13="Yes"),100-OFFSET('Sanitation Data'!$I$4,0,10*ROW('Sanitation Data'!I7)),NA())</f>
        <v>100</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f ca="true">+IF(AND(ISNUMBER(OFFSET('Hygiene Data'!$D$5,0,10*ROW('Hygiene Data'!D7))),'Data Summary'!DO13="Yes"),OFFSET('Hygiene Data'!$D$5,0,10*ROW('Hygiene Data'!D7)),NA())</f>
        <v>100</v>
      </c>
      <c r="BA13" s="93">
        <f ca="true">+IF(AND(ISNUMBER(OFFSET('Hygiene Data'!$D$7,0,10*ROW('Hygiene Data'!D7))),'Data Summary'!DP13="Yes"),OFFSET('Hygiene Data'!$D$7,0,10*ROW('Hygiene Data'!D7)),NA())</f>
        <v>100</v>
      </c>
      <c r="BB13" s="93">
        <f ca="true">+IF(AND(ISNUMBER(OFFSET('Hygiene Data'!$D$9,0,10*ROW('Hygiene Data'!D7))),'Data Summary'!DQ13="Yes"),OFFSET('Hygiene Data'!$D$9,0,10*ROW('Hygiene Data'!D7)),NA())</f>
        <v>100</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f ca="true">+IF(AND(ISNUMBER(OFFSET('Hygiene Data'!$H$5,0,10*ROW('Hygiene Data'!H7))),'Data Summary'!EA13="Yes"),OFFSET('Hygiene Data'!$H$5,0,10*ROW('Hygiene Data'!H7)),NA())</f>
        <v>100</v>
      </c>
      <c r="BM13" s="93">
        <f ca="true">+IF(AND(ISNUMBER(OFFSET('Hygiene Data'!$H$7,0,10*ROW('Hygiene Data'!H7))),'Data Summary'!EB13="Yes"),OFFSET('Hygiene Data'!$H$7,0,10*ROW('Hygiene Data'!H7)),NA())</f>
        <v>100</v>
      </c>
      <c r="BN13" s="93">
        <f ca="true">+IF(AND(ISNUMBER(OFFSET('Hygiene Data'!$H$9,0,10*ROW('Hygiene Data'!H7))),'Data Summary'!EC13="Yes"),OFFSET('Hygiene Data'!$H$9,0,10*ROW('Hygiene Data'!H7)),NA())</f>
        <v>100</v>
      </c>
      <c r="BO13" s="93">
        <f ca="true">+IF(AND(ISNUMBER(OFFSET('Hygiene Data'!$I$5,0,10*ROW('Hygiene Data'!I7))),'Data Summary'!ED13="Yes"),OFFSET('Hygiene Data'!$I$5,0,10*ROW('Hygiene Data'!I7)),NA())</f>
        <v>100</v>
      </c>
      <c r="BP13" s="93">
        <f ca="true">+IF(AND(ISNUMBER(OFFSET('Hygiene Data'!$I$7,0,10*ROW('Hygiene Data'!I7))),'Data Summary'!EE13="Yes"),OFFSET('Hygiene Data'!$I$7,0,10*ROW('Hygiene Data'!I7)),NA())</f>
        <v>100</v>
      </c>
      <c r="BQ13" s="93">
        <f ca="true">+IF(AND(ISNUMBER(OFFSET('Hygiene Data'!$I$9,0,10*ROW('Hygiene Data'!I7))),'Data Summary'!EF13="Yes"),OFFSET('Hygiene Data'!$I$9,0,10*ROW('Hygiene Data'!I7)),NA())</f>
        <v>100</v>
      </c>
    </row>
    <row xmlns:x14ac="http://schemas.microsoft.com/office/spreadsheetml/2009/9/ac" r="14" x14ac:dyDescent="0.2">
      <c r="A14" s="340" t="str">
        <f ca="true">+RIGHT('Data Summary'!A14,LEN('Data Summary'!A14)-9)</f>
        <v>PWH</v>
      </c>
      <c r="B14" s="35" t="str">
        <f ca="true">+IF(ISTEXT('Data Summary'!B14),'Data Summary'!B14,"")</f>
        <v>Other</v>
      </c>
      <c r="C14" s="339">
        <f ca="true">+VALUE('Data Summary'!C14)</f>
        <v>2021</v>
      </c>
      <c r="D14" s="91">
        <f ca="true">+IF(AND(ISNUMBER(OFFSET('Water Data'!$D$4,0,10*ROW('Water Data'!D8))),'Data Summary'!BS14="Yes"),100-OFFSET('Water Data'!$D$4,0,10*ROW('Water Data'!D8)),NA())</f>
        <v>100</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f ca="true">+IF(AND(ISNUMBER(OFFSET('Sanitation Data'!$D$12,0,10*ROW('Sanitation Data'!D8))),'Data Summary'!CO14="Yes"),OFFSET('Sanitation Data'!$D$12,0,10*ROW('Sanitation Data'!D8)),NA())</f>
        <v>88</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f ca="true">+IF(AND(ISNUMBER(OFFSET('Hygiene Data'!$D$9,0,10*ROW('Hygiene Data'!D8))),'Data Summary'!DQ14="Yes"),OFFSET('Hygiene Data'!$D$9,0,10*ROW('Hygiene Data'!D8)),NA())</f>
        <v>90</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40" t="str">
        <f ca="true">+RIGHT('Data Summary'!A15,LEN('Data Summary'!A15)-9)</f>
        <v>SUR</v>
      </c>
      <c r="B15" s="35" t="str">
        <f ca="true">+IF(ISTEXT('Data Summary'!B15),'Data Summary'!B15,"")</f>
        <v>Survey</v>
      </c>
      <c r="C15" s="339">
        <f ca="true">+VALUE('Data Summary'!C15)</f>
        <v>2023</v>
      </c>
      <c r="D15" s="91">
        <f ca="true">+IF(AND(ISNUMBER(OFFSET('Water Data'!$D$4,0,10*ROW('Water Data'!D9))),'Data Summary'!BS15="Yes"),100-OFFSET('Water Data'!$D$4,0,10*ROW('Water Data'!D9)),NA())</f>
        <v>99.830220713073004</v>
      </c>
      <c r="E15" s="91">
        <f ca="true">+IF(AND(ISNUMBER(OFFSET('Water Data'!$D$6,0,10*ROW('Water Data'!D9))),'Data Summary'!BT15="Yes"),OFFSET('Water Data'!$D$6,0,10*ROW('Water Data'!D9)),NA())</f>
        <v>98.556876061120548</v>
      </c>
      <c r="F15" s="91">
        <f ca="true">+IF(AND(ISNUMBER(OFFSET('Water Data'!$D$9,0,10*ROW('Water Data'!D9))),'Data Summary'!BU15="Yes"),OFFSET('Water Data'!$D$9,0,10*ROW('Water Data'!D9)),NA())</f>
        <v>92.858009077994538</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f ca="true">+IF(AND(ISNUMBER(OFFSET('Sanitation Data'!$D$4,0,10*ROW('Sanitation Data'!D9))),'Data Summary'!CK15="Yes"),100-OFFSET('Sanitation Data'!$D$4,0,10*ROW('Sanitation Data'!D9)),NA())</f>
        <v>100</v>
      </c>
      <c r="W15" s="92">
        <f ca="true">+IF(AND(ISNUMBER(OFFSET('Sanitation Data'!$D$6,0,10*ROW('Sanitation Data'!D9))),'Data Summary'!CL15="Yes"),OFFSET('Sanitation Data'!$D$6,0,10*ROW('Sanitation Data'!D9)),NA())</f>
        <v>94.786324786324798</v>
      </c>
      <c r="X15" s="92">
        <f ca="true">+IF(AND(ISNUMBER(OFFSET('Sanitation Data'!$D$10,0,10*ROW('Sanitation Data'!D9))),'Data Summary'!CM15="Yes"),OFFSET('Sanitation Data'!$D$10,0,10*ROW('Sanitation Data'!D9)),NA())</f>
        <v>64.005198695920356</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f ca="true">+IF(AND(ISNUMBER(OFFSET('Hygiene Data'!$D$5,0,10*ROW('Hygiene Data'!D9))),'Data Summary'!DO15="Yes"),OFFSET('Hygiene Data'!$D$5,0,10*ROW('Hygiene Data'!D9)),NA())</f>
        <v>100</v>
      </c>
      <c r="BA15" s="93">
        <f ca="true">+IF(AND(ISNUMBER(OFFSET('Hygiene Data'!$D$7,0,10*ROW('Hygiene Data'!D9))),'Data Summary'!DP15="Yes"),OFFSET('Hygiene Data'!$D$7,0,10*ROW('Hygiene Data'!D9)),NA())</f>
        <v>99.660441426146008</v>
      </c>
      <c r="BB15" s="93">
        <f ca="true">+IF(AND(ISNUMBER(OFFSET('Hygiene Data'!$D$9,0,10*ROW('Hygiene Data'!D9))),'Data Summary'!DQ15="Yes"),OFFSET('Hygiene Data'!$D$9,0,10*ROW('Hygiene Data'!D9)),NA())</f>
        <v>99.32088285229203</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40" t="e">
        <f ca="true">+RIGHT('Data Summary'!A16,LEN('Data Summary'!A16)-9)</f>
        <v>#VALUE!</v>
      </c>
      <c r="B16" s="35" t="str">
        <f ca="true">+IF(ISTEXT('Data Summary'!B16),'Data Summary'!B16,"")</f>
        <v/>
      </c>
      <c r="C16" s="339"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40" t="e">
        <f ca="true">+RIGHT('Data Summary'!A17,LEN('Data Summary'!A17)-9)</f>
        <v>#VALUE!</v>
      </c>
      <c r="B17" s="35" t="str">
        <f ca="true">+IF(ISTEXT('Data Summary'!B17),'Data Summary'!B17,"")</f>
        <v/>
      </c>
      <c r="C17" s="339"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40" t="e">
        <f ca="true">+RIGHT('Data Summary'!A18,LEN('Data Summary'!A18)-9)</f>
        <v>#VALUE!</v>
      </c>
      <c r="B18" s="35" t="str">
        <f ca="true">+IF(ISTEXT('Data Summary'!B18),'Data Summary'!B18,"")</f>
        <v/>
      </c>
      <c r="C18" s="339"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40" t="e">
        <f ca="true">+RIGHT('Data Summary'!A19,LEN('Data Summary'!A19)-9)</f>
        <v>#VALUE!</v>
      </c>
      <c r="B19" s="35" t="str">
        <f ca="true">+IF(ISTEXT('Data Summary'!B19),'Data Summary'!B19,"")</f>
        <v/>
      </c>
      <c r="C19" s="339"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40" t="e">
        <f ca="true">+RIGHT('Data Summary'!A20,LEN('Data Summary'!A20)-9)</f>
        <v>#VALUE!</v>
      </c>
      <c r="B20" s="35" t="str">
        <f ca="true">+IF(ISTEXT('Data Summary'!B20),'Data Summary'!B20,"")</f>
        <v/>
      </c>
      <c r="C20" s="339"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40" t="e">
        <f ca="true">+RIGHT('Data Summary'!A21,LEN('Data Summary'!A21)-9)</f>
        <v>#VALUE!</v>
      </c>
      <c r="B21" s="35" t="str">
        <f ca="true">+IF(ISTEXT('Data Summary'!B21),'Data Summary'!B21,"")</f>
        <v/>
      </c>
      <c r="C21" s="339"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40" t="e">
        <f ca="true">+RIGHT('Data Summary'!A22,LEN('Data Summary'!A22)-9)</f>
        <v>#VALUE!</v>
      </c>
      <c r="B22" s="35" t="str">
        <f ca="true">+IF(ISTEXT('Data Summary'!B22),'Data Summary'!B22,"")</f>
        <v/>
      </c>
      <c r="C22" s="339"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40" t="e">
        <f ca="true">+RIGHT('Data Summary'!A23,LEN('Data Summary'!A23)-9)</f>
        <v>#VALUE!</v>
      </c>
      <c r="B23" s="35" t="str">
        <f ca="true">+IF(ISTEXT('Data Summary'!B23),'Data Summary'!B23,"")</f>
        <v/>
      </c>
      <c r="C23" s="339"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40" t="e">
        <f ca="true">+RIGHT('Data Summary'!A24,LEN('Data Summary'!A24)-9)</f>
        <v>#VALUE!</v>
      </c>
      <c r="B24" s="35" t="str">
        <f ca="true">+IF(ISTEXT('Data Summary'!B24),'Data Summary'!B24,"")</f>
        <v/>
      </c>
      <c r="C24" s="339"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40" t="e">
        <f ca="true">+RIGHT('Data Summary'!A25,LEN('Data Summary'!A25)-9)</f>
        <v>#VALUE!</v>
      </c>
      <c r="B25" s="35" t="str">
        <f ca="true">+IF(ISTEXT('Data Summary'!B25),'Data Summary'!B25,"")</f>
        <v/>
      </c>
      <c r="C25" s="339"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40" t="e">
        <f ca="true">+RIGHT('Data Summary'!A26,LEN('Data Summary'!A26)-9)</f>
        <v>#VALUE!</v>
      </c>
      <c r="B26" s="35" t="str">
        <f ca="true">+IF(ISTEXT('Data Summary'!B26),'Data Summary'!B26,"")</f>
        <v/>
      </c>
      <c r="C26" s="339"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40" t="e">
        <f ca="true">+RIGHT('Data Summary'!A27,LEN('Data Summary'!A27)-9)</f>
        <v>#VALUE!</v>
      </c>
      <c r="B27" s="35" t="str">
        <f ca="true">+IF(ISTEXT('Data Summary'!B27),'Data Summary'!B27,"")</f>
        <v/>
      </c>
      <c r="C27" s="339"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40" t="e">
        <f ca="true">+RIGHT('Data Summary'!A28,LEN('Data Summary'!A28)-9)</f>
        <v>#VALUE!</v>
      </c>
      <c r="B28" s="35" t="str">
        <f ca="true">+IF(ISTEXT('Data Summary'!B28),'Data Summary'!B28,"")</f>
        <v/>
      </c>
      <c r="C28" s="339"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40" t="e">
        <f ca="true">+RIGHT('Data Summary'!A29,LEN('Data Summary'!A29)-9)</f>
        <v>#VALUE!</v>
      </c>
      <c r="B29" s="35" t="str">
        <f ca="true">+IF(ISTEXT('Data Summary'!B29),'Data Summary'!B29,"")</f>
        <v/>
      </c>
      <c r="C29" s="339"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40" t="e">
        <f ca="true">+RIGHT('Data Summary'!A30,LEN('Data Summary'!A30)-9)</f>
        <v>#VALUE!</v>
      </c>
      <c r="B30" s="35" t="str">
        <f ca="true">+IF(ISTEXT('Data Summary'!B30),'Data Summary'!B30,"")</f>
        <v/>
      </c>
      <c r="C30" s="339"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40" t="e">
        <f ca="true">+RIGHT('Data Summary'!A31,LEN('Data Summary'!A31)-9)</f>
        <v>#VALUE!</v>
      </c>
      <c r="B31" s="35" t="str">
        <f ca="true">+IF(ISTEXT('Data Summary'!B31),'Data Summary'!B31,"")</f>
        <v/>
      </c>
      <c r="C31" s="339"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40" t="e">
        <f ca="true">+RIGHT('Data Summary'!A32,LEN('Data Summary'!A32)-9)</f>
        <v>#VALUE!</v>
      </c>
      <c r="B32" s="35" t="str">
        <f ca="true">+IF(ISTEXT('Data Summary'!B32),'Data Summary'!B32,"")</f>
        <v/>
      </c>
      <c r="C32" s="339"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40" t="e">
        <f ca="true">+RIGHT('Data Summary'!A33,LEN('Data Summary'!A33)-9)</f>
        <v>#VALUE!</v>
      </c>
      <c r="B33" s="35" t="str">
        <f ca="true">+IF(ISTEXT('Data Summary'!B33),'Data Summary'!B33,"")</f>
        <v/>
      </c>
      <c r="C33" s="339"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40" t="e">
        <f ca="true">+RIGHT('Data Summary'!A34,LEN('Data Summary'!A34)-9)</f>
        <v>#VALUE!</v>
      </c>
      <c r="B34" s="35" t="str">
        <f ca="true">+IF(ISTEXT('Data Summary'!B34),'Data Summary'!B34,"")</f>
        <v/>
      </c>
      <c r="C34" s="339"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40" t="e">
        <f ca="true">+RIGHT('Data Summary'!A35,LEN('Data Summary'!A35)-9)</f>
        <v>#VALUE!</v>
      </c>
      <c r="B35" s="35" t="str">
        <f ca="true">+IF(ISTEXT('Data Summary'!B35),'Data Summary'!B35,"")</f>
        <v/>
      </c>
      <c r="C35" s="339"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40" t="e">
        <f ca="true">+RIGHT('Data Summary'!A36,LEN('Data Summary'!A36)-9)</f>
        <v>#VALUE!</v>
      </c>
      <c r="B36" s="35" t="str">
        <f ca="true">+IF(ISTEXT('Data Summary'!B36),'Data Summary'!B36,"")</f>
        <v/>
      </c>
      <c r="C36" s="339"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40" t="e">
        <f ca="true">+RIGHT('Data Summary'!A37,LEN('Data Summary'!A37)-9)</f>
        <v>#VALUE!</v>
      </c>
      <c r="B37" s="35" t="str">
        <f ca="true">+IF(ISTEXT('Data Summary'!B37),'Data Summary'!B37,"")</f>
        <v/>
      </c>
      <c r="C37" s="339"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40" t="e">
        <f ca="true">+RIGHT('Data Summary'!A38,LEN('Data Summary'!A38)-9)</f>
        <v>#VALUE!</v>
      </c>
      <c r="B38" s="35" t="str">
        <f ca="true">+IF(ISTEXT('Data Summary'!B38),'Data Summary'!B38,"")</f>
        <v/>
      </c>
      <c r="C38" s="339"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40" t="e">
        <f ca="true">+RIGHT('Data Summary'!A39,LEN('Data Summary'!A39)-9)</f>
        <v>#VALUE!</v>
      </c>
      <c r="B39" s="35" t="str">
        <f ca="true">+IF(ISTEXT('Data Summary'!B39),'Data Summary'!B39,"")</f>
        <v/>
      </c>
      <c r="C39" s="339"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40" t="e">
        <f ca="true">+RIGHT('Data Summary'!A40,LEN('Data Summary'!A40)-9)</f>
        <v>#VALUE!</v>
      </c>
      <c r="B40" s="35" t="str">
        <f ca="true">+IF(ISTEXT('Data Summary'!B40),'Data Summary'!B40,"")</f>
        <v/>
      </c>
      <c r="C40" s="339"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40" t="e">
        <f ca="true">+RIGHT('Data Summary'!A41,LEN('Data Summary'!A41)-9)</f>
        <v>#VALUE!</v>
      </c>
      <c r="B41" s="35" t="str">
        <f ca="true">+IF(ISTEXT('Data Summary'!B41),'Data Summary'!B41,"")</f>
        <v/>
      </c>
      <c r="C41" s="339"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40" t="e">
        <f ca="true">+RIGHT('Data Summary'!A42,LEN('Data Summary'!A42)-9)</f>
        <v>#VALUE!</v>
      </c>
      <c r="B42" s="35" t="str">
        <f ca="true">+IF(ISTEXT('Data Summary'!B42),'Data Summary'!B42,"")</f>
        <v/>
      </c>
      <c r="C42" s="339"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40" t="e">
        <f ca="true">+RIGHT('Data Summary'!A43,LEN('Data Summary'!A43)-9)</f>
        <v>#VALUE!</v>
      </c>
      <c r="B43" s="35" t="str">
        <f ca="true">+IF(ISTEXT('Data Summary'!B43),'Data Summary'!B43,"")</f>
        <v/>
      </c>
      <c r="C43" s="339"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40" t="e">
        <f ca="true">+RIGHT('Data Summary'!A44,LEN('Data Summary'!A44)-9)</f>
        <v>#VALUE!</v>
      </c>
      <c r="B44" s="35" t="str">
        <f ca="true">+IF(ISTEXT('Data Summary'!B44),'Data Summary'!B44,"")</f>
        <v/>
      </c>
      <c r="C44" s="339"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40" t="e">
        <f ca="true">+RIGHT('Data Summary'!A45,LEN('Data Summary'!A45)-9)</f>
        <v>#VALUE!</v>
      </c>
      <c r="B45" s="35" t="str">
        <f ca="true">+IF(ISTEXT('Data Summary'!B45),'Data Summary'!B45,"")</f>
        <v/>
      </c>
      <c r="C45" s="339"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40" t="e">
        <f ca="true">+RIGHT('Data Summary'!A46,LEN('Data Summary'!A46)-9)</f>
        <v>#VALUE!</v>
      </c>
      <c r="B46" s="35" t="str">
        <f ca="true">+IF(ISTEXT('Data Summary'!B46),'Data Summary'!B46,"")</f>
        <v/>
      </c>
      <c r="C46" s="339"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40" t="e">
        <f ca="true">+RIGHT('Data Summary'!A47,LEN('Data Summary'!A47)-9)</f>
        <v>#VALUE!</v>
      </c>
      <c r="B47" s="35" t="str">
        <f ca="true">+IF(ISTEXT('Data Summary'!B47),'Data Summary'!B47,"")</f>
        <v/>
      </c>
      <c r="C47" s="339"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40" t="e">
        <f ca="true">+RIGHT('Data Summary'!A48,LEN('Data Summary'!A48)-9)</f>
        <v>#VALUE!</v>
      </c>
      <c r="B48" s="35" t="str">
        <f ca="true">+IF(ISTEXT('Data Summary'!B48),'Data Summary'!B48,"")</f>
        <v/>
      </c>
      <c r="C48" s="339"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40" t="e">
        <f ca="true">+RIGHT('Data Summary'!A49,LEN('Data Summary'!A49)-9)</f>
        <v>#VALUE!</v>
      </c>
      <c r="B49" s="35" t="str">
        <f ca="true">+IF(ISTEXT('Data Summary'!B49),'Data Summary'!B49,"")</f>
        <v/>
      </c>
      <c r="C49" s="339"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40" t="e">
        <f ca="true">+RIGHT('Data Summary'!A50,LEN('Data Summary'!A50)-9)</f>
        <v>#VALUE!</v>
      </c>
      <c r="B50" s="35" t="str">
        <f ca="true">+IF(ISTEXT('Data Summary'!B50),'Data Summary'!B50,"")</f>
        <v/>
      </c>
      <c r="C50" s="339"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40" t="e">
        <f ca="true">+RIGHT('Data Summary'!A51,LEN('Data Summary'!A51)-9)</f>
        <v>#VALUE!</v>
      </c>
      <c r="B51" s="35" t="str">
        <f ca="true">+IF(ISTEXT('Data Summary'!B51),'Data Summary'!B51,"")</f>
        <v/>
      </c>
      <c r="C51" s="339"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40" t="e">
        <f ca="true">+RIGHT('Data Summary'!A52,LEN('Data Summary'!A52)-9)</f>
        <v>#VALUE!</v>
      </c>
      <c r="B52" s="35" t="str">
        <f ca="true">+IF(ISTEXT('Data Summary'!B52),'Data Summary'!B52,"")</f>
        <v/>
      </c>
      <c r="C52" s="339"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40" t="e">
        <f ca="true">+RIGHT('Data Summary'!A53,LEN('Data Summary'!A53)-9)</f>
        <v>#VALUE!</v>
      </c>
      <c r="B53" s="35" t="str">
        <f ca="true">+IF(ISTEXT('Data Summary'!B53),'Data Summary'!B53,"")</f>
        <v/>
      </c>
      <c r="C53" s="339"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40" t="e">
        <f ca="true">+RIGHT('Data Summary'!A54,LEN('Data Summary'!A54)-9)</f>
        <v>#VALUE!</v>
      </c>
      <c r="B54" s="35" t="str">
        <f ca="true">+IF(ISTEXT('Data Summary'!B54),'Data Summary'!B54,"")</f>
        <v/>
      </c>
      <c r="C54" s="339"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40" t="e">
        <f ca="true">+RIGHT('Data Summary'!A55,LEN('Data Summary'!A55)-9)</f>
        <v>#VALUE!</v>
      </c>
      <c r="B55" s="35" t="str">
        <f ca="true">+IF(ISTEXT('Data Summary'!B55),'Data Summary'!B55,"")</f>
        <v/>
      </c>
      <c r="C55" s="339"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40" t="e">
        <f ca="true">+RIGHT('Data Summary'!A56,LEN('Data Summary'!A56)-9)</f>
        <v>#VALUE!</v>
      </c>
      <c r="B56" s="35" t="str">
        <f ca="true">+IF(ISTEXT('Data Summary'!B56),'Data Summary'!B56,"")</f>
        <v/>
      </c>
      <c r="C56" s="339"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40" t="e">
        <f ca="true">+RIGHT('Data Summary'!A57,LEN('Data Summary'!A57)-9)</f>
        <v>#VALUE!</v>
      </c>
      <c r="B57" s="35" t="str">
        <f ca="true">+IF(ISTEXT('Data Summary'!B57),'Data Summary'!B57,"")</f>
        <v/>
      </c>
      <c r="C57" s="339"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40" t="e">
        <f ca="true">+RIGHT('Data Summary'!A58,LEN('Data Summary'!A58)-9)</f>
        <v>#VALUE!</v>
      </c>
      <c r="B58" s="35" t="str">
        <f ca="true">+IF(ISTEXT('Data Summary'!B58),'Data Summary'!B58,"")</f>
        <v/>
      </c>
      <c r="C58" s="339"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40" t="e">
        <f ca="true">+RIGHT('Data Summary'!A59,LEN('Data Summary'!A59)-9)</f>
        <v>#VALUE!</v>
      </c>
      <c r="B59" s="35" t="str">
        <f ca="true">+IF(ISTEXT('Data Summary'!B59),'Data Summary'!B59,"")</f>
        <v/>
      </c>
      <c r="C59" s="339"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40" t="e">
        <f ca="true">+RIGHT('Data Summary'!A60,LEN('Data Summary'!A60)-9)</f>
        <v>#VALUE!</v>
      </c>
      <c r="B60" s="35" t="str">
        <f ca="true">+IF(ISTEXT('Data Summary'!B60),'Data Summary'!B60,"")</f>
        <v/>
      </c>
      <c r="C60" s="339"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40" t="e">
        <f ca="true">+RIGHT('Data Summary'!A61,LEN('Data Summary'!A61)-9)</f>
        <v>#VALUE!</v>
      </c>
      <c r="B61" s="35" t="str">
        <f ca="true">+IF(ISTEXT('Data Summary'!B61),'Data Summary'!B61,"")</f>
        <v/>
      </c>
      <c r="C61" s="339"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40" t="e">
        <f ca="true">+RIGHT('Data Summary'!A62,LEN('Data Summary'!A62)-9)</f>
        <v>#VALUE!</v>
      </c>
      <c r="B62" s="35" t="str">
        <f ca="true">+IF(ISTEXT('Data Summary'!B62),'Data Summary'!B62,"")</f>
        <v/>
      </c>
      <c r="C62" s="339"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40" t="e">
        <f ca="true">+RIGHT('Data Summary'!A63,LEN('Data Summary'!A63)-9)</f>
        <v>#VALUE!</v>
      </c>
      <c r="B63" s="35" t="str">
        <f ca="true">+IF(ISTEXT('Data Summary'!B63),'Data Summary'!B63,"")</f>
        <v/>
      </c>
      <c r="C63" s="339"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40" t="e">
        <f ca="true">+RIGHT('Data Summary'!A64,LEN('Data Summary'!A64)-9)</f>
        <v>#VALUE!</v>
      </c>
      <c r="B64" s="35" t="str">
        <f ca="true">+IF(ISTEXT('Data Summary'!B64),'Data Summary'!B64,"")</f>
        <v/>
      </c>
      <c r="C64" s="339"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40" t="e">
        <f ca="true">+RIGHT('Data Summary'!A65,LEN('Data Summary'!A65)-9)</f>
        <v>#VALUE!</v>
      </c>
      <c r="B65" s="35" t="str">
        <f ca="true">+IF(ISTEXT('Data Summary'!B65),'Data Summary'!B65,"")</f>
        <v/>
      </c>
      <c r="C65" s="339"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40" t="e">
        <f ca="true">+RIGHT('Data Summary'!A66,LEN('Data Summary'!A66)-9)</f>
        <v>#VALUE!</v>
      </c>
      <c r="B66" s="35" t="str">
        <f ca="true">+IF(ISTEXT('Data Summary'!B66),'Data Summary'!B66,"")</f>
        <v/>
      </c>
      <c r="C66" s="339"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40" t="e">
        <f ca="true">+RIGHT('Data Summary'!A67,LEN('Data Summary'!A67)-9)</f>
        <v>#VALUE!</v>
      </c>
      <c r="B67" s="35" t="str">
        <f ca="true">+IF(ISTEXT('Data Summary'!B67),'Data Summary'!B67,"")</f>
        <v/>
      </c>
      <c r="C67" s="339"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40" t="e">
        <f ca="true">+RIGHT('Data Summary'!A68,LEN('Data Summary'!A68)-9)</f>
        <v>#VALUE!</v>
      </c>
      <c r="B68" s="35" t="str">
        <f ca="true">+IF(ISTEXT('Data Summary'!B68),'Data Summary'!B68,"")</f>
        <v/>
      </c>
      <c r="C68" s="339"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40" t="e">
        <f ca="true">+RIGHT('Data Summary'!A69,LEN('Data Summary'!A69)-9)</f>
        <v>#VALUE!</v>
      </c>
      <c r="B69" s="35" t="str">
        <f ca="true">+IF(ISTEXT('Data Summary'!B69),'Data Summary'!B69,"")</f>
        <v/>
      </c>
      <c r="C69" s="339"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40" t="e">
        <f ca="true">+RIGHT('Data Summary'!A70,LEN('Data Summary'!A70)-9)</f>
        <v>#VALUE!</v>
      </c>
      <c r="B70" s="35" t="str">
        <f ca="true">+IF(ISTEXT('Data Summary'!B70),'Data Summary'!B70,"")</f>
        <v/>
      </c>
      <c r="C70" s="339"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40" t="e">
        <f ca="true">+RIGHT('Data Summary'!A71,LEN('Data Summary'!A71)-9)</f>
        <v>#VALUE!</v>
      </c>
      <c r="B71" s="35" t="str">
        <f ca="true">+IF(ISTEXT('Data Summary'!B71),'Data Summary'!B71,"")</f>
        <v/>
      </c>
      <c r="C71" s="339"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40" t="e">
        <f ca="true">+RIGHT('Data Summary'!A72,LEN('Data Summary'!A72)-9)</f>
        <v>#VALUE!</v>
      </c>
      <c r="B72" s="35" t="str">
        <f ca="true">+IF(ISTEXT('Data Summary'!B72),'Data Summary'!B72,"")</f>
        <v/>
      </c>
      <c r="C72" s="339"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40" t="e">
        <f ca="true">+RIGHT('Data Summary'!A73,LEN('Data Summary'!A73)-9)</f>
        <v>#VALUE!</v>
      </c>
      <c r="B73" s="35" t="str">
        <f ca="true">+IF(ISTEXT('Data Summary'!B73),'Data Summary'!B73,"")</f>
        <v/>
      </c>
      <c r="C73" s="339"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40" t="e">
        <f ca="true">+RIGHT('Data Summary'!A74,LEN('Data Summary'!A74)-9)</f>
        <v>#VALUE!</v>
      </c>
      <c r="B74" s="35" t="str">
        <f ca="true">+IF(ISTEXT('Data Summary'!B74),'Data Summary'!B74,"")</f>
        <v/>
      </c>
      <c r="C74" s="339"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40" t="e">
        <f ca="true">+RIGHT('Data Summary'!A75,LEN('Data Summary'!A75)-9)</f>
        <v>#VALUE!</v>
      </c>
      <c r="B75" s="35" t="str">
        <f ca="true">+IF(ISTEXT('Data Summary'!B75),'Data Summary'!B75,"")</f>
        <v/>
      </c>
      <c r="C75" s="339"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40" t="e">
        <f ca="true">+RIGHT('Data Summary'!A76,LEN('Data Summary'!A76)-9)</f>
        <v>#VALUE!</v>
      </c>
      <c r="B76" s="35" t="str">
        <f ca="true">+IF(ISTEXT('Data Summary'!B76),'Data Summary'!B76,"")</f>
        <v/>
      </c>
      <c r="C76" s="339"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40" t="e">
        <f ca="true">+RIGHT('Data Summary'!A77,LEN('Data Summary'!A77)-9)</f>
        <v>#VALUE!</v>
      </c>
      <c r="B77" s="35" t="str">
        <f ca="true">+IF(ISTEXT('Data Summary'!B77),'Data Summary'!B77,"")</f>
        <v/>
      </c>
      <c r="C77" s="339"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40" t="e">
        <f ca="true">+RIGHT('Data Summary'!A78,LEN('Data Summary'!A78)-9)</f>
        <v>#VALUE!</v>
      </c>
      <c r="B78" s="35" t="str">
        <f ca="true">+IF(ISTEXT('Data Summary'!B78),'Data Summary'!B78,"")</f>
        <v/>
      </c>
      <c r="C78" s="339"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40" t="e">
        <f ca="true">+RIGHT('Data Summary'!A79,LEN('Data Summary'!A79)-9)</f>
        <v>#VALUE!</v>
      </c>
      <c r="B79" s="35" t="str">
        <f ca="true">+IF(ISTEXT('Data Summary'!B79),'Data Summary'!B79,"")</f>
        <v/>
      </c>
      <c r="C79" s="339"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40" t="e">
        <f ca="true">+RIGHT('Data Summary'!A80,LEN('Data Summary'!A80)-9)</f>
        <v>#VALUE!</v>
      </c>
      <c r="B80" s="35" t="str">
        <f ca="true">+IF(ISTEXT('Data Summary'!B80),'Data Summary'!B80,"")</f>
        <v/>
      </c>
      <c r="C80" s="339"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40" t="e">
        <f ca="true">+RIGHT('Data Summary'!A81,LEN('Data Summary'!A81)-9)</f>
        <v>#VALUE!</v>
      </c>
      <c r="B81" s="35" t="str">
        <f ca="true">+IF(ISTEXT('Data Summary'!B81),'Data Summary'!B81,"")</f>
        <v/>
      </c>
      <c r="C81" s="339"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40" t="e">
        <f ca="true">+RIGHT('Data Summary'!A82,LEN('Data Summary'!A82)-9)</f>
        <v>#VALUE!</v>
      </c>
      <c r="B82" s="35" t="str">
        <f ca="true">+IF(ISTEXT('Data Summary'!B82),'Data Summary'!B82,"")</f>
        <v/>
      </c>
      <c r="C82" s="339"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40" t="e">
        <f ca="true">+RIGHT('Data Summary'!A83,LEN('Data Summary'!A83)-9)</f>
        <v>#VALUE!</v>
      </c>
      <c r="B83" s="35" t="str">
        <f ca="true">+IF(ISTEXT('Data Summary'!B83),'Data Summary'!B83,"")</f>
        <v/>
      </c>
      <c r="C83" s="339"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40" t="e">
        <f ca="true">+RIGHT('Data Summary'!A84,LEN('Data Summary'!A84)-9)</f>
        <v>#VALUE!</v>
      </c>
      <c r="B84" s="35" t="str">
        <f ca="true">+IF(ISTEXT('Data Summary'!B84),'Data Summary'!B84,"")</f>
        <v/>
      </c>
      <c r="C84" s="339"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40" t="e">
        <f ca="true">+RIGHT('Data Summary'!A85,LEN('Data Summary'!A85)-9)</f>
        <v>#VALUE!</v>
      </c>
      <c r="B85" s="35" t="str">
        <f ca="true">+IF(ISTEXT('Data Summary'!B85),'Data Summary'!B85,"")</f>
        <v/>
      </c>
      <c r="C85" s="339"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40" t="e">
        <f ca="true">+RIGHT('Data Summary'!A86,LEN('Data Summary'!A86)-9)</f>
        <v>#VALUE!</v>
      </c>
      <c r="B86" s="35" t="str">
        <f ca="true">+IF(ISTEXT('Data Summary'!B86),'Data Summary'!B86,"")</f>
        <v/>
      </c>
      <c r="C86" s="339"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40" t="e">
        <f ca="true">+RIGHT('Data Summary'!A87,LEN('Data Summary'!A87)-9)</f>
        <v>#VALUE!</v>
      </c>
      <c r="B87" s="35" t="str">
        <f ca="true">+IF(ISTEXT('Data Summary'!B87),'Data Summary'!B87,"")</f>
        <v/>
      </c>
      <c r="C87" s="339"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40" t="e">
        <f ca="true">+RIGHT('Data Summary'!A88,LEN('Data Summary'!A88)-9)</f>
        <v>#VALUE!</v>
      </c>
      <c r="B88" s="35" t="str">
        <f ca="true">+IF(ISTEXT('Data Summary'!B88),'Data Summary'!B88,"")</f>
        <v/>
      </c>
      <c r="C88" s="339"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40" t="e">
        <f ca="true">+RIGHT('Data Summary'!A89,LEN('Data Summary'!A89)-9)</f>
        <v>#VALUE!</v>
      </c>
      <c r="B89" s="35" t="str">
        <f ca="true">+IF(ISTEXT('Data Summary'!B89),'Data Summary'!B89,"")</f>
        <v/>
      </c>
      <c r="C89" s="339"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40" t="e">
        <f ca="true">+RIGHT('Data Summary'!A90,LEN('Data Summary'!A90)-9)</f>
        <v>#VALUE!</v>
      </c>
      <c r="B90" s="35" t="str">
        <f ca="true">+IF(ISTEXT('Data Summary'!B90),'Data Summary'!B90,"")</f>
        <v/>
      </c>
      <c r="C90" s="339"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40" t="e">
        <f ca="true">+RIGHT('Data Summary'!A91,LEN('Data Summary'!A91)-9)</f>
        <v>#VALUE!</v>
      </c>
      <c r="B91" s="35" t="str">
        <f ca="true">+IF(ISTEXT('Data Summary'!B91),'Data Summary'!B91,"")</f>
        <v/>
      </c>
      <c r="C91" s="339"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40" t="e">
        <f ca="true">+RIGHT('Data Summary'!A92,LEN('Data Summary'!A92)-9)</f>
        <v>#VALUE!</v>
      </c>
      <c r="B92" s="35" t="str">
        <f ca="true">+IF(ISTEXT('Data Summary'!B92),'Data Summary'!B92,"")</f>
        <v/>
      </c>
      <c r="C92" s="339"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40" t="e">
        <f ca="true">+RIGHT('Data Summary'!A93,LEN('Data Summary'!A93)-9)</f>
        <v>#VALUE!</v>
      </c>
      <c r="B93" s="35" t="str">
        <f ca="true">+IF(ISTEXT('Data Summary'!B93),'Data Summary'!B93,"")</f>
        <v/>
      </c>
      <c r="C93" s="339"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40" t="e">
        <f ca="true">+RIGHT('Data Summary'!A94,LEN('Data Summary'!A94)-9)</f>
        <v>#VALUE!</v>
      </c>
      <c r="B94" s="35" t="str">
        <f ca="true">+IF(ISTEXT('Data Summary'!B94),'Data Summary'!B94,"")</f>
        <v/>
      </c>
      <c r="C94" s="339"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40" t="e">
        <f ca="true">+RIGHT('Data Summary'!A95,LEN('Data Summary'!A95)-9)</f>
        <v>#VALUE!</v>
      </c>
      <c r="B95" s="35" t="str">
        <f ca="true">+IF(ISTEXT('Data Summary'!B95),'Data Summary'!B95,"")</f>
        <v/>
      </c>
      <c r="C95" s="339"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40" t="e">
        <f ca="true">+RIGHT('Data Summary'!A96,LEN('Data Summary'!A96)-9)</f>
        <v>#VALUE!</v>
      </c>
      <c r="B96" s="35" t="str">
        <f ca="true">+IF(ISTEXT('Data Summary'!B96),'Data Summary'!B96,"")</f>
        <v/>
      </c>
      <c r="C96" s="339"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40" t="e">
        <f ca="true">+RIGHT('Data Summary'!A97,LEN('Data Summary'!A97)-9)</f>
        <v>#VALUE!</v>
      </c>
      <c r="B97" s="35" t="str">
        <f ca="true">+IF(ISTEXT('Data Summary'!B97),'Data Summary'!B97,"")</f>
        <v/>
      </c>
      <c r="C97" s="339"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40" t="e">
        <f ca="true">+RIGHT('Data Summary'!A98,LEN('Data Summary'!A98)-9)</f>
        <v>#VALUE!</v>
      </c>
      <c r="B98" s="35" t="str">
        <f ca="true">+IF(ISTEXT('Data Summary'!B98),'Data Summary'!B98,"")</f>
        <v/>
      </c>
      <c r="C98" s="339"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40" t="e">
        <f ca="true">+RIGHT('Data Summary'!A99,LEN('Data Summary'!A99)-9)</f>
        <v>#VALUE!</v>
      </c>
      <c r="B99" s="35" t="str">
        <f ca="true">+IF(ISTEXT('Data Summary'!B99),'Data Summary'!B99,"")</f>
        <v/>
      </c>
      <c r="C99" s="339"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40" t="e">
        <f ca="true">+RIGHT('Data Summary'!A100,LEN('Data Summary'!A100)-9)</f>
        <v>#VALUE!</v>
      </c>
      <c r="B100" s="35" t="str">
        <f ca="true">+IF(ISTEXT('Data Summary'!B100),'Data Summary'!B100,"")</f>
        <v/>
      </c>
      <c r="C100" s="339"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40" t="e">
        <f ca="true">+RIGHT('Data Summary'!A101,LEN('Data Summary'!A101)-9)</f>
        <v>#VALUE!</v>
      </c>
      <c r="B101" s="35" t="str">
        <f ca="true">+IF(ISTEXT('Data Summary'!B101),'Data Summary'!B101,"")</f>
        <v/>
      </c>
      <c r="C101" s="339"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40" t="e">
        <f ca="true">+RIGHT('Data Summary'!A102,LEN('Data Summary'!A102)-9)</f>
        <v>#VALUE!</v>
      </c>
      <c r="B102" s="35" t="str">
        <f ca="true">+IF(ISTEXT('Data Summary'!B102),'Data Summary'!B102,"")</f>
        <v/>
      </c>
      <c r="C102" s="339"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40" t="e">
        <f ca="true">+RIGHT('Data Summary'!A103,LEN('Data Summary'!A103)-9)</f>
        <v>#VALUE!</v>
      </c>
      <c r="B103" s="35" t="str">
        <f ca="true">+IF(ISTEXT('Data Summary'!B103),'Data Summary'!B103,"")</f>
        <v/>
      </c>
      <c r="C103" s="339"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40" t="e">
        <f ca="true">+RIGHT('Data Summary'!A104,LEN('Data Summary'!A104)-9)</f>
        <v>#VALUE!</v>
      </c>
      <c r="B104" s="35" t="str">
        <f ca="true">+IF(ISTEXT('Data Summary'!B104),'Data Summary'!B104,"")</f>
        <v/>
      </c>
      <c r="C104" s="339"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40" t="e">
        <f ca="true">+RIGHT('Data Summary'!A105,LEN('Data Summary'!A105)-9)</f>
        <v>#VALUE!</v>
      </c>
      <c r="B105" s="35" t="str">
        <f ca="true">+IF(ISTEXT('Data Summary'!B105),'Data Summary'!B105,"")</f>
        <v/>
      </c>
      <c r="C105" s="339"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40" t="e">
        <f ca="true">+RIGHT('Data Summary'!A106,LEN('Data Summary'!A106)-9)</f>
        <v>#VALUE!</v>
      </c>
      <c r="B106" s="35" t="str">
        <f ca="true">+IF(ISTEXT('Data Summary'!B106),'Data Summary'!B106,"")</f>
        <v/>
      </c>
      <c r="C106" s="339"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40" t="e">
        <f ca="true">+RIGHT('Data Summary'!A107,LEN('Data Summary'!A107)-9)</f>
        <v>#VALUE!</v>
      </c>
      <c r="B107" s="35" t="str">
        <f ca="true">+IF(ISTEXT('Data Summary'!B107),'Data Summary'!B107,"")</f>
        <v/>
      </c>
      <c r="C107" s="339"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40" t="e">
        <f ca="true">+RIGHT('Data Summary'!A108,LEN('Data Summary'!A108)-9)</f>
        <v>#VALUE!</v>
      </c>
      <c r="B108" s="35" t="str">
        <f ca="true">+IF(ISTEXT('Data Summary'!B108),'Data Summary'!B108,"")</f>
        <v/>
      </c>
      <c r="C108" s="339"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40" t="e">
        <f ca="true">+RIGHT('Data Summary'!A109,LEN('Data Summary'!A109)-9)</f>
        <v>#VALUE!</v>
      </c>
      <c r="B109" s="35" t="str">
        <f ca="true">+IF(ISTEXT('Data Summary'!B109),'Data Summary'!B109,"")</f>
        <v/>
      </c>
      <c r="C109" s="339"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40" t="e">
        <f ca="true">+RIGHT('Data Summary'!A110,LEN('Data Summary'!A110)-9)</f>
        <v>#VALUE!</v>
      </c>
      <c r="B110" s="35" t="str">
        <f ca="true">+IF(ISTEXT('Data Summary'!B110),'Data Summary'!B110,"")</f>
        <v/>
      </c>
      <c r="C110" s="339"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40" t="e">
        <f ca="true">+RIGHT('Data Summary'!A111,LEN('Data Summary'!A111)-9)</f>
        <v>#VALUE!</v>
      </c>
      <c r="B111" s="35" t="str">
        <f ca="true">+IF(ISTEXT('Data Summary'!B111),'Data Summary'!B111,"")</f>
        <v/>
      </c>
      <c r="C111" s="339"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40" t="e">
        <f ca="true">+RIGHT('Data Summary'!A112,LEN('Data Summary'!A112)-9)</f>
        <v>#VALUE!</v>
      </c>
      <c r="B112" s="35" t="str">
        <f ca="true">+IF(ISTEXT('Data Summary'!B112),'Data Summary'!B112,"")</f>
        <v/>
      </c>
      <c r="C112" s="339"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40" t="e">
        <f ca="true">+RIGHT('Data Summary'!A113,LEN('Data Summary'!A113)-9)</f>
        <v>#VALUE!</v>
      </c>
      <c r="B113" s="35" t="str">
        <f ca="true">+IF(ISTEXT('Data Summary'!B113),'Data Summary'!B113,"")</f>
        <v/>
      </c>
      <c r="C113" s="339"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40" t="e">
        <f ca="true">+RIGHT('Data Summary'!A114,LEN('Data Summary'!A114)-9)</f>
        <v>#VALUE!</v>
      </c>
      <c r="B114" s="35" t="str">
        <f ca="true">+IF(ISTEXT('Data Summary'!B114),'Data Summary'!B114,"")</f>
        <v/>
      </c>
      <c r="C114" s="339"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40" t="e">
        <f ca="true">+RIGHT('Data Summary'!A115,LEN('Data Summary'!A115)-9)</f>
        <v>#VALUE!</v>
      </c>
      <c r="B115" s="35" t="str">
        <f ca="true">+IF(ISTEXT('Data Summary'!B115),'Data Summary'!B115,"")</f>
        <v/>
      </c>
      <c r="C115" s="339"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40" t="e">
        <f ca="true">+RIGHT('Data Summary'!A116,LEN('Data Summary'!A116)-9)</f>
        <v>#VALUE!</v>
      </c>
      <c r="B116" s="35" t="str">
        <f ca="true">+IF(ISTEXT('Data Summary'!B116),'Data Summary'!B116,"")</f>
        <v/>
      </c>
      <c r="C116" s="339"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40" t="e">
        <f ca="true">+RIGHT('Data Summary'!A117,LEN('Data Summary'!A117)-9)</f>
        <v>#VALUE!</v>
      </c>
      <c r="B117" s="35" t="str">
        <f ca="true">+IF(ISTEXT('Data Summary'!B117),'Data Summary'!B117,"")</f>
        <v/>
      </c>
      <c r="C117" s="339"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40" t="e">
        <f ca="true">+RIGHT('Data Summary'!A118,LEN('Data Summary'!A118)-9)</f>
        <v>#VALUE!</v>
      </c>
      <c r="B118" s="35" t="str">
        <f ca="true">+IF(ISTEXT('Data Summary'!B118),'Data Summary'!B118,"")</f>
        <v/>
      </c>
      <c r="C118" s="339"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40" t="e">
        <f ca="true">+RIGHT('Data Summary'!A119,LEN('Data Summary'!A119)-9)</f>
        <v>#VALUE!</v>
      </c>
      <c r="B119" s="35" t="str">
        <f ca="true">+IF(ISTEXT('Data Summary'!B119),'Data Summary'!B119,"")</f>
        <v/>
      </c>
      <c r="C119" s="339"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40" t="e">
        <f ca="true">+RIGHT('Data Summary'!A120,LEN('Data Summary'!A120)-9)</f>
        <v>#VALUE!</v>
      </c>
      <c r="B120" s="35" t="str">
        <f ca="true">+IF(ISTEXT('Data Summary'!B120),'Data Summary'!B120,"")</f>
        <v/>
      </c>
      <c r="C120" s="339"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40" t="e">
        <f ca="true">+RIGHT('Data Summary'!A121,LEN('Data Summary'!A121)-9)</f>
        <v>#VALUE!</v>
      </c>
      <c r="B121" s="35" t="str">
        <f ca="true">+IF(ISTEXT('Data Summary'!B121),'Data Summary'!B121,"")</f>
        <v/>
      </c>
      <c r="C121" s="339"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40" t="e">
        <f ca="true">+RIGHT('Data Summary'!A122,LEN('Data Summary'!A122)-9)</f>
        <v>#VALUE!</v>
      </c>
      <c r="B122" s="35" t="str">
        <f ca="true">+IF(ISTEXT('Data Summary'!B122),'Data Summary'!B122,"")</f>
        <v/>
      </c>
      <c r="C122" s="339"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40" t="e">
        <f ca="true">+RIGHT('Data Summary'!A123,LEN('Data Summary'!A123)-9)</f>
        <v>#VALUE!</v>
      </c>
      <c r="B123" s="35" t="str">
        <f ca="true">+IF(ISTEXT('Data Summary'!B123),'Data Summary'!B123,"")</f>
        <v/>
      </c>
      <c r="C123" s="339"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40" t="e">
        <f ca="true">+RIGHT('Data Summary'!A124,LEN('Data Summary'!A124)-9)</f>
        <v>#VALUE!</v>
      </c>
      <c r="B124" s="35" t="str">
        <f ca="true">+IF(ISTEXT('Data Summary'!B124),'Data Summary'!B124,"")</f>
        <v/>
      </c>
      <c r="C124" s="339"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40" t="e">
        <f ca="true">+RIGHT('Data Summary'!A125,LEN('Data Summary'!A125)-9)</f>
        <v>#VALUE!</v>
      </c>
      <c r="B125" s="35" t="str">
        <f ca="true">+IF(ISTEXT('Data Summary'!B125),'Data Summary'!B125,"")</f>
        <v/>
      </c>
      <c r="C125" s="339"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40" t="e">
        <f ca="true">+RIGHT('Data Summary'!A126,LEN('Data Summary'!A126)-9)</f>
        <v>#VALUE!</v>
      </c>
      <c r="B126" s="35" t="str">
        <f ca="true">+IF(ISTEXT('Data Summary'!B126),'Data Summary'!B126,"")</f>
        <v/>
      </c>
      <c r="C126" s="339"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40" t="e">
        <f ca="true">+RIGHT('Data Summary'!A127,LEN('Data Summary'!A127)-9)</f>
        <v>#VALUE!</v>
      </c>
      <c r="B127" s="35" t="str">
        <f ca="true">+IF(ISTEXT('Data Summary'!B127),'Data Summary'!B127,"")</f>
        <v/>
      </c>
      <c r="C127" s="339"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40" t="e">
        <f ca="true">+RIGHT('Data Summary'!A128,LEN('Data Summary'!A128)-9)</f>
        <v>#VALUE!</v>
      </c>
      <c r="B128" s="35" t="str">
        <f ca="true">+IF(ISTEXT('Data Summary'!B128),'Data Summary'!B128,"")</f>
        <v/>
      </c>
      <c r="C128" s="339"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40" t="e">
        <f ca="true">+RIGHT('Data Summary'!A129,LEN('Data Summary'!A129)-9)</f>
        <v>#VALUE!</v>
      </c>
      <c r="B129" s="35" t="str">
        <f ca="true">+IF(ISTEXT('Data Summary'!B129),'Data Summary'!B129,"")</f>
        <v/>
      </c>
      <c r="C129" s="339"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40" t="e">
        <f ca="true">+RIGHT('Data Summary'!A130,LEN('Data Summary'!A130)-9)</f>
        <v>#VALUE!</v>
      </c>
      <c r="B130" s="35" t="str">
        <f ca="true">+IF(ISTEXT('Data Summary'!B130),'Data Summary'!B130,"")</f>
        <v/>
      </c>
      <c r="C130" s="339"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40" t="e">
        <f ca="true">+RIGHT('Data Summary'!A131,LEN('Data Summary'!A131)-9)</f>
        <v>#VALUE!</v>
      </c>
      <c r="B131" s="35" t="str">
        <f ca="true">+IF(ISTEXT('Data Summary'!B131),'Data Summary'!B131,"")</f>
        <v/>
      </c>
      <c r="C131" s="339"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40" t="e">
        <f ca="true">+RIGHT('Data Summary'!A132,LEN('Data Summary'!A132)-9)</f>
        <v>#VALUE!</v>
      </c>
      <c r="B132" s="35" t="str">
        <f ca="true">+IF(ISTEXT('Data Summary'!B132),'Data Summary'!B132,"")</f>
        <v/>
      </c>
      <c r="C132" s="339"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40" t="e">
        <f ca="true">+RIGHT('Data Summary'!A133,LEN('Data Summary'!A133)-9)</f>
        <v>#VALUE!</v>
      </c>
      <c r="B133" s="35" t="str">
        <f ca="true">+IF(ISTEXT('Data Summary'!B133),'Data Summary'!B133,"")</f>
        <v/>
      </c>
      <c r="C133" s="339"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40" t="e">
        <f ca="true">+RIGHT('Data Summary'!A134,LEN('Data Summary'!A134)-9)</f>
        <v>#VALUE!</v>
      </c>
      <c r="B134" s="35" t="str">
        <f ca="true">+IF(ISTEXT('Data Summary'!B134),'Data Summary'!B134,"")</f>
        <v/>
      </c>
      <c r="C134" s="339"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40" t="e">
        <f ca="true">+RIGHT('Data Summary'!A135,LEN('Data Summary'!A135)-9)</f>
        <v>#VALUE!</v>
      </c>
      <c r="B135" s="35" t="str">
        <f ca="true">+IF(ISTEXT('Data Summary'!B135),'Data Summary'!B135,"")</f>
        <v/>
      </c>
      <c r="C135" s="339"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40" t="e">
        <f ca="true">+RIGHT('Data Summary'!A136,LEN('Data Summary'!A136)-9)</f>
        <v>#VALUE!</v>
      </c>
      <c r="B136" s="35" t="str">
        <f ca="true">+IF(ISTEXT('Data Summary'!B136),'Data Summary'!B136,"")</f>
        <v/>
      </c>
      <c r="C136" s="339"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40" t="e">
        <f ca="true">+RIGHT('Data Summary'!A137,LEN('Data Summary'!A137)-9)</f>
        <v>#VALUE!</v>
      </c>
      <c r="B137" s="35" t="str">
        <f ca="true">+IF(ISTEXT('Data Summary'!B137),'Data Summary'!B137,"")</f>
        <v/>
      </c>
      <c r="C137" s="339"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40" t="e">
        <f ca="true">+RIGHT('Data Summary'!A138,LEN('Data Summary'!A138)-9)</f>
        <v>#VALUE!</v>
      </c>
      <c r="B138" s="35" t="str">
        <f ca="true">+IF(ISTEXT('Data Summary'!B138),'Data Summary'!B138,"")</f>
        <v/>
      </c>
      <c r="C138" s="339"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40" t="e">
        <f ca="true">+RIGHT('Data Summary'!A139,LEN('Data Summary'!A139)-9)</f>
        <v>#VALUE!</v>
      </c>
      <c r="B139" s="35" t="str">
        <f ca="true">+IF(ISTEXT('Data Summary'!B139),'Data Summary'!B139,"")</f>
        <v/>
      </c>
      <c r="C139" s="339"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40" t="e">
        <f ca="true">+RIGHT('Data Summary'!A140,LEN('Data Summary'!A140)-9)</f>
        <v>#VALUE!</v>
      </c>
      <c r="B140" s="35" t="str">
        <f ca="true">+IF(ISTEXT('Data Summary'!B140),'Data Summary'!B140,"")</f>
        <v/>
      </c>
      <c r="C140" s="339"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40" t="e">
        <f ca="true">+RIGHT('Data Summary'!A141,LEN('Data Summary'!A141)-9)</f>
        <v>#VALUE!</v>
      </c>
      <c r="B141" s="35" t="str">
        <f ca="true">+IF(ISTEXT('Data Summary'!B141),'Data Summary'!B141,"")</f>
        <v/>
      </c>
      <c r="C141" s="339"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40" t="e">
        <f ca="true">+RIGHT('Data Summary'!A142,LEN('Data Summary'!A142)-9)</f>
        <v>#VALUE!</v>
      </c>
      <c r="B142" s="35" t="str">
        <f ca="true">+IF(ISTEXT('Data Summary'!B142),'Data Summary'!B142,"")</f>
        <v/>
      </c>
      <c r="C142" s="339"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40" t="e">
        <f ca="true">+RIGHT('Data Summary'!A143,LEN('Data Summary'!A143)-9)</f>
        <v>#VALUE!</v>
      </c>
      <c r="B143" s="35" t="str">
        <f ca="true">+IF(ISTEXT('Data Summary'!B143),'Data Summary'!B143,"")</f>
        <v/>
      </c>
      <c r="C143" s="339"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40" t="e">
        <f ca="true">+RIGHT('Data Summary'!A144,LEN('Data Summary'!A144)-9)</f>
        <v>#VALUE!</v>
      </c>
      <c r="B144" s="35" t="str">
        <f ca="true">+IF(ISTEXT('Data Summary'!B144),'Data Summary'!B144,"")</f>
        <v/>
      </c>
      <c r="C144" s="339"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40" t="e">
        <f ca="true">+RIGHT('Data Summary'!A145,LEN('Data Summary'!A145)-9)</f>
        <v>#VALUE!</v>
      </c>
      <c r="B145" s="35" t="str">
        <f ca="true">+IF(ISTEXT('Data Summary'!B145),'Data Summary'!B145,"")</f>
        <v/>
      </c>
      <c r="C145" s="339"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40" t="e">
        <f ca="true">+RIGHT('Data Summary'!A146,LEN('Data Summary'!A146)-9)</f>
        <v>#VALUE!</v>
      </c>
      <c r="B146" s="35" t="str">
        <f ca="true">+IF(ISTEXT('Data Summary'!B146),'Data Summary'!B146,"")</f>
        <v/>
      </c>
      <c r="C146" s="339"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40" t="e">
        <f ca="true">+RIGHT('Data Summary'!A147,LEN('Data Summary'!A147)-9)</f>
        <v>#VALUE!</v>
      </c>
      <c r="B147" s="35" t="str">
        <f ca="true">+IF(ISTEXT('Data Summary'!B147),'Data Summary'!B147,"")</f>
        <v/>
      </c>
      <c r="C147" s="339"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40" t="e">
        <f ca="true">+RIGHT('Data Summary'!A148,LEN('Data Summary'!A148)-9)</f>
        <v>#VALUE!</v>
      </c>
      <c r="B148" s="35" t="str">
        <f ca="true">+IF(ISTEXT('Data Summary'!B148),'Data Summary'!B148,"")</f>
        <v/>
      </c>
      <c r="C148" s="339"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40" t="e">
        <f ca="true">+RIGHT('Data Summary'!A149,LEN('Data Summary'!A149)-9)</f>
        <v>#VALUE!</v>
      </c>
      <c r="B149" s="35" t="str">
        <f ca="true">+IF(ISTEXT('Data Summary'!B149),'Data Summary'!B149,"")</f>
        <v/>
      </c>
      <c r="C149" s="339"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40" t="e">
        <f ca="true">+RIGHT('Data Summary'!A150,LEN('Data Summary'!A150)-9)</f>
        <v>#VALUE!</v>
      </c>
      <c r="B150" s="35" t="str">
        <f ca="true">+IF(ISTEXT('Data Summary'!B150),'Data Summary'!B150,"")</f>
        <v/>
      </c>
      <c r="C150" s="339"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40" t="e">
        <f ca="true">+RIGHT('Data Summary'!A151,LEN('Data Summary'!A151)-9)</f>
        <v>#VALUE!</v>
      </c>
      <c r="B151" s="35" t="str">
        <f ca="true">+IF(ISTEXT('Data Summary'!B151),'Data Summary'!B151,"")</f>
        <v/>
      </c>
      <c r="C151" s="339"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40" t="e">
        <f ca="true">+RIGHT('Data Summary'!A152,LEN('Data Summary'!A152)-9)</f>
        <v>#VALUE!</v>
      </c>
      <c r="B152" s="35" t="str">
        <f ca="true">+IF(ISTEXT('Data Summary'!B152),'Data Summary'!B152,"")</f>
        <v/>
      </c>
      <c r="C152" s="339"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40" t="e">
        <f ca="true">+RIGHT('Data Summary'!A153,LEN('Data Summary'!A153)-9)</f>
        <v>#VALUE!</v>
      </c>
      <c r="B153" s="35" t="str">
        <f ca="true">+IF(ISTEXT('Data Summary'!B153),'Data Summary'!B153,"")</f>
        <v/>
      </c>
      <c r="C153" s="339"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40" t="e">
        <f ca="true">+RIGHT('Data Summary'!A154,LEN('Data Summary'!A154)-9)</f>
        <v>#VALUE!</v>
      </c>
      <c r="B154" s="35" t="str">
        <f ca="true">+IF(ISTEXT('Data Summary'!B154),'Data Summary'!B154,"")</f>
        <v/>
      </c>
      <c r="C154" s="339"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40" t="e">
        <f ca="true">+RIGHT('Data Summary'!A155,LEN('Data Summary'!A155)-9)</f>
        <v>#VALUE!</v>
      </c>
      <c r="B155" s="35" t="str">
        <f ca="true">+IF(ISTEXT('Data Summary'!B155),'Data Summary'!B155,"")</f>
        <v/>
      </c>
      <c r="C155" s="339"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40" t="e">
        <f ca="true">+RIGHT('Data Summary'!A156,LEN('Data Summary'!A156)-9)</f>
        <v>#VALUE!</v>
      </c>
      <c r="B156" s="35" t="str">
        <f ca="true">+IF(ISTEXT('Data Summary'!B156),'Data Summary'!B156,"")</f>
        <v/>
      </c>
      <c r="C156" s="339"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40" t="e">
        <f ca="true">+RIGHT('Data Summary'!A157,LEN('Data Summary'!A157)-9)</f>
        <v>#VALUE!</v>
      </c>
      <c r="B157" s="35" t="str">
        <f ca="true">+IF(ISTEXT('Data Summary'!B157),'Data Summary'!B157,"")</f>
        <v/>
      </c>
      <c r="C157" s="339"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40" t="e">
        <f ca="true">+RIGHT('Data Summary'!A158,LEN('Data Summary'!A158)-9)</f>
        <v>#VALUE!</v>
      </c>
      <c r="B158" s="35" t="str">
        <f ca="true">+IF(ISTEXT('Data Summary'!B158),'Data Summary'!B158,"")</f>
        <v/>
      </c>
      <c r="C158" s="339"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40" t="e">
        <f ca="true">+RIGHT('Data Summary'!A159,LEN('Data Summary'!A159)-9)</f>
        <v>#VALUE!</v>
      </c>
      <c r="B159" s="35" t="str">
        <f ca="true">+IF(ISTEXT('Data Summary'!B159),'Data Summary'!B159,"")</f>
        <v/>
      </c>
      <c r="C159" s="339"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40" t="e">
        <f ca="true">+RIGHT('Data Summary'!A160,LEN('Data Summary'!A160)-9)</f>
        <v>#VALUE!</v>
      </c>
      <c r="B160" s="35" t="str">
        <f ca="true">+IF(ISTEXT('Data Summary'!B160),'Data Summary'!B160,"")</f>
        <v/>
      </c>
      <c r="C160" s="339"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40" t="e">
        <f ca="true">+RIGHT('Data Summary'!A161,LEN('Data Summary'!A161)-9)</f>
        <v>#VALUE!</v>
      </c>
      <c r="B161" s="35" t="str">
        <f ca="true">+IF(ISTEXT('Data Summary'!B161),'Data Summary'!B161,"")</f>
        <v/>
      </c>
      <c r="C161" s="339"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40" t="e">
        <f ca="true">+RIGHT('Data Summary'!A162,LEN('Data Summary'!A162)-9)</f>
        <v>#VALUE!</v>
      </c>
      <c r="B162" s="35" t="str">
        <f ca="true">+IF(ISTEXT('Data Summary'!B162),'Data Summary'!B162,"")</f>
        <v/>
      </c>
      <c r="C162" s="339"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40" t="e">
        <f ca="true">+RIGHT('Data Summary'!A163,LEN('Data Summary'!A163)-9)</f>
        <v>#VALUE!</v>
      </c>
      <c r="B163" s="35" t="str">
        <f ca="true">+IF(ISTEXT('Data Summary'!B163),'Data Summary'!B163,"")</f>
        <v/>
      </c>
      <c r="C163" s="339"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40" t="e">
        <f ca="true">+RIGHT('Data Summary'!A164,LEN('Data Summary'!A164)-9)</f>
        <v>#VALUE!</v>
      </c>
      <c r="B164" s="35" t="str">
        <f ca="true">+IF(ISTEXT('Data Summary'!B164),'Data Summary'!B164,"")</f>
        <v/>
      </c>
      <c r="C164" s="339"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40" t="e">
        <f ca="true">+RIGHT('Data Summary'!A165,LEN('Data Summary'!A165)-9)</f>
        <v>#VALUE!</v>
      </c>
      <c r="B165" s="35" t="str">
        <f ca="true">+IF(ISTEXT('Data Summary'!B165),'Data Summary'!B165,"")</f>
        <v/>
      </c>
      <c r="C165" s="339"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40" t="e">
        <f ca="true">+RIGHT('Data Summary'!A166,LEN('Data Summary'!A166)-9)</f>
        <v>#VALUE!</v>
      </c>
      <c r="B166" s="35" t="str">
        <f ca="true">+IF(ISTEXT('Data Summary'!B166),'Data Summary'!B166,"")</f>
        <v/>
      </c>
      <c r="C166" s="339"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40" t="e">
        <f ca="true">+RIGHT('Data Summary'!A167,LEN('Data Summary'!A167)-9)</f>
        <v>#VALUE!</v>
      </c>
      <c r="B167" s="35" t="str">
        <f ca="true">+IF(ISTEXT('Data Summary'!B167),'Data Summary'!B167,"")</f>
        <v/>
      </c>
      <c r="C167" s="339"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40" t="e">
        <f ca="true">+RIGHT('Data Summary'!A168,LEN('Data Summary'!A168)-9)</f>
        <v>#VALUE!</v>
      </c>
      <c r="B168" s="35" t="str">
        <f ca="true">+IF(ISTEXT('Data Summary'!B168),'Data Summary'!B168,"")</f>
        <v/>
      </c>
      <c r="C168" s="339"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40" t="e">
        <f ca="true">+RIGHT('Data Summary'!A169,LEN('Data Summary'!A169)-9)</f>
        <v>#VALUE!</v>
      </c>
      <c r="B169" s="35" t="str">
        <f ca="true">+IF(ISTEXT('Data Summary'!B169),'Data Summary'!B169,"")</f>
        <v/>
      </c>
      <c r="C169" s="339"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40" t="e">
        <f ca="true">+RIGHT('Data Summary'!A170,LEN('Data Summary'!A170)-9)</f>
        <v>#VALUE!</v>
      </c>
      <c r="B170" s="35" t="str">
        <f ca="true">+IF(ISTEXT('Data Summary'!B170),'Data Summary'!B170,"")</f>
        <v/>
      </c>
      <c r="C170" s="339"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40" t="e">
        <f ca="true">+RIGHT('Data Summary'!A171,LEN('Data Summary'!A171)-9)</f>
        <v>#VALUE!</v>
      </c>
      <c r="B171" s="35" t="str">
        <f ca="true">+IF(ISTEXT('Data Summary'!B171),'Data Summary'!B171,"")</f>
        <v/>
      </c>
      <c r="C171" s="339"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40" t="e">
        <f ca="true">+RIGHT('Data Summary'!A172,LEN('Data Summary'!A172)-9)</f>
        <v>#VALUE!</v>
      </c>
      <c r="B172" s="35" t="str">
        <f ca="true">+IF(ISTEXT('Data Summary'!B172),'Data Summary'!B172,"")</f>
        <v/>
      </c>
      <c r="C172" s="339"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40" t="e">
        <f ca="true">+RIGHT('Data Summary'!A173,LEN('Data Summary'!A173)-9)</f>
        <v>#VALUE!</v>
      </c>
      <c r="B173" s="35" t="str">
        <f ca="true">+IF(ISTEXT('Data Summary'!B173),'Data Summary'!B173,"")</f>
        <v/>
      </c>
      <c r="C173" s="339"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40" t="e">
        <f ca="true">+RIGHT('Data Summary'!A174,LEN('Data Summary'!A174)-9)</f>
        <v>#VALUE!</v>
      </c>
      <c r="B174" s="35" t="str">
        <f ca="true">+IF(ISTEXT('Data Summary'!B174),'Data Summary'!B174,"")</f>
        <v/>
      </c>
      <c r="C174" s="339"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40" t="e">
        <f ca="true">+RIGHT('Data Summary'!A175,LEN('Data Summary'!A175)-9)</f>
        <v>#VALUE!</v>
      </c>
      <c r="B175" s="35" t="str">
        <f ca="true">+IF(ISTEXT('Data Summary'!B175),'Data Summary'!B175,"")</f>
        <v/>
      </c>
      <c r="C175" s="339"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40" t="e">
        <f ca="true">+RIGHT('Data Summary'!A176,LEN('Data Summary'!A176)-9)</f>
        <v>#VALUE!</v>
      </c>
      <c r="B176" s="35" t="str">
        <f ca="true">+IF(ISTEXT('Data Summary'!B176),'Data Summary'!B176,"")</f>
        <v/>
      </c>
      <c r="C176" s="339"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40" t="e">
        <f ca="true">+RIGHT('Data Summary'!A177,LEN('Data Summary'!A177)-9)</f>
        <v>#VALUE!</v>
      </c>
      <c r="B177" s="35" t="str">
        <f ca="true">+IF(ISTEXT('Data Summary'!B177),'Data Summary'!B177,"")</f>
        <v/>
      </c>
      <c r="C177" s="339"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40" t="e">
        <f ca="true">+RIGHT('Data Summary'!A178,LEN('Data Summary'!A178)-9)</f>
        <v>#VALUE!</v>
      </c>
      <c r="B178" s="35" t="str">
        <f ca="true">+IF(ISTEXT('Data Summary'!B178),'Data Summary'!B178,"")</f>
        <v/>
      </c>
      <c r="C178" s="339"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40" t="e">
        <f ca="true">+RIGHT('Data Summary'!A179,LEN('Data Summary'!A179)-9)</f>
        <v>#VALUE!</v>
      </c>
      <c r="B179" s="35" t="str">
        <f ca="true">+IF(ISTEXT('Data Summary'!B179),'Data Summary'!B179,"")</f>
        <v/>
      </c>
      <c r="C179" s="339"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40" t="e">
        <f ca="true">+RIGHT('Data Summary'!A180,LEN('Data Summary'!A180)-9)</f>
        <v>#VALUE!</v>
      </c>
      <c r="B180" s="35" t="str">
        <f ca="true">+IF(ISTEXT('Data Summary'!B180),'Data Summary'!B180,"")</f>
        <v/>
      </c>
      <c r="C180" s="339"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40" t="e">
        <f ca="true">+RIGHT('Data Summary'!A181,LEN('Data Summary'!A181)-9)</f>
        <v>#VALUE!</v>
      </c>
      <c r="B181" s="35" t="str">
        <f ca="true">+IF(ISTEXT('Data Summary'!B181),'Data Summary'!B181,"")</f>
        <v/>
      </c>
      <c r="C181" s="339"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40" t="e">
        <f ca="true">+RIGHT('Data Summary'!A182,LEN('Data Summary'!A182)-9)</f>
        <v>#VALUE!</v>
      </c>
      <c r="B182" s="35" t="str">
        <f ca="true">+IF(ISTEXT('Data Summary'!B182),'Data Summary'!B182,"")</f>
        <v/>
      </c>
      <c r="C182" s="339"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40" t="e">
        <f ca="true">+RIGHT('Data Summary'!A183,LEN('Data Summary'!A183)-9)</f>
        <v>#VALUE!</v>
      </c>
      <c r="B183" s="35" t="str">
        <f ca="true">+IF(ISTEXT('Data Summary'!B183),'Data Summary'!B183,"")</f>
        <v/>
      </c>
      <c r="C183" s="339"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40" t="e">
        <f ca="true">+RIGHT('Data Summary'!A184,LEN('Data Summary'!A184)-9)</f>
        <v>#VALUE!</v>
      </c>
      <c r="B184" s="35" t="str">
        <f ca="true">+IF(ISTEXT('Data Summary'!B184),'Data Summary'!B184,"")</f>
        <v/>
      </c>
      <c r="C184" s="339"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40" t="e">
        <f ca="true">+RIGHT('Data Summary'!A185,LEN('Data Summary'!A185)-9)</f>
        <v>#VALUE!</v>
      </c>
      <c r="B185" s="35" t="str">
        <f ca="true">+IF(ISTEXT('Data Summary'!B185),'Data Summary'!B185,"")</f>
        <v/>
      </c>
      <c r="C185" s="339"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40" t="e">
        <f ca="true">+RIGHT('Data Summary'!A186,LEN('Data Summary'!A186)-9)</f>
        <v>#VALUE!</v>
      </c>
      <c r="B186" s="35" t="str">
        <f ca="true">+IF(ISTEXT('Data Summary'!B186),'Data Summary'!B186,"")</f>
        <v/>
      </c>
      <c r="C186" s="339"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40" t="e">
        <f ca="true">+RIGHT('Data Summary'!A187,LEN('Data Summary'!A187)-9)</f>
        <v>#VALUE!</v>
      </c>
      <c r="B187" s="35" t="str">
        <f ca="true">+IF(ISTEXT('Data Summary'!B187),'Data Summary'!B187,"")</f>
        <v/>
      </c>
      <c r="C187" s="339"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40" t="e">
        <f ca="true">+RIGHT('Data Summary'!A188,LEN('Data Summary'!A188)-9)</f>
        <v>#VALUE!</v>
      </c>
      <c r="B188" s="35" t="str">
        <f ca="true">+IF(ISTEXT('Data Summary'!B188),'Data Summary'!B188,"")</f>
        <v/>
      </c>
      <c r="C188" s="339"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40" t="e">
        <f ca="true">+RIGHT('Data Summary'!A189,LEN('Data Summary'!A189)-9)</f>
        <v>#VALUE!</v>
      </c>
      <c r="B189" s="35" t="str">
        <f ca="true">+IF(ISTEXT('Data Summary'!B189),'Data Summary'!B189,"")</f>
        <v/>
      </c>
      <c r="C189" s="339"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40" t="e">
        <f ca="true">+RIGHT('Data Summary'!A190,LEN('Data Summary'!A190)-9)</f>
        <v>#VALUE!</v>
      </c>
      <c r="B190" s="35" t="str">
        <f ca="true">+IF(ISTEXT('Data Summary'!B190),'Data Summary'!B190,"")</f>
        <v/>
      </c>
      <c r="C190" s="339"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40" t="e">
        <f ca="true">+RIGHT('Data Summary'!A191,LEN('Data Summary'!A191)-9)</f>
        <v>#VALUE!</v>
      </c>
      <c r="B191" s="35" t="str">
        <f ca="true">+IF(ISTEXT('Data Summary'!B191),'Data Summary'!B191,"")</f>
        <v/>
      </c>
      <c r="C191" s="339"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40" t="e">
        <f ca="true">+RIGHT('Data Summary'!A192,LEN('Data Summary'!A192)-9)</f>
        <v>#VALUE!</v>
      </c>
      <c r="B192" s="35" t="str">
        <f ca="true">+IF(ISTEXT('Data Summary'!B192),'Data Summary'!B192,"")</f>
        <v/>
      </c>
      <c r="C192" s="339"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40" t="e">
        <f ca="true">+RIGHT('Data Summary'!A193,LEN('Data Summary'!A193)-9)</f>
        <v>#VALUE!</v>
      </c>
      <c r="B193" s="35" t="str">
        <f ca="true">+IF(ISTEXT('Data Summary'!B193),'Data Summary'!B193,"")</f>
        <v/>
      </c>
      <c r="C193" s="339"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40" t="e">
        <f ca="true">+RIGHT('Data Summary'!A194,LEN('Data Summary'!A194)-9)</f>
        <v>#VALUE!</v>
      </c>
      <c r="B194" s="35" t="str">
        <f ca="true">+IF(ISTEXT('Data Summary'!B194),'Data Summary'!B194,"")</f>
        <v/>
      </c>
      <c r="C194" s="339"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40" t="e">
        <f ca="true">+RIGHT('Data Summary'!A195,LEN('Data Summary'!A195)-9)</f>
        <v>#VALUE!</v>
      </c>
      <c r="B195" s="35" t="str">
        <f ca="true">+IF(ISTEXT('Data Summary'!B195),'Data Summary'!B195,"")</f>
        <v/>
      </c>
      <c r="C195" s="339"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40" t="e">
        <f ca="true">+RIGHT('Data Summary'!A196,LEN('Data Summary'!A196)-9)</f>
        <v>#VALUE!</v>
      </c>
      <c r="B196" s="35" t="str">
        <f ca="true">+IF(ISTEXT('Data Summary'!B196),'Data Summary'!B196,"")</f>
        <v/>
      </c>
      <c r="C196" s="339"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40" t="e">
        <f ca="true">+RIGHT('Data Summary'!A197,LEN('Data Summary'!A197)-9)</f>
        <v>#VALUE!</v>
      </c>
      <c r="B197" s="35" t="str">
        <f ca="true">+IF(ISTEXT('Data Summary'!B197),'Data Summary'!B197,"")</f>
        <v/>
      </c>
      <c r="C197" s="339"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40" t="e">
        <f ca="true">+RIGHT('Data Summary'!A198,LEN('Data Summary'!A198)-9)</f>
        <v>#VALUE!</v>
      </c>
      <c r="B198" s="35" t="str">
        <f ca="true">+IF(ISTEXT('Data Summary'!B198),'Data Summary'!B198,"")</f>
        <v/>
      </c>
      <c r="C198" s="339"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40" t="e">
        <f ca="true">+RIGHT('Data Summary'!A199,LEN('Data Summary'!A199)-9)</f>
        <v>#VALUE!</v>
      </c>
      <c r="B199" s="35" t="str">
        <f ca="true">+IF(ISTEXT('Data Summary'!B199),'Data Summary'!B199,"")</f>
        <v/>
      </c>
      <c r="C199" s="339"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40" t="e">
        <f ca="true">+RIGHT('Data Summary'!A200,LEN('Data Summary'!A200)-9)</f>
        <v>#VALUE!</v>
      </c>
      <c r="B200" s="35" t="str">
        <f ca="true">+IF(ISTEXT('Data Summary'!B200),'Data Summary'!B200,"")</f>
        <v/>
      </c>
      <c r="C200" s="339"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40" t="e">
        <f ca="true">+RIGHT('Data Summary'!A201,LEN('Data Summary'!A201)-9)</f>
        <v>#VALUE!</v>
      </c>
      <c r="B201" s="35" t="str">
        <f ca="true">+IF(ISTEXT('Data Summary'!B201),'Data Summary'!B201,"")</f>
        <v/>
      </c>
      <c r="C201" s="339"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40" t="e">
        <f ca="true">+RIGHT('Data Summary'!A202,LEN('Data Summary'!A202)-9)</f>
        <v>#VALUE!</v>
      </c>
      <c r="B202" s="35" t="str">
        <f ca="true">+IF(ISTEXT('Data Summary'!B202),'Data Summary'!B202,"")</f>
        <v/>
      </c>
      <c r="C202" s="339"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40" t="e">
        <f ca="true">+RIGHT('Data Summary'!A203,LEN('Data Summary'!A203)-9)</f>
        <v>#VALUE!</v>
      </c>
      <c r="B203" s="35" t="str">
        <f ca="true">+IF(ISTEXT('Data Summary'!B203),'Data Summary'!B203,"")</f>
        <v/>
      </c>
      <c r="C203" s="339"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40" t="e">
        <f ca="true">+RIGHT('Data Summary'!A204,LEN('Data Summary'!A204)-9)</f>
        <v>#VALUE!</v>
      </c>
      <c r="B204" s="35" t="str">
        <f ca="true">+IF(ISTEXT('Data Summary'!B204),'Data Summary'!B204,"")</f>
        <v/>
      </c>
      <c r="C204" s="339"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40" t="e">
        <f ca="true">+RIGHT('Data Summary'!A205,LEN('Data Summary'!A205)-9)</f>
        <v>#VALUE!</v>
      </c>
      <c r="B205" s="35" t="str">
        <f ca="true">+IF(ISTEXT('Data Summary'!B205),'Data Summary'!B205,"")</f>
        <v/>
      </c>
      <c r="C205" s="339"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40" t="e">
        <f ca="true">+RIGHT('Data Summary'!A206,LEN('Data Summary'!A206)-9)</f>
        <v>#VALUE!</v>
      </c>
      <c r="B206" s="35" t="str">
        <f ca="true">+IF(ISTEXT('Data Summary'!B206),'Data Summary'!B206,"")</f>
        <v/>
      </c>
      <c r="C206" s="339"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40" t="e">
        <f ca="true">+RIGHT('Data Summary'!A207,LEN('Data Summary'!A207)-9)</f>
        <v>#VALUE!</v>
      </c>
      <c r="B207" s="35" t="str">
        <f ca="true">+IF(ISTEXT('Data Summary'!B207),'Data Summary'!B207,"")</f>
        <v/>
      </c>
      <c r="C207" s="339"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FD1D-CB05-4ECD-94AD-D48041215DB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48</v>
      </c>
      <c r="B1" s="155"/>
      <c r="C1" s="156"/>
      <c r="D1" s="156"/>
      <c r="E1" s="156"/>
      <c r="F1" s="156"/>
      <c r="G1" s="156"/>
      <c r="H1" s="558"/>
      <c r="I1" s="558"/>
      <c r="J1" s="558"/>
      <c r="K1" s="558"/>
      <c r="L1" s="558"/>
      <c r="M1" s="558"/>
      <c r="N1" s="558"/>
      <c r="O1" s="558"/>
      <c r="P1" s="558"/>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54</v>
      </c>
      <c r="G3" s="162" t="s">
        <v>17</v>
      </c>
      <c r="H3" s="162" t="s">
        <v>18</v>
      </c>
      <c r="I3" s="168"/>
      <c r="J3" s="166"/>
      <c r="K3" s="167" t="s">
        <v>4</v>
      </c>
      <c r="L3" s="162" t="s">
        <v>7</v>
      </c>
      <c r="M3" s="162" t="s">
        <v>2</v>
      </c>
      <c r="N3" s="162" t="s">
        <v>1</v>
      </c>
      <c r="O3" s="162" t="s">
        <v>54</v>
      </c>
      <c r="P3" s="162" t="s">
        <v>17</v>
      </c>
      <c r="Q3" s="162" t="s">
        <v>18</v>
      </c>
      <c r="R3" s="164"/>
      <c r="S3" s="169"/>
      <c r="T3" s="167" t="s">
        <v>4</v>
      </c>
      <c r="U3" s="162" t="s">
        <v>7</v>
      </c>
      <c r="V3" s="162" t="s">
        <v>2</v>
      </c>
      <c r="W3" s="162" t="s">
        <v>1</v>
      </c>
      <c r="X3" s="162" t="s">
        <v>54</v>
      </c>
      <c r="Y3" s="162" t="s">
        <v>17</v>
      </c>
      <c r="Z3" s="162" t="s">
        <v>18</v>
      </c>
      <c r="AB3" s="165"/>
      <c r="AC3" s="165"/>
      <c r="AD3" s="165"/>
      <c r="AE3" s="165"/>
      <c r="AF3" s="165"/>
      <c r="AG3" s="165"/>
    </row>
    <row xmlns:x14ac="http://schemas.microsoft.com/office/spreadsheetml/2009/9/ac" r="4" ht="15.75" x14ac:dyDescent="0.25">
      <c r="A4" s="166" t="s">
        <v>34</v>
      </c>
      <c r="B4" s="10">
        <v>2023</v>
      </c>
      <c r="C4" s="10">
        <v>93.804330160000006</v>
      </c>
      <c r="D4" s="10"/>
      <c r="E4" s="10"/>
      <c r="F4" s="10"/>
      <c r="G4" s="10"/>
      <c r="H4" s="10"/>
      <c r="I4" s="168"/>
      <c r="J4" s="166" t="s">
        <v>34</v>
      </c>
      <c r="K4" s="10">
        <v>2023</v>
      </c>
      <c r="L4" s="10">
        <v>90.22</v>
      </c>
      <c r="M4" s="10"/>
      <c r="N4" s="10"/>
      <c r="O4" s="10"/>
      <c r="P4" s="10"/>
      <c r="Q4" s="10"/>
      <c r="R4" s="165"/>
      <c r="S4" s="166" t="s">
        <v>34</v>
      </c>
      <c r="T4" s="10">
        <v>2023</v>
      </c>
      <c r="U4" s="10">
        <v>99.300925169999999</v>
      </c>
      <c r="V4" s="10"/>
      <c r="W4" s="10"/>
      <c r="X4" s="10"/>
      <c r="Y4" s="10">
        <v>100</v>
      </c>
      <c r="Z4" s="10">
        <v>100</v>
      </c>
      <c r="AA4" s="165"/>
      <c r="AB4" s="165"/>
      <c r="AC4" s="165"/>
      <c r="AD4" s="165"/>
      <c r="AE4" s="165"/>
      <c r="AF4" s="165"/>
      <c r="AG4" s="165"/>
    </row>
    <row xmlns:x14ac="http://schemas.microsoft.com/office/spreadsheetml/2009/9/ac" r="5" ht="15.75" x14ac:dyDescent="0.25">
      <c r="A5" s="166" t="s">
        <v>35</v>
      </c>
      <c r="B5" s="10">
        <v>2023</v>
      </c>
      <c r="C5" s="10">
        <v>5.9521323019999999</v>
      </c>
      <c r="D5" s="10"/>
      <c r="E5" s="10"/>
      <c r="F5" s="10"/>
      <c r="G5" s="10"/>
      <c r="H5" s="10"/>
      <c r="I5" s="168"/>
      <c r="J5" s="166" t="s">
        <v>35</v>
      </c>
      <c r="K5" s="10">
        <v>2023</v>
      </c>
      <c r="L5" s="10">
        <v>4.566324786</v>
      </c>
      <c r="M5" s="10"/>
      <c r="N5" s="10"/>
      <c r="O5" s="10"/>
      <c r="P5" s="10"/>
      <c r="Q5" s="10"/>
      <c r="R5" s="165"/>
      <c r="S5" s="166" t="s">
        <v>35</v>
      </c>
      <c r="T5" s="10">
        <v>2023</v>
      </c>
      <c r="U5" s="10">
        <v>0.69907482590000003</v>
      </c>
      <c r="V5" s="10"/>
      <c r="W5" s="10"/>
      <c r="X5" s="10"/>
      <c r="Y5" s="10">
        <v>0</v>
      </c>
      <c r="Z5" s="10">
        <v>0</v>
      </c>
      <c r="AA5" s="165"/>
      <c r="AB5" s="165"/>
      <c r="AC5" s="165"/>
      <c r="AD5" s="165"/>
      <c r="AE5" s="165"/>
      <c r="AF5" s="165"/>
      <c r="AG5" s="165"/>
    </row>
    <row xmlns:x14ac="http://schemas.microsoft.com/office/spreadsheetml/2009/9/ac" r="6" s="161" customFormat="true" ht="15.75" x14ac:dyDescent="0.25">
      <c r="A6" s="166" t="s">
        <v>36</v>
      </c>
      <c r="B6" s="10">
        <v>2023</v>
      </c>
      <c r="C6" s="10">
        <v>0.24353753650000001</v>
      </c>
      <c r="D6" s="10"/>
      <c r="E6" s="10"/>
      <c r="F6" s="10"/>
      <c r="G6" s="10">
        <v>0</v>
      </c>
      <c r="H6" s="10">
        <v>0</v>
      </c>
      <c r="I6" s="168"/>
      <c r="J6" s="166" t="s">
        <v>36</v>
      </c>
      <c r="K6" s="10">
        <v>2023</v>
      </c>
      <c r="L6" s="10">
        <v>5.2136752140000002</v>
      </c>
      <c r="M6" s="10"/>
      <c r="N6" s="10"/>
      <c r="O6" s="10"/>
      <c r="P6" s="10">
        <v>0</v>
      </c>
      <c r="Q6" s="10">
        <v>0</v>
      </c>
      <c r="R6" s="164"/>
      <c r="S6" s="166" t="s">
        <v>36</v>
      </c>
      <c r="T6" s="10">
        <v>2023</v>
      </c>
      <c r="U6" s="10">
        <v>0</v>
      </c>
      <c r="V6" s="10"/>
      <c r="W6" s="10"/>
      <c r="X6" s="10"/>
      <c r="Y6" s="10">
        <v>0</v>
      </c>
      <c r="Z6" s="10">
        <v>0</v>
      </c>
      <c r="AA6" s="165"/>
      <c r="AB6" s="165"/>
      <c r="AC6" s="165"/>
      <c r="AD6" s="165"/>
      <c r="AE6" s="165"/>
      <c r="AF6" s="165"/>
      <c r="AG6" s="165"/>
    </row>
    <row xmlns:x14ac="http://schemas.microsoft.com/office/spreadsheetml/2009/9/ac" r="7" s="161" customFormat="true" ht="15.75" x14ac:dyDescent="0.25">
      <c r="A7" s="170" t="s">
        <v>234</v>
      </c>
      <c r="B7" s="10">
        <v>2023</v>
      </c>
      <c r="C7" s="10">
        <v>0</v>
      </c>
      <c r="D7" s="10">
        <v>100</v>
      </c>
      <c r="E7" s="10">
        <v>100</v>
      </c>
      <c r="F7" s="10">
        <v>100</v>
      </c>
      <c r="G7" s="10">
        <v>100</v>
      </c>
      <c r="H7" s="10">
        <v>100</v>
      </c>
      <c r="I7" s="165"/>
      <c r="J7" s="170" t="s">
        <v>234</v>
      </c>
      <c r="K7" s="10">
        <v>2023</v>
      </c>
      <c r="L7" s="10">
        <v>0</v>
      </c>
      <c r="M7" s="10">
        <v>100</v>
      </c>
      <c r="N7" s="10">
        <v>100</v>
      </c>
      <c r="O7" s="10">
        <v>100</v>
      </c>
      <c r="P7" s="10">
        <v>100</v>
      </c>
      <c r="Q7" s="10">
        <v>100</v>
      </c>
      <c r="R7" s="165"/>
      <c r="S7" s="170" t="s">
        <v>234</v>
      </c>
      <c r="T7" s="10">
        <v>2023</v>
      </c>
      <c r="U7" s="10">
        <v>0</v>
      </c>
      <c r="V7" s="10">
        <v>100</v>
      </c>
      <c r="W7" s="10">
        <v>100</v>
      </c>
      <c r="X7" s="10">
        <v>100</v>
      </c>
      <c r="Y7" s="10">
        <v>0</v>
      </c>
      <c r="Z7" s="10">
        <v>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49</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50</v>
      </c>
      <c r="B13" s="182" t="s">
        <v>41</v>
      </c>
      <c r="C13" s="181" t="s">
        <v>89</v>
      </c>
      <c r="D13" s="181" t="s">
        <v>51</v>
      </c>
      <c r="E13" s="181" t="s">
        <v>188</v>
      </c>
      <c r="F13" s="181" t="s">
        <v>90</v>
      </c>
      <c r="G13" s="181" t="s">
        <v>91</v>
      </c>
      <c r="H13" s="181" t="s">
        <v>92</v>
      </c>
      <c r="I13" s="181" t="s">
        <v>93</v>
      </c>
      <c r="J13" s="181" t="s">
        <v>231</v>
      </c>
      <c r="K13" s="181" t="s">
        <v>189</v>
      </c>
      <c r="L13" s="181" t="s">
        <v>94</v>
      </c>
      <c r="M13" s="181" t="s">
        <v>95</v>
      </c>
      <c r="N13" s="181" t="s">
        <v>96</v>
      </c>
      <c r="O13" s="183" t="s">
        <v>97</v>
      </c>
      <c r="P13" s="183" t="s">
        <v>232</v>
      </c>
      <c r="Q13" s="181" t="s">
        <v>123</v>
      </c>
      <c r="R13" s="181" t="s">
        <v>158</v>
      </c>
      <c r="S13" s="184" t="s">
        <v>98</v>
      </c>
      <c r="T13" s="185" t="s">
        <v>99</v>
      </c>
      <c r="U13" s="185" t="s">
        <v>100</v>
      </c>
      <c r="V13" s="185" t="s">
        <v>233</v>
      </c>
    </row>
    <row xmlns:x14ac="http://schemas.microsoft.com/office/spreadsheetml/2009/9/ac" r="14" s="188" customFormat="true" ht="12" x14ac:dyDescent="0.2">
      <c r="A14" s="186" t="s">
        <v>162</v>
      </c>
      <c r="B14" s="10">
        <v>2000</v>
      </c>
      <c r="C14" s="187" t="s">
        <v>7</v>
      </c>
      <c r="D14" s="10">
        <v>955652</v>
      </c>
      <c r="E14" s="10">
        <v>100</v>
      </c>
      <c r="F14" s="10"/>
      <c r="G14" s="10"/>
      <c r="H14" s="10"/>
      <c r="I14" s="10"/>
      <c r="J14" s="10">
        <v>100</v>
      </c>
      <c r="K14" s="10">
        <v>100</v>
      </c>
      <c r="L14" s="10"/>
      <c r="M14" s="10"/>
      <c r="N14" s="10"/>
      <c r="O14" s="10"/>
      <c r="P14" s="10">
        <v>100</v>
      </c>
      <c r="Q14" s="10"/>
      <c r="R14" s="10"/>
      <c r="S14" s="10"/>
      <c r="T14" s="10"/>
      <c r="U14" s="10"/>
      <c r="V14" s="10">
        <v>100</v>
      </c>
    </row>
    <row xmlns:x14ac="http://schemas.microsoft.com/office/spreadsheetml/2009/9/ac" r="15" s="188" customFormat="true" ht="12" x14ac:dyDescent="0.2">
      <c r="A15" s="186" t="s">
        <v>162</v>
      </c>
      <c r="B15" s="10">
        <v>2001</v>
      </c>
      <c r="C15" s="187" t="s">
        <v>7</v>
      </c>
      <c r="D15" s="10">
        <v>932943</v>
      </c>
      <c r="E15" s="10">
        <v>100</v>
      </c>
      <c r="F15" s="10"/>
      <c r="G15" s="10"/>
      <c r="H15" s="10"/>
      <c r="I15" s="10"/>
      <c r="J15" s="10">
        <v>100</v>
      </c>
      <c r="K15" s="10">
        <v>100</v>
      </c>
      <c r="L15" s="10"/>
      <c r="M15" s="10"/>
      <c r="N15" s="10"/>
      <c r="O15" s="10"/>
      <c r="P15" s="10">
        <v>100</v>
      </c>
      <c r="Q15" s="10"/>
      <c r="R15" s="10"/>
      <c r="S15" s="10"/>
      <c r="T15" s="10"/>
      <c r="U15" s="10"/>
      <c r="V15" s="10">
        <v>100</v>
      </c>
    </row>
    <row xmlns:x14ac="http://schemas.microsoft.com/office/spreadsheetml/2009/9/ac" r="16" s="188" customFormat="true" ht="12" x14ac:dyDescent="0.2">
      <c r="A16" s="186" t="s">
        <v>162</v>
      </c>
      <c r="B16" s="10">
        <v>2002</v>
      </c>
      <c r="C16" s="187" t="s">
        <v>7</v>
      </c>
      <c r="D16" s="10">
        <v>899014</v>
      </c>
      <c r="E16" s="10">
        <v>100</v>
      </c>
      <c r="F16" s="10"/>
      <c r="G16" s="10"/>
      <c r="H16" s="10"/>
      <c r="I16" s="10"/>
      <c r="J16" s="10">
        <v>100</v>
      </c>
      <c r="K16" s="10">
        <v>100</v>
      </c>
      <c r="L16" s="10"/>
      <c r="M16" s="10"/>
      <c r="N16" s="10"/>
      <c r="O16" s="10"/>
      <c r="P16" s="10">
        <v>100</v>
      </c>
      <c r="Q16" s="10"/>
      <c r="R16" s="10"/>
      <c r="S16" s="10"/>
      <c r="T16" s="10"/>
      <c r="U16" s="10"/>
      <c r="V16" s="10">
        <v>100</v>
      </c>
    </row>
    <row xmlns:x14ac="http://schemas.microsoft.com/office/spreadsheetml/2009/9/ac" r="17" s="188" customFormat="true" ht="12" x14ac:dyDescent="0.2">
      <c r="A17" s="186" t="s">
        <v>162</v>
      </c>
      <c r="B17" s="10">
        <v>2003</v>
      </c>
      <c r="C17" s="187" t="s">
        <v>7</v>
      </c>
      <c r="D17" s="10">
        <v>863615</v>
      </c>
      <c r="E17" s="10">
        <v>100</v>
      </c>
      <c r="F17" s="10"/>
      <c r="G17" s="10"/>
      <c r="H17" s="10"/>
      <c r="I17" s="10"/>
      <c r="J17" s="10">
        <v>100</v>
      </c>
      <c r="K17" s="10">
        <v>100</v>
      </c>
      <c r="L17" s="10"/>
      <c r="M17" s="10"/>
      <c r="N17" s="10"/>
      <c r="O17" s="10"/>
      <c r="P17" s="10">
        <v>100</v>
      </c>
      <c r="Q17" s="10"/>
      <c r="R17" s="10"/>
      <c r="S17" s="10"/>
      <c r="T17" s="10"/>
      <c r="U17" s="10"/>
      <c r="V17" s="10">
        <v>100</v>
      </c>
    </row>
    <row xmlns:x14ac="http://schemas.microsoft.com/office/spreadsheetml/2009/9/ac" r="18" s="188" customFormat="true" ht="12" x14ac:dyDescent="0.2">
      <c r="A18" s="186" t="s">
        <v>162</v>
      </c>
      <c r="B18" s="10">
        <v>2004</v>
      </c>
      <c r="C18" s="187" t="s">
        <v>7</v>
      </c>
      <c r="D18" s="10">
        <v>826524</v>
      </c>
      <c r="E18" s="10">
        <v>100</v>
      </c>
      <c r="F18" s="10">
        <v>86.997932011693138</v>
      </c>
      <c r="G18" s="10">
        <v>77.399871156537301</v>
      </c>
      <c r="H18" s="10">
        <v>9.5980608551558362</v>
      </c>
      <c r="I18" s="10">
        <v>13.002067988306861</v>
      </c>
      <c r="J18" s="10">
        <v>0</v>
      </c>
      <c r="K18" s="10">
        <v>100</v>
      </c>
      <c r="L18" s="10"/>
      <c r="M18" s="10">
        <v>72.905714285714566</v>
      </c>
      <c r="N18" s="10"/>
      <c r="O18" s="10"/>
      <c r="P18" s="10">
        <v>27.09428571428543</v>
      </c>
      <c r="Q18" s="10">
        <v>98.576146788990826</v>
      </c>
      <c r="R18" s="10">
        <v>86.616694444011955</v>
      </c>
      <c r="S18" s="10">
        <v>77.984311409660222</v>
      </c>
      <c r="T18" s="10">
        <v>8.6323830343517329</v>
      </c>
      <c r="U18" s="10">
        <v>13.38330555598804</v>
      </c>
      <c r="V18" s="10">
        <v>0</v>
      </c>
    </row>
    <row xmlns:x14ac="http://schemas.microsoft.com/office/spreadsheetml/2009/9/ac" r="19" s="188" customFormat="true" ht="12" x14ac:dyDescent="0.2">
      <c r="A19" s="186" t="s">
        <v>162</v>
      </c>
      <c r="B19" s="10">
        <v>2005</v>
      </c>
      <c r="C19" s="187" t="s">
        <v>7</v>
      </c>
      <c r="D19" s="10">
        <v>786284</v>
      </c>
      <c r="E19" s="10">
        <v>100</v>
      </c>
      <c r="F19" s="10">
        <v>86.997932011693138</v>
      </c>
      <c r="G19" s="10">
        <v>77.399871156537301</v>
      </c>
      <c r="H19" s="10">
        <v>9.5980608551558362</v>
      </c>
      <c r="I19" s="10">
        <v>13.002067988306861</v>
      </c>
      <c r="J19" s="10">
        <v>0</v>
      </c>
      <c r="K19" s="10">
        <v>100</v>
      </c>
      <c r="L19" s="10"/>
      <c r="M19" s="10">
        <v>72.905714285714566</v>
      </c>
      <c r="N19" s="10"/>
      <c r="O19" s="10"/>
      <c r="P19" s="10">
        <v>27.09428571428543</v>
      </c>
      <c r="Q19" s="10">
        <v>98.576146788990826</v>
      </c>
      <c r="R19" s="10">
        <v>86.616694444011955</v>
      </c>
      <c r="S19" s="10">
        <v>77.984311409660222</v>
      </c>
      <c r="T19" s="10">
        <v>8.6323830343517329</v>
      </c>
      <c r="U19" s="10">
        <v>13.38330555598804</v>
      </c>
      <c r="V19" s="10">
        <v>0</v>
      </c>
    </row>
    <row xmlns:x14ac="http://schemas.microsoft.com/office/spreadsheetml/2009/9/ac" r="20" s="188" customFormat="true" ht="12" x14ac:dyDescent="0.2">
      <c r="A20" s="186" t="s">
        <v>162</v>
      </c>
      <c r="B20" s="10">
        <v>2006</v>
      </c>
      <c r="C20" s="187" t="s">
        <v>7</v>
      </c>
      <c r="D20" s="10">
        <v>748875</v>
      </c>
      <c r="E20" s="10">
        <v>100</v>
      </c>
      <c r="F20" s="10">
        <v>86.997932011693138</v>
      </c>
      <c r="G20" s="10">
        <v>77.399871156537301</v>
      </c>
      <c r="H20" s="10">
        <v>9.5980608551558362</v>
      </c>
      <c r="I20" s="10">
        <v>13.002067988306861</v>
      </c>
      <c r="J20" s="10">
        <v>0</v>
      </c>
      <c r="K20" s="10">
        <v>100</v>
      </c>
      <c r="L20" s="10"/>
      <c r="M20" s="10">
        <v>72.905714285714566</v>
      </c>
      <c r="N20" s="10"/>
      <c r="O20" s="10"/>
      <c r="P20" s="10">
        <v>27.09428571428543</v>
      </c>
      <c r="Q20" s="10">
        <v>98.576146788990826</v>
      </c>
      <c r="R20" s="10">
        <v>86.616694444011955</v>
      </c>
      <c r="S20" s="10">
        <v>77.984311409660222</v>
      </c>
      <c r="T20" s="10">
        <v>8.6323830343517329</v>
      </c>
      <c r="U20" s="10">
        <v>13.38330555598804</v>
      </c>
      <c r="V20" s="10">
        <v>0</v>
      </c>
    </row>
    <row xmlns:x14ac="http://schemas.microsoft.com/office/spreadsheetml/2009/9/ac" r="21" s="188" customFormat="true" ht="12" x14ac:dyDescent="0.2">
      <c r="A21" s="186" t="s">
        <v>162</v>
      </c>
      <c r="B21" s="10">
        <v>2007</v>
      </c>
      <c r="C21" s="187" t="s">
        <v>7</v>
      </c>
      <c r="D21" s="10">
        <v>733176</v>
      </c>
      <c r="E21" s="10">
        <v>100</v>
      </c>
      <c r="F21" s="10">
        <v>86.997932011693138</v>
      </c>
      <c r="G21" s="10">
        <v>77.399871156537301</v>
      </c>
      <c r="H21" s="10">
        <v>9.5980608551558362</v>
      </c>
      <c r="I21" s="10">
        <v>13.002067988306861</v>
      </c>
      <c r="J21" s="10">
        <v>0</v>
      </c>
      <c r="K21" s="10">
        <v>100</v>
      </c>
      <c r="L21" s="10"/>
      <c r="M21" s="10">
        <v>72.905714285714566</v>
      </c>
      <c r="N21" s="10"/>
      <c r="O21" s="10"/>
      <c r="P21" s="10">
        <v>27.09428571428543</v>
      </c>
      <c r="Q21" s="10">
        <v>98.576146788990826</v>
      </c>
      <c r="R21" s="10">
        <v>86.616694444011955</v>
      </c>
      <c r="S21" s="10">
        <v>77.984311409660222</v>
      </c>
      <c r="T21" s="10">
        <v>8.6323830343517329</v>
      </c>
      <c r="U21" s="10">
        <v>13.38330555598804</v>
      </c>
      <c r="V21" s="10">
        <v>0</v>
      </c>
    </row>
    <row xmlns:x14ac="http://schemas.microsoft.com/office/spreadsheetml/2009/9/ac" r="22" s="188" customFormat="true" ht="12" x14ac:dyDescent="0.2">
      <c r="A22" s="186" t="s">
        <v>162</v>
      </c>
      <c r="B22" s="10">
        <v>2008</v>
      </c>
      <c r="C22" s="187" t="s">
        <v>7</v>
      </c>
      <c r="D22" s="10">
        <v>702187</v>
      </c>
      <c r="E22" s="10">
        <v>100</v>
      </c>
      <c r="F22" s="10">
        <v>86.997932011693138</v>
      </c>
      <c r="G22" s="10">
        <v>77.399871156537301</v>
      </c>
      <c r="H22" s="10">
        <v>9.5980608551558362</v>
      </c>
      <c r="I22" s="10">
        <v>13.002067988306861</v>
      </c>
      <c r="J22" s="10">
        <v>0</v>
      </c>
      <c r="K22" s="10">
        <v>100</v>
      </c>
      <c r="L22" s="10"/>
      <c r="M22" s="10">
        <v>72.905714285714566</v>
      </c>
      <c r="N22" s="10"/>
      <c r="O22" s="10"/>
      <c r="P22" s="10">
        <v>27.09428571428543</v>
      </c>
      <c r="Q22" s="10">
        <v>98.576146788990826</v>
      </c>
      <c r="R22" s="10">
        <v>86.616694444011955</v>
      </c>
      <c r="S22" s="10">
        <v>77.984311409660222</v>
      </c>
      <c r="T22" s="10">
        <v>8.6323830343517329</v>
      </c>
      <c r="U22" s="10">
        <v>13.38330555598804</v>
      </c>
      <c r="V22" s="10">
        <v>0</v>
      </c>
    </row>
    <row xmlns:x14ac="http://schemas.microsoft.com/office/spreadsheetml/2009/9/ac" r="23" s="188" customFormat="true" ht="12" x14ac:dyDescent="0.2">
      <c r="A23" s="186" t="s">
        <v>162</v>
      </c>
      <c r="B23" s="10">
        <v>2009</v>
      </c>
      <c r="C23" s="187" t="s">
        <v>7</v>
      </c>
      <c r="D23" s="10">
        <v>673567</v>
      </c>
      <c r="E23" s="10">
        <v>100</v>
      </c>
      <c r="F23" s="10">
        <v>87.848500708477559</v>
      </c>
      <c r="G23" s="10">
        <v>78.493501756859587</v>
      </c>
      <c r="H23" s="10">
        <v>9.3549989516179721</v>
      </c>
      <c r="I23" s="10">
        <v>12.151499291522439</v>
      </c>
      <c r="J23" s="10">
        <v>0</v>
      </c>
      <c r="K23" s="10">
        <v>100</v>
      </c>
      <c r="L23" s="10"/>
      <c r="M23" s="10">
        <v>74.059999999999945</v>
      </c>
      <c r="N23" s="10"/>
      <c r="O23" s="10"/>
      <c r="P23" s="10">
        <v>25.940000000000051</v>
      </c>
      <c r="Q23" s="10">
        <v>98.702385321100934</v>
      </c>
      <c r="R23" s="10">
        <v>87.794153985140838</v>
      </c>
      <c r="S23" s="10">
        <v>79.405418993955209</v>
      </c>
      <c r="T23" s="10">
        <v>8.388734991185629</v>
      </c>
      <c r="U23" s="10">
        <v>12.20584601485916</v>
      </c>
      <c r="V23" s="10">
        <v>0</v>
      </c>
    </row>
    <row xmlns:x14ac="http://schemas.microsoft.com/office/spreadsheetml/2009/9/ac" r="24" s="188" customFormat="true" ht="12" x14ac:dyDescent="0.2">
      <c r="A24" s="186" t="s">
        <v>162</v>
      </c>
      <c r="B24" s="10">
        <v>2010</v>
      </c>
      <c r="C24" s="187" t="s">
        <v>7</v>
      </c>
      <c r="D24" s="10">
        <v>649448</v>
      </c>
      <c r="E24" s="10">
        <v>100</v>
      </c>
      <c r="F24" s="10">
        <v>88.699069405261753</v>
      </c>
      <c r="G24" s="10">
        <v>79.587132357181872</v>
      </c>
      <c r="H24" s="10">
        <v>9.1119370480798807</v>
      </c>
      <c r="I24" s="10">
        <v>11.300930594738251</v>
      </c>
      <c r="J24" s="10">
        <v>0</v>
      </c>
      <c r="K24" s="10">
        <v>100</v>
      </c>
      <c r="L24" s="10"/>
      <c r="M24" s="10">
        <v>75.214285714285779</v>
      </c>
      <c r="N24" s="10"/>
      <c r="O24" s="10"/>
      <c r="P24" s="10">
        <v>24.785714285714221</v>
      </c>
      <c r="Q24" s="10">
        <v>98.828623853211013</v>
      </c>
      <c r="R24" s="10">
        <v>88.971613526269266</v>
      </c>
      <c r="S24" s="10">
        <v>80.826526578250196</v>
      </c>
      <c r="T24" s="10">
        <v>8.1450869480190704</v>
      </c>
      <c r="U24" s="10">
        <v>11.02838647373073</v>
      </c>
      <c r="V24" s="10">
        <v>0</v>
      </c>
    </row>
    <row xmlns:x14ac="http://schemas.microsoft.com/office/spreadsheetml/2009/9/ac" r="25" s="188" customFormat="true" ht="12" x14ac:dyDescent="0.2">
      <c r="A25" s="186" t="s">
        <v>162</v>
      </c>
      <c r="B25" s="10">
        <v>2011</v>
      </c>
      <c r="C25" s="187" t="s">
        <v>7</v>
      </c>
      <c r="D25" s="10">
        <v>627836</v>
      </c>
      <c r="E25" s="10">
        <v>100</v>
      </c>
      <c r="F25" s="10">
        <v>89.549638102046174</v>
      </c>
      <c r="G25" s="10">
        <v>80.680762957504157</v>
      </c>
      <c r="H25" s="10">
        <v>8.8688751445420166</v>
      </c>
      <c r="I25" s="10">
        <v>10.45036189795383</v>
      </c>
      <c r="J25" s="10">
        <v>0</v>
      </c>
      <c r="K25" s="10">
        <v>100</v>
      </c>
      <c r="L25" s="10"/>
      <c r="M25" s="10">
        <v>76.368571428571613</v>
      </c>
      <c r="N25" s="10"/>
      <c r="O25" s="10"/>
      <c r="P25" s="10">
        <v>23.63142857142839</v>
      </c>
      <c r="Q25" s="10">
        <v>98.954862385321093</v>
      </c>
      <c r="R25" s="10">
        <v>90.149073067397694</v>
      </c>
      <c r="S25" s="10">
        <v>82.247634162545182</v>
      </c>
      <c r="T25" s="10">
        <v>7.9014389048525118</v>
      </c>
      <c r="U25" s="10">
        <v>9.8509269326023059</v>
      </c>
      <c r="V25" s="10">
        <v>0</v>
      </c>
    </row>
    <row xmlns:x14ac="http://schemas.microsoft.com/office/spreadsheetml/2009/9/ac" r="26" s="188" customFormat="true" ht="12" x14ac:dyDescent="0.2">
      <c r="A26" s="186" t="s">
        <v>162</v>
      </c>
      <c r="B26" s="10">
        <v>2012</v>
      </c>
      <c r="C26" s="187" t="s">
        <v>7</v>
      </c>
      <c r="D26" s="10">
        <v>608655</v>
      </c>
      <c r="E26" s="10">
        <v>100</v>
      </c>
      <c r="F26" s="10">
        <v>90.400206798830595</v>
      </c>
      <c r="G26" s="10">
        <v>81.774393557826897</v>
      </c>
      <c r="H26" s="10">
        <v>8.6258132410036978</v>
      </c>
      <c r="I26" s="10">
        <v>9.5997932011694047</v>
      </c>
      <c r="J26" s="10">
        <v>0</v>
      </c>
      <c r="K26" s="10">
        <v>100</v>
      </c>
      <c r="L26" s="10"/>
      <c r="M26" s="10">
        <v>77.522857142856992</v>
      </c>
      <c r="N26" s="10"/>
      <c r="O26" s="10"/>
      <c r="P26" s="10">
        <v>22.477142857143011</v>
      </c>
      <c r="Q26" s="10">
        <v>99.081100917431201</v>
      </c>
      <c r="R26" s="10">
        <v>91.326532608526577</v>
      </c>
      <c r="S26" s="10">
        <v>83.668741746840169</v>
      </c>
      <c r="T26" s="10">
        <v>7.6577908616864079</v>
      </c>
      <c r="U26" s="10">
        <v>8.673467391473423</v>
      </c>
      <c r="V26" s="10">
        <v>0</v>
      </c>
    </row>
    <row xmlns:x14ac="http://schemas.microsoft.com/office/spreadsheetml/2009/9/ac" r="27" s="188" customFormat="true" ht="12" x14ac:dyDescent="0.2">
      <c r="A27" s="186" t="s">
        <v>162</v>
      </c>
      <c r="B27" s="10">
        <v>2013</v>
      </c>
      <c r="C27" s="187" t="s">
        <v>7</v>
      </c>
      <c r="D27" s="10">
        <v>594840</v>
      </c>
      <c r="E27" s="10">
        <v>100</v>
      </c>
      <c r="F27" s="10">
        <v>91.250775495615017</v>
      </c>
      <c r="G27" s="10">
        <v>82.868024158149183</v>
      </c>
      <c r="H27" s="10">
        <v>8.3827513374658338</v>
      </c>
      <c r="I27" s="10">
        <v>8.7492245043849834</v>
      </c>
      <c r="J27" s="10">
        <v>0</v>
      </c>
      <c r="K27" s="10">
        <v>100</v>
      </c>
      <c r="L27" s="10"/>
      <c r="M27" s="10">
        <v>78.677142857142826</v>
      </c>
      <c r="N27" s="10"/>
      <c r="O27" s="10"/>
      <c r="P27" s="10">
        <v>21.32285714285717</v>
      </c>
      <c r="Q27" s="10">
        <v>99.20733944954128</v>
      </c>
      <c r="R27" s="10">
        <v>92.503992149655005</v>
      </c>
      <c r="S27" s="10">
        <v>85.089849331135611</v>
      </c>
      <c r="T27" s="10">
        <v>7.4141428185193936</v>
      </c>
      <c r="U27" s="10">
        <v>7.4960078503449949</v>
      </c>
      <c r="V27" s="10">
        <v>0</v>
      </c>
    </row>
    <row xmlns:x14ac="http://schemas.microsoft.com/office/spreadsheetml/2009/9/ac" r="28" s="188" customFormat="true" ht="12" x14ac:dyDescent="0.2">
      <c r="A28" s="186" t="s">
        <v>162</v>
      </c>
      <c r="B28" s="10">
        <v>2014</v>
      </c>
      <c r="C28" s="187" t="s">
        <v>7</v>
      </c>
      <c r="D28" s="10">
        <v>510929</v>
      </c>
      <c r="E28" s="10">
        <v>100</v>
      </c>
      <c r="F28" s="10">
        <v>92.101344192399438</v>
      </c>
      <c r="G28" s="10">
        <v>83.961654758471468</v>
      </c>
      <c r="H28" s="10">
        <v>8.1396894339279697</v>
      </c>
      <c r="I28" s="10">
        <v>7.8986558076005622</v>
      </c>
      <c r="J28" s="10">
        <v>0</v>
      </c>
      <c r="K28" s="10">
        <v>100</v>
      </c>
      <c r="L28" s="10"/>
      <c r="M28" s="10">
        <v>79.83142857142866</v>
      </c>
      <c r="N28" s="10"/>
      <c r="O28" s="10"/>
      <c r="P28" s="10">
        <v>20.16857142857134</v>
      </c>
      <c r="Q28" s="10">
        <v>99.333577981651388</v>
      </c>
      <c r="R28" s="10">
        <v>93.681451690783888</v>
      </c>
      <c r="S28" s="10">
        <v>86.510956915430597</v>
      </c>
      <c r="T28" s="10">
        <v>7.1704947753532906</v>
      </c>
      <c r="U28" s="10">
        <v>6.3185483092161121</v>
      </c>
      <c r="V28" s="10">
        <v>0</v>
      </c>
    </row>
    <row xmlns:x14ac="http://schemas.microsoft.com/office/spreadsheetml/2009/9/ac" r="29" s="188" customFormat="true" ht="12" x14ac:dyDescent="0.2">
      <c r="A29" s="186" t="s">
        <v>162</v>
      </c>
      <c r="B29" s="10">
        <v>2015</v>
      </c>
      <c r="C29" s="187" t="s">
        <v>7</v>
      </c>
      <c r="D29" s="10">
        <v>497615</v>
      </c>
      <c r="E29" s="10">
        <v>100</v>
      </c>
      <c r="F29" s="10">
        <v>92.951912889183859</v>
      </c>
      <c r="G29" s="10">
        <v>85.055285358794208</v>
      </c>
      <c r="H29" s="10">
        <v>7.8966275303896509</v>
      </c>
      <c r="I29" s="10">
        <v>7.0480871108161409</v>
      </c>
      <c r="J29" s="10">
        <v>0</v>
      </c>
      <c r="K29" s="10">
        <v>100</v>
      </c>
      <c r="L29" s="10"/>
      <c r="M29" s="10">
        <v>80.985714285714494</v>
      </c>
      <c r="N29" s="10"/>
      <c r="O29" s="10"/>
      <c r="P29" s="10">
        <v>19.01428571428551</v>
      </c>
      <c r="Q29" s="10">
        <v>99.459816513761467</v>
      </c>
      <c r="R29" s="10">
        <v>94.858911231912316</v>
      </c>
      <c r="S29" s="10">
        <v>87.932064499725584</v>
      </c>
      <c r="T29" s="10">
        <v>6.926846732186732</v>
      </c>
      <c r="U29" s="10">
        <v>5.141088768087684</v>
      </c>
      <c r="V29" s="10">
        <v>0</v>
      </c>
    </row>
    <row xmlns:x14ac="http://schemas.microsoft.com/office/spreadsheetml/2009/9/ac" r="30" s="188" customFormat="true" ht="12" x14ac:dyDescent="0.2">
      <c r="A30" s="186" t="s">
        <v>162</v>
      </c>
      <c r="B30" s="10">
        <v>2016</v>
      </c>
      <c r="C30" s="187" t="s">
        <v>7</v>
      </c>
      <c r="D30" s="10">
        <v>489488</v>
      </c>
      <c r="E30" s="10">
        <v>99.993848576560623</v>
      </c>
      <c r="F30" s="10">
        <v>93.80248158596828</v>
      </c>
      <c r="G30" s="10">
        <v>86.148915959116493</v>
      </c>
      <c r="H30" s="10">
        <v>7.6535656268517869</v>
      </c>
      <c r="I30" s="10">
        <v>6.1975184140317197</v>
      </c>
      <c r="J30" s="10">
        <v>0</v>
      </c>
      <c r="K30" s="10">
        <v>100</v>
      </c>
      <c r="L30" s="10"/>
      <c r="M30" s="10">
        <v>82.139999999999873</v>
      </c>
      <c r="N30" s="10"/>
      <c r="O30" s="10"/>
      <c r="P30" s="10">
        <v>17.860000000000131</v>
      </c>
      <c r="Q30" s="10">
        <v>99.586055045871575</v>
      </c>
      <c r="R30" s="10">
        <v>96.036370773041199</v>
      </c>
      <c r="S30" s="10">
        <v>89.353172084020571</v>
      </c>
      <c r="T30" s="10">
        <v>6.6831986890206281</v>
      </c>
      <c r="U30" s="10">
        <v>3.9636292269588012</v>
      </c>
      <c r="V30" s="10">
        <v>0</v>
      </c>
    </row>
    <row xmlns:x14ac="http://schemas.microsoft.com/office/spreadsheetml/2009/9/ac" r="31" s="188" customFormat="true" ht="12" x14ac:dyDescent="0.2">
      <c r="A31" s="186" t="s">
        <v>162</v>
      </c>
      <c r="B31" s="10">
        <v>2017</v>
      </c>
      <c r="C31" s="187" t="s">
        <v>7</v>
      </c>
      <c r="D31" s="10">
        <v>516142</v>
      </c>
      <c r="E31" s="10">
        <v>99.985236583745476</v>
      </c>
      <c r="F31" s="10">
        <v>94.653050282752702</v>
      </c>
      <c r="G31" s="10">
        <v>87.242546559438779</v>
      </c>
      <c r="H31" s="10">
        <v>7.4105037233139228</v>
      </c>
      <c r="I31" s="10">
        <v>5.3469497172472984</v>
      </c>
      <c r="J31" s="10">
        <v>0</v>
      </c>
      <c r="K31" s="10">
        <v>100</v>
      </c>
      <c r="L31" s="10"/>
      <c r="M31" s="10">
        <v>83.294285714285706</v>
      </c>
      <c r="N31" s="10"/>
      <c r="O31" s="10"/>
      <c r="P31" s="10">
        <v>16.70571428571429</v>
      </c>
      <c r="Q31" s="10">
        <v>99.712293577981654</v>
      </c>
      <c r="R31" s="10">
        <v>97.213830314169627</v>
      </c>
      <c r="S31" s="10">
        <v>90.774279668315558</v>
      </c>
      <c r="T31" s="10">
        <v>6.4395506458540694</v>
      </c>
      <c r="U31" s="10">
        <v>2.7861696858303731</v>
      </c>
      <c r="V31" s="10">
        <v>0</v>
      </c>
    </row>
    <row xmlns:x14ac="http://schemas.microsoft.com/office/spreadsheetml/2009/9/ac" r="32" s="188" customFormat="true" ht="12" x14ac:dyDescent="0.2">
      <c r="A32" s="186" t="s">
        <v>162</v>
      </c>
      <c r="B32" s="10">
        <v>2018</v>
      </c>
      <c r="C32" s="187" t="s">
        <v>7</v>
      </c>
      <c r="D32" s="10">
        <v>512788</v>
      </c>
      <c r="E32" s="10">
        <v>99.976624590930342</v>
      </c>
      <c r="F32" s="10">
        <v>95.503618979537123</v>
      </c>
      <c r="G32" s="10">
        <v>88.336177159761519</v>
      </c>
      <c r="H32" s="10">
        <v>7.167441819775604</v>
      </c>
      <c r="I32" s="10">
        <v>4.4963810204628771</v>
      </c>
      <c r="J32" s="10">
        <v>0</v>
      </c>
      <c r="K32" s="10">
        <v>100</v>
      </c>
      <c r="L32" s="10"/>
      <c r="M32" s="10">
        <v>84.44857142857154</v>
      </c>
      <c r="N32" s="10"/>
      <c r="O32" s="10"/>
      <c r="P32" s="10">
        <v>15.55142857142846</v>
      </c>
      <c r="Q32" s="10">
        <v>99.838532110091734</v>
      </c>
      <c r="R32" s="10">
        <v>98.39128985529851</v>
      </c>
      <c r="S32" s="10">
        <v>92.195387252610544</v>
      </c>
      <c r="T32" s="10">
        <v>6.1959026026879664</v>
      </c>
      <c r="U32" s="10">
        <v>1.60871014470149</v>
      </c>
      <c r="V32" s="10">
        <v>0</v>
      </c>
    </row>
    <row xmlns:x14ac="http://schemas.microsoft.com/office/spreadsheetml/2009/9/ac" r="33" s="188" customFormat="true" ht="12" x14ac:dyDescent="0.2">
      <c r="A33" s="186" t="s">
        <v>162</v>
      </c>
      <c r="B33" s="10">
        <v>2019</v>
      </c>
      <c r="C33" s="187" t="s">
        <v>7</v>
      </c>
      <c r="D33" s="10">
        <v>509433</v>
      </c>
      <c r="E33" s="10">
        <v>99.968012598115209</v>
      </c>
      <c r="F33" s="10">
        <v>96.354187676321544</v>
      </c>
      <c r="G33" s="10">
        <v>89.429807760083804</v>
      </c>
      <c r="H33" s="10">
        <v>6.92437991623774</v>
      </c>
      <c r="I33" s="10">
        <v>3.6458123236784559</v>
      </c>
      <c r="J33" s="10">
        <v>0</v>
      </c>
      <c r="K33" s="10">
        <v>100</v>
      </c>
      <c r="L33" s="10">
        <v>94.786324786324798</v>
      </c>
      <c r="M33" s="10">
        <v>85.602857142857374</v>
      </c>
      <c r="N33" s="10">
        <v>9.1834676434674236</v>
      </c>
      <c r="O33" s="10">
        <v>5.2136752136752023</v>
      </c>
      <c r="P33" s="10">
        <v>0</v>
      </c>
      <c r="Q33" s="10">
        <v>99.964770642201842</v>
      </c>
      <c r="R33" s="10">
        <v>99.568749396426938</v>
      </c>
      <c r="S33" s="10">
        <v>93.616494836905531</v>
      </c>
      <c r="T33" s="10">
        <v>5.9522545595214069</v>
      </c>
      <c r="U33" s="10">
        <v>0.43125060357306211</v>
      </c>
      <c r="V33" s="10">
        <v>0</v>
      </c>
    </row>
    <row xmlns:x14ac="http://schemas.microsoft.com/office/spreadsheetml/2009/9/ac" r="34" s="188" customFormat="true" ht="12" x14ac:dyDescent="0.2">
      <c r="A34" s="186" t="s">
        <v>162</v>
      </c>
      <c r="B34" s="10">
        <v>2020</v>
      </c>
      <c r="C34" s="187" t="s">
        <v>7</v>
      </c>
      <c r="D34" s="10">
        <v>504016</v>
      </c>
      <c r="E34" s="10">
        <v>99.959400605300061</v>
      </c>
      <c r="F34" s="10">
        <v>97.204756373105965</v>
      </c>
      <c r="G34" s="10">
        <v>90.523438360406089</v>
      </c>
      <c r="H34" s="10">
        <v>6.6813180126998759</v>
      </c>
      <c r="I34" s="10">
        <v>2.795243626894035</v>
      </c>
      <c r="J34" s="10">
        <v>0</v>
      </c>
      <c r="K34" s="10">
        <v>100</v>
      </c>
      <c r="L34" s="10">
        <v>94.786324786324798</v>
      </c>
      <c r="M34" s="10">
        <v>86.757142857142753</v>
      </c>
      <c r="N34" s="10">
        <v>8.0291819291820445</v>
      </c>
      <c r="O34" s="10">
        <v>5.2136752136752023</v>
      </c>
      <c r="P34" s="10">
        <v>0</v>
      </c>
      <c r="Q34" s="10">
        <v>100</v>
      </c>
      <c r="R34" s="10">
        <v>100</v>
      </c>
      <c r="S34" s="10">
        <v>95.037602421200518</v>
      </c>
      <c r="T34" s="10">
        <v>4.9623975787994823</v>
      </c>
      <c r="U34" s="10">
        <v>0</v>
      </c>
      <c r="V34" s="10">
        <v>0</v>
      </c>
    </row>
    <row xmlns:x14ac="http://schemas.microsoft.com/office/spreadsheetml/2009/9/ac" r="35" s="188" customFormat="true" ht="12" x14ac:dyDescent="0.2">
      <c r="A35" s="186" t="s">
        <v>162</v>
      </c>
      <c r="B35" s="10">
        <v>2021</v>
      </c>
      <c r="C35" s="187" t="s">
        <v>7</v>
      </c>
      <c r="D35" s="10">
        <v>502375</v>
      </c>
      <c r="E35" s="10">
        <v>99.950788612484928</v>
      </c>
      <c r="F35" s="10">
        <v>98.055325069890387</v>
      </c>
      <c r="G35" s="10">
        <v>91.61706896072883</v>
      </c>
      <c r="H35" s="10">
        <v>6.4382561091615571</v>
      </c>
      <c r="I35" s="10">
        <v>1.9446749301096129</v>
      </c>
      <c r="J35" s="10">
        <v>0</v>
      </c>
      <c r="K35" s="10">
        <v>100</v>
      </c>
      <c r="L35" s="10">
        <v>94.786324786324798</v>
      </c>
      <c r="M35" s="10">
        <v>87.911428571428587</v>
      </c>
      <c r="N35" s="10">
        <v>6.8748962148962107</v>
      </c>
      <c r="O35" s="10">
        <v>5.2136752136752023</v>
      </c>
      <c r="P35" s="10">
        <v>0</v>
      </c>
      <c r="Q35" s="10">
        <v>100</v>
      </c>
      <c r="R35" s="10">
        <v>100</v>
      </c>
      <c r="S35" s="10">
        <v>96.458710005495504</v>
      </c>
      <c r="T35" s="10">
        <v>3.541289994504496</v>
      </c>
      <c r="U35" s="10">
        <v>0</v>
      </c>
      <c r="V35" s="10">
        <v>0</v>
      </c>
    </row>
    <row xmlns:x14ac="http://schemas.microsoft.com/office/spreadsheetml/2009/9/ac" r="36" s="188" customFormat="true" ht="12" x14ac:dyDescent="0.2">
      <c r="A36" s="186" t="s">
        <v>162</v>
      </c>
      <c r="B36" s="10">
        <v>2022</v>
      </c>
      <c r="C36" s="187" t="s">
        <v>7</v>
      </c>
      <c r="D36" s="10">
        <v>498072</v>
      </c>
      <c r="E36" s="10">
        <v>99.942176619669794</v>
      </c>
      <c r="F36" s="10">
        <v>98.905893766674808</v>
      </c>
      <c r="G36" s="10">
        <v>92.710699561051115</v>
      </c>
      <c r="H36" s="10">
        <v>6.1951942056236931</v>
      </c>
      <c r="I36" s="10">
        <v>1.0941062333251921</v>
      </c>
      <c r="J36" s="10">
        <v>0</v>
      </c>
      <c r="K36" s="10">
        <v>100</v>
      </c>
      <c r="L36" s="10">
        <v>94.786324786324798</v>
      </c>
      <c r="M36" s="10">
        <v>89.065714285714421</v>
      </c>
      <c r="N36" s="10">
        <v>5.7206105006103769</v>
      </c>
      <c r="O36" s="10">
        <v>5.2136752136752023</v>
      </c>
      <c r="P36" s="10">
        <v>0</v>
      </c>
      <c r="Q36" s="10">
        <v>100</v>
      </c>
      <c r="R36" s="10">
        <v>100</v>
      </c>
      <c r="S36" s="10">
        <v>97.879817589790491</v>
      </c>
      <c r="T36" s="10">
        <v>2.1201824102095088</v>
      </c>
      <c r="U36" s="10">
        <v>0</v>
      </c>
      <c r="V36" s="10">
        <v>0</v>
      </c>
    </row>
    <row xmlns:x14ac="http://schemas.microsoft.com/office/spreadsheetml/2009/9/ac" r="37" s="188" customFormat="true" ht="12" x14ac:dyDescent="0.2">
      <c r="A37" s="186" t="s">
        <v>162</v>
      </c>
      <c r="B37" s="10">
        <v>2023</v>
      </c>
      <c r="C37" s="187" t="s">
        <v>7</v>
      </c>
      <c r="D37" s="10">
        <v>390953</v>
      </c>
      <c r="E37" s="10">
        <v>99.933564626854661</v>
      </c>
      <c r="F37" s="10">
        <v>99.756462463459229</v>
      </c>
      <c r="G37" s="10">
        <v>93.8043301613734</v>
      </c>
      <c r="H37" s="10">
        <v>5.952132302085829</v>
      </c>
      <c r="I37" s="10">
        <v>0.24353753654077079</v>
      </c>
      <c r="J37" s="10">
        <v>0</v>
      </c>
      <c r="K37" s="10">
        <v>100</v>
      </c>
      <c r="L37" s="10">
        <v>94.786324786324798</v>
      </c>
      <c r="M37" s="10">
        <v>90.220000000000255</v>
      </c>
      <c r="N37" s="10">
        <v>4.5663247863245431</v>
      </c>
      <c r="O37" s="10">
        <v>5.2136752136752023</v>
      </c>
      <c r="P37" s="10">
        <v>0</v>
      </c>
      <c r="Q37" s="10">
        <v>100</v>
      </c>
      <c r="R37" s="10">
        <v>100</v>
      </c>
      <c r="S37" s="10">
        <v>99.300925174085478</v>
      </c>
      <c r="T37" s="10">
        <v>0.69907482591452208</v>
      </c>
      <c r="U37" s="10">
        <v>0</v>
      </c>
      <c r="V37" s="10">
        <v>0</v>
      </c>
    </row>
    <row xmlns:x14ac="http://schemas.microsoft.com/office/spreadsheetml/2009/9/ac" r="38" s="188" customFormat="true" ht="12" x14ac:dyDescent="0.2">
      <c r="A38" s="186" t="s">
        <v>162</v>
      </c>
      <c r="B38" s="10">
        <v>2024</v>
      </c>
      <c r="C38" s="18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162</v>
      </c>
      <c r="B39" s="10">
        <v>2025</v>
      </c>
      <c r="C39" s="18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162</v>
      </c>
      <c r="B40" s="10">
        <v>2026</v>
      </c>
      <c r="C40" s="18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162</v>
      </c>
      <c r="B41" s="10">
        <v>2027</v>
      </c>
      <c r="C41" s="18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162</v>
      </c>
      <c r="B42" s="10">
        <v>2028</v>
      </c>
      <c r="C42" s="18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162</v>
      </c>
      <c r="B43" s="10">
        <v>2029</v>
      </c>
      <c r="C43" s="18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162</v>
      </c>
      <c r="B44" s="10">
        <v>2030</v>
      </c>
      <c r="C44" s="18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162</v>
      </c>
      <c r="B45" s="10">
        <v>2000</v>
      </c>
      <c r="C45" s="187" t="s">
        <v>1</v>
      </c>
      <c r="D45" s="10">
        <v>426115.67698776239</v>
      </c>
      <c r="E45" s="10">
        <v>100</v>
      </c>
      <c r="F45" s="10"/>
      <c r="G45" s="10"/>
      <c r="H45" s="10"/>
      <c r="I45" s="10"/>
      <c r="J45" s="10">
        <v>100</v>
      </c>
      <c r="K45" s="10"/>
      <c r="L45" s="10"/>
      <c r="M45" s="10"/>
      <c r="N45" s="10"/>
      <c r="O45" s="10"/>
      <c r="P45" s="10">
        <v>100</v>
      </c>
      <c r="Q45" s="10">
        <v>99.7</v>
      </c>
      <c r="R45" s="10"/>
      <c r="S45" s="10"/>
      <c r="T45" s="10"/>
      <c r="U45" s="10"/>
      <c r="V45" s="10">
        <v>100</v>
      </c>
    </row>
    <row xmlns:x14ac="http://schemas.microsoft.com/office/spreadsheetml/2009/9/ac" r="46" s="188" customFormat="true" ht="12" x14ac:dyDescent="0.2">
      <c r="A46" s="186" t="s">
        <v>162</v>
      </c>
      <c r="B46" s="10">
        <v>2001</v>
      </c>
      <c r="C46" s="187" t="s">
        <v>1</v>
      </c>
      <c r="D46" s="10">
        <v>412258.17458278663</v>
      </c>
      <c r="E46" s="10">
        <v>100</v>
      </c>
      <c r="F46" s="10"/>
      <c r="G46" s="10"/>
      <c r="H46" s="10"/>
      <c r="I46" s="10"/>
      <c r="J46" s="10">
        <v>100</v>
      </c>
      <c r="K46" s="10"/>
      <c r="L46" s="10"/>
      <c r="M46" s="10"/>
      <c r="N46" s="10"/>
      <c r="O46" s="10"/>
      <c r="P46" s="10">
        <v>100</v>
      </c>
      <c r="Q46" s="10">
        <v>99.7</v>
      </c>
      <c r="R46" s="10"/>
      <c r="S46" s="10"/>
      <c r="T46" s="10"/>
      <c r="U46" s="10"/>
      <c r="V46" s="10">
        <v>100</v>
      </c>
    </row>
    <row xmlns:x14ac="http://schemas.microsoft.com/office/spreadsheetml/2009/9/ac" r="47" s="188" customFormat="true" ht="12" x14ac:dyDescent="0.2">
      <c r="A47" s="186" t="s">
        <v>162</v>
      </c>
      <c r="B47" s="10">
        <v>2002</v>
      </c>
      <c r="C47" s="187" t="s">
        <v>1</v>
      </c>
      <c r="D47" s="10">
        <v>393669.25362915039</v>
      </c>
      <c r="E47" s="10">
        <v>100</v>
      </c>
      <c r="F47" s="10"/>
      <c r="G47" s="10"/>
      <c r="H47" s="10"/>
      <c r="I47" s="10"/>
      <c r="J47" s="10">
        <v>100</v>
      </c>
      <c r="K47" s="10"/>
      <c r="L47" s="10"/>
      <c r="M47" s="10"/>
      <c r="N47" s="10"/>
      <c r="O47" s="10"/>
      <c r="P47" s="10">
        <v>100</v>
      </c>
      <c r="Q47" s="10">
        <v>99.7</v>
      </c>
      <c r="R47" s="10"/>
      <c r="S47" s="10"/>
      <c r="T47" s="10"/>
      <c r="U47" s="10"/>
      <c r="V47" s="10">
        <v>100</v>
      </c>
    </row>
    <row xmlns:x14ac="http://schemas.microsoft.com/office/spreadsheetml/2009/9/ac" r="48" s="188" customFormat="true" ht="12" x14ac:dyDescent="0.2">
      <c r="A48" s="186" t="s">
        <v>162</v>
      </c>
      <c r="B48" s="10">
        <v>2003</v>
      </c>
      <c r="C48" s="187" t="s">
        <v>1</v>
      </c>
      <c r="D48" s="10">
        <v>374713.91182289121</v>
      </c>
      <c r="E48" s="10">
        <v>100</v>
      </c>
      <c r="F48" s="10"/>
      <c r="G48" s="10"/>
      <c r="H48" s="10"/>
      <c r="I48" s="10"/>
      <c r="J48" s="10">
        <v>100</v>
      </c>
      <c r="K48" s="10"/>
      <c r="L48" s="10"/>
      <c r="M48" s="10"/>
      <c r="N48" s="10"/>
      <c r="O48" s="10"/>
      <c r="P48" s="10">
        <v>100</v>
      </c>
      <c r="Q48" s="10">
        <v>99.7</v>
      </c>
      <c r="R48" s="10"/>
      <c r="S48" s="10"/>
      <c r="T48" s="10"/>
      <c r="U48" s="10"/>
      <c r="V48" s="10">
        <v>100</v>
      </c>
    </row>
    <row xmlns:x14ac="http://schemas.microsoft.com/office/spreadsheetml/2009/9/ac" r="49" s="188" customFormat="true" ht="12" x14ac:dyDescent="0.2">
      <c r="A49" s="186" t="s">
        <v>162</v>
      </c>
      <c r="B49" s="10">
        <v>2004</v>
      </c>
      <c r="C49" s="187" t="s">
        <v>1</v>
      </c>
      <c r="D49" s="10">
        <v>355322.68147293088</v>
      </c>
      <c r="E49" s="10">
        <v>100</v>
      </c>
      <c r="F49" s="10"/>
      <c r="G49" s="10"/>
      <c r="H49" s="10"/>
      <c r="I49" s="10"/>
      <c r="J49" s="10">
        <v>100</v>
      </c>
      <c r="K49" s="10"/>
      <c r="L49" s="10"/>
      <c r="M49" s="10"/>
      <c r="N49" s="10"/>
      <c r="O49" s="10"/>
      <c r="P49" s="10">
        <v>100</v>
      </c>
      <c r="Q49" s="10">
        <v>99.7</v>
      </c>
      <c r="R49" s="10"/>
      <c r="S49" s="10"/>
      <c r="T49" s="10"/>
      <c r="U49" s="10"/>
      <c r="V49" s="10">
        <v>100</v>
      </c>
    </row>
    <row xmlns:x14ac="http://schemas.microsoft.com/office/spreadsheetml/2009/9/ac" r="50" s="188" customFormat="true" ht="12" x14ac:dyDescent="0.2">
      <c r="A50" s="186" t="s">
        <v>162</v>
      </c>
      <c r="B50" s="10">
        <v>2005</v>
      </c>
      <c r="C50" s="187" t="s">
        <v>1</v>
      </c>
      <c r="D50" s="10">
        <v>336332.99299774168</v>
      </c>
      <c r="E50" s="10">
        <v>100</v>
      </c>
      <c r="F50" s="10"/>
      <c r="G50" s="10"/>
      <c r="H50" s="10"/>
      <c r="I50" s="10"/>
      <c r="J50" s="10">
        <v>100</v>
      </c>
      <c r="K50" s="10"/>
      <c r="L50" s="10"/>
      <c r="M50" s="10"/>
      <c r="N50" s="10"/>
      <c r="O50" s="10"/>
      <c r="P50" s="10">
        <v>100</v>
      </c>
      <c r="Q50" s="10">
        <v>99.7</v>
      </c>
      <c r="R50" s="10"/>
      <c r="S50" s="10"/>
      <c r="T50" s="10"/>
      <c r="U50" s="10"/>
      <c r="V50" s="10">
        <v>100</v>
      </c>
    </row>
    <row xmlns:x14ac="http://schemas.microsoft.com/office/spreadsheetml/2009/9/ac" r="51" s="188" customFormat="true" ht="12" x14ac:dyDescent="0.2">
      <c r="A51" s="186" t="s">
        <v>162</v>
      </c>
      <c r="B51" s="10">
        <v>2006</v>
      </c>
      <c r="C51" s="187" t="s">
        <v>1</v>
      </c>
      <c r="D51" s="10">
        <v>320099.12611484528</v>
      </c>
      <c r="E51" s="10">
        <v>100</v>
      </c>
      <c r="F51" s="10">
        <v>98.3</v>
      </c>
      <c r="G51" s="10"/>
      <c r="H51" s="10"/>
      <c r="I51" s="10">
        <v>1.7000000000000031</v>
      </c>
      <c r="J51" s="10">
        <v>98.3</v>
      </c>
      <c r="K51" s="10"/>
      <c r="L51" s="10"/>
      <c r="M51" s="10">
        <v>81.900000000000006</v>
      </c>
      <c r="N51" s="10"/>
      <c r="O51" s="10"/>
      <c r="P51" s="10">
        <v>18.099999999999991</v>
      </c>
      <c r="Q51" s="10">
        <v>99.7</v>
      </c>
      <c r="R51" s="10">
        <v>96.3</v>
      </c>
      <c r="S51" s="10">
        <v>88.2</v>
      </c>
      <c r="T51" s="10">
        <v>8.0999999999999943</v>
      </c>
      <c r="U51" s="10">
        <v>3.7000000000000028</v>
      </c>
      <c r="V51" s="10">
        <v>0</v>
      </c>
    </row>
    <row xmlns:x14ac="http://schemas.microsoft.com/office/spreadsheetml/2009/9/ac" r="52" s="188" customFormat="true" ht="12" x14ac:dyDescent="0.2">
      <c r="A52" s="186" t="s">
        <v>162</v>
      </c>
      <c r="B52" s="10">
        <v>2007</v>
      </c>
      <c r="C52" s="187" t="s">
        <v>1</v>
      </c>
      <c r="D52" s="10">
        <v>313161.47405364987</v>
      </c>
      <c r="E52" s="10">
        <v>100</v>
      </c>
      <c r="F52" s="10">
        <v>98.3</v>
      </c>
      <c r="G52" s="10"/>
      <c r="H52" s="10"/>
      <c r="I52" s="10">
        <v>1.7000000000000031</v>
      </c>
      <c r="J52" s="10">
        <v>98.3</v>
      </c>
      <c r="K52" s="10"/>
      <c r="L52" s="10"/>
      <c r="M52" s="10">
        <v>81.900000000000006</v>
      </c>
      <c r="N52" s="10"/>
      <c r="O52" s="10"/>
      <c r="P52" s="10">
        <v>18.099999999999991</v>
      </c>
      <c r="Q52" s="10">
        <v>99.7</v>
      </c>
      <c r="R52" s="10">
        <v>96.3</v>
      </c>
      <c r="S52" s="10">
        <v>88.2</v>
      </c>
      <c r="T52" s="10">
        <v>8.0999999999999943</v>
      </c>
      <c r="U52" s="10">
        <v>3.7000000000000028</v>
      </c>
      <c r="V52" s="10">
        <v>0</v>
      </c>
    </row>
    <row xmlns:x14ac="http://schemas.microsoft.com/office/spreadsheetml/2009/9/ac" r="53" s="188" customFormat="true" ht="12" x14ac:dyDescent="0.2">
      <c r="A53" s="186" t="s">
        <v>162</v>
      </c>
      <c r="B53" s="10">
        <v>2008</v>
      </c>
      <c r="C53" s="187" t="s">
        <v>1</v>
      </c>
      <c r="D53" s="10">
        <v>299707.4497684479</v>
      </c>
      <c r="E53" s="10">
        <v>100</v>
      </c>
      <c r="F53" s="10">
        <v>98.3</v>
      </c>
      <c r="G53" s="10"/>
      <c r="H53" s="10"/>
      <c r="I53" s="10">
        <v>1.7000000000000031</v>
      </c>
      <c r="J53" s="10">
        <v>98.3</v>
      </c>
      <c r="K53" s="10"/>
      <c r="L53" s="10"/>
      <c r="M53" s="10">
        <v>81.900000000000006</v>
      </c>
      <c r="N53" s="10"/>
      <c r="O53" s="10"/>
      <c r="P53" s="10">
        <v>18.099999999999991</v>
      </c>
      <c r="Q53" s="10">
        <v>99.7</v>
      </c>
      <c r="R53" s="10">
        <v>96.3</v>
      </c>
      <c r="S53" s="10">
        <v>88.2</v>
      </c>
      <c r="T53" s="10">
        <v>8.0999999999999943</v>
      </c>
      <c r="U53" s="10">
        <v>3.7000000000000028</v>
      </c>
      <c r="V53" s="10">
        <v>0</v>
      </c>
    </row>
    <row xmlns:x14ac="http://schemas.microsoft.com/office/spreadsheetml/2009/9/ac" r="54" s="188" customFormat="true" ht="12" x14ac:dyDescent="0.2">
      <c r="A54" s="186" t="s">
        <v>162</v>
      </c>
      <c r="B54" s="10">
        <v>2009</v>
      </c>
      <c r="C54" s="187" t="s">
        <v>1</v>
      </c>
      <c r="D54" s="10">
        <v>287283.06774780271</v>
      </c>
      <c r="E54" s="10">
        <v>100</v>
      </c>
      <c r="F54" s="10">
        <v>98.3</v>
      </c>
      <c r="G54" s="10"/>
      <c r="H54" s="10"/>
      <c r="I54" s="10">
        <v>1.7000000000000031</v>
      </c>
      <c r="J54" s="10">
        <v>98.3</v>
      </c>
      <c r="K54" s="10"/>
      <c r="L54" s="10"/>
      <c r="M54" s="10">
        <v>81.900000000000006</v>
      </c>
      <c r="N54" s="10"/>
      <c r="O54" s="10"/>
      <c r="P54" s="10">
        <v>18.099999999999991</v>
      </c>
      <c r="Q54" s="10">
        <v>99.7</v>
      </c>
      <c r="R54" s="10">
        <v>96.3</v>
      </c>
      <c r="S54" s="10">
        <v>88.2</v>
      </c>
      <c r="T54" s="10">
        <v>8.0999999999999943</v>
      </c>
      <c r="U54" s="10">
        <v>3.7000000000000028</v>
      </c>
      <c r="V54" s="10">
        <v>0</v>
      </c>
    </row>
    <row xmlns:x14ac="http://schemas.microsoft.com/office/spreadsheetml/2009/9/ac" r="55" s="188" customFormat="true" ht="12" x14ac:dyDescent="0.2">
      <c r="A55" s="186" t="s">
        <v>162</v>
      </c>
      <c r="B55" s="10">
        <v>2010</v>
      </c>
      <c r="C55" s="187" t="s">
        <v>1</v>
      </c>
      <c r="D55" s="10">
        <v>276794.730663147</v>
      </c>
      <c r="E55" s="10">
        <v>100</v>
      </c>
      <c r="F55" s="10">
        <v>98.3</v>
      </c>
      <c r="G55" s="10"/>
      <c r="H55" s="10"/>
      <c r="I55" s="10">
        <v>1.7000000000000031</v>
      </c>
      <c r="J55" s="10">
        <v>98.3</v>
      </c>
      <c r="K55" s="10"/>
      <c r="L55" s="10"/>
      <c r="M55" s="10">
        <v>81.900000000000006</v>
      </c>
      <c r="N55" s="10"/>
      <c r="O55" s="10"/>
      <c r="P55" s="10">
        <v>18.099999999999991</v>
      </c>
      <c r="Q55" s="10">
        <v>99.7</v>
      </c>
      <c r="R55" s="10">
        <v>96.3</v>
      </c>
      <c r="S55" s="10">
        <v>88.2</v>
      </c>
      <c r="T55" s="10">
        <v>8.0999999999999943</v>
      </c>
      <c r="U55" s="10">
        <v>3.7000000000000028</v>
      </c>
      <c r="V55" s="10">
        <v>0</v>
      </c>
    </row>
    <row xmlns:x14ac="http://schemas.microsoft.com/office/spreadsheetml/2009/9/ac" r="56" s="188" customFormat="true" ht="12" x14ac:dyDescent="0.2">
      <c r="A56" s="186" t="s">
        <v>162</v>
      </c>
      <c r="B56" s="10">
        <v>2011</v>
      </c>
      <c r="C56" s="187" t="s">
        <v>1</v>
      </c>
      <c r="D56" s="10">
        <v>267389.07844680792</v>
      </c>
      <c r="E56" s="10">
        <v>100</v>
      </c>
      <c r="F56" s="10">
        <v>98.3</v>
      </c>
      <c r="G56" s="10"/>
      <c r="H56" s="10"/>
      <c r="I56" s="10">
        <v>1.7000000000000031</v>
      </c>
      <c r="J56" s="10">
        <v>98.3</v>
      </c>
      <c r="K56" s="10"/>
      <c r="L56" s="10"/>
      <c r="M56" s="10">
        <v>81.900000000000006</v>
      </c>
      <c r="N56" s="10"/>
      <c r="O56" s="10"/>
      <c r="P56" s="10">
        <v>18.099999999999991</v>
      </c>
      <c r="Q56" s="10">
        <v>99.7</v>
      </c>
      <c r="R56" s="10">
        <v>96.3</v>
      </c>
      <c r="S56" s="10">
        <v>88.2</v>
      </c>
      <c r="T56" s="10">
        <v>8.0999999999999943</v>
      </c>
      <c r="U56" s="10">
        <v>3.7000000000000028</v>
      </c>
      <c r="V56" s="10">
        <v>0</v>
      </c>
    </row>
    <row xmlns:x14ac="http://schemas.microsoft.com/office/spreadsheetml/2009/9/ac" r="57" s="188" customFormat="true" ht="12" x14ac:dyDescent="0.2">
      <c r="A57" s="186" t="s">
        <v>162</v>
      </c>
      <c r="B57" s="10">
        <v>2012</v>
      </c>
      <c r="C57" s="187" t="s">
        <v>1</v>
      </c>
      <c r="D57" s="10">
        <v>259031.38672714241</v>
      </c>
      <c r="E57" s="10">
        <v>100</v>
      </c>
      <c r="F57" s="10">
        <v>98.3</v>
      </c>
      <c r="G57" s="10"/>
      <c r="H57" s="10"/>
      <c r="I57" s="10">
        <v>1.7000000000000031</v>
      </c>
      <c r="J57" s="10">
        <v>98.3</v>
      </c>
      <c r="K57" s="10"/>
      <c r="L57" s="10"/>
      <c r="M57" s="10">
        <v>81.900000000000006</v>
      </c>
      <c r="N57" s="10"/>
      <c r="O57" s="10"/>
      <c r="P57" s="10">
        <v>18.099999999999991</v>
      </c>
      <c r="Q57" s="10">
        <v>99.7</v>
      </c>
      <c r="R57" s="10">
        <v>96.3</v>
      </c>
      <c r="S57" s="10">
        <v>88.2</v>
      </c>
      <c r="T57" s="10">
        <v>8.0999999999999943</v>
      </c>
      <c r="U57" s="10">
        <v>3.7000000000000028</v>
      </c>
      <c r="V57" s="10">
        <v>0</v>
      </c>
    </row>
    <row xmlns:x14ac="http://schemas.microsoft.com/office/spreadsheetml/2009/9/ac" r="58" s="188" customFormat="true" ht="12" x14ac:dyDescent="0.2">
      <c r="A58" s="186" t="s">
        <v>162</v>
      </c>
      <c r="B58" s="10">
        <v>2013</v>
      </c>
      <c r="C58" s="187" t="s">
        <v>1</v>
      </c>
      <c r="D58" s="10">
        <v>252967.60934143059</v>
      </c>
      <c r="E58" s="10">
        <v>100</v>
      </c>
      <c r="F58" s="10">
        <v>98.3</v>
      </c>
      <c r="G58" s="10"/>
      <c r="H58" s="10"/>
      <c r="I58" s="10">
        <v>1.7000000000000031</v>
      </c>
      <c r="J58" s="10">
        <v>98.3</v>
      </c>
      <c r="K58" s="10"/>
      <c r="L58" s="10"/>
      <c r="M58" s="10">
        <v>81.900000000000006</v>
      </c>
      <c r="N58" s="10"/>
      <c r="O58" s="10"/>
      <c r="P58" s="10">
        <v>18.099999999999991</v>
      </c>
      <c r="Q58" s="10">
        <v>99.7</v>
      </c>
      <c r="R58" s="10">
        <v>96.3</v>
      </c>
      <c r="S58" s="10">
        <v>88.2</v>
      </c>
      <c r="T58" s="10">
        <v>8.0999999999999943</v>
      </c>
      <c r="U58" s="10">
        <v>3.7000000000000028</v>
      </c>
      <c r="V58" s="10">
        <v>0</v>
      </c>
    </row>
    <row xmlns:x14ac="http://schemas.microsoft.com/office/spreadsheetml/2009/9/ac" r="59" s="188" customFormat="true" ht="12" x14ac:dyDescent="0.2">
      <c r="A59" s="186" t="s">
        <v>162</v>
      </c>
      <c r="B59" s="10">
        <v>2014</v>
      </c>
      <c r="C59" s="187" t="s">
        <v>1</v>
      </c>
      <c r="D59" s="10">
        <v>217124.37957607271</v>
      </c>
      <c r="E59" s="10">
        <v>100</v>
      </c>
      <c r="F59" s="10">
        <v>98.3</v>
      </c>
      <c r="G59" s="10"/>
      <c r="H59" s="10"/>
      <c r="I59" s="10">
        <v>1.7000000000000031</v>
      </c>
      <c r="J59" s="10">
        <v>98.3</v>
      </c>
      <c r="K59" s="10"/>
      <c r="L59" s="10"/>
      <c r="M59" s="10">
        <v>81.900000000000006</v>
      </c>
      <c r="N59" s="10"/>
      <c r="O59" s="10"/>
      <c r="P59" s="10">
        <v>18.099999999999991</v>
      </c>
      <c r="Q59" s="10">
        <v>99.7</v>
      </c>
      <c r="R59" s="10">
        <v>96.3</v>
      </c>
      <c r="S59" s="10">
        <v>88.2</v>
      </c>
      <c r="T59" s="10">
        <v>8.0999999999999943</v>
      </c>
      <c r="U59" s="10">
        <v>3.7000000000000028</v>
      </c>
      <c r="V59" s="10">
        <v>0</v>
      </c>
    </row>
    <row xmlns:x14ac="http://schemas.microsoft.com/office/spreadsheetml/2009/9/ac" r="60" s="188" customFormat="true" ht="12" x14ac:dyDescent="0.2">
      <c r="A60" s="186" t="s">
        <v>162</v>
      </c>
      <c r="B60" s="10">
        <v>2015</v>
      </c>
      <c r="C60" s="187" t="s">
        <v>1</v>
      </c>
      <c r="D60" s="10">
        <v>211436.6218523026</v>
      </c>
      <c r="E60" s="10">
        <v>100</v>
      </c>
      <c r="F60" s="10"/>
      <c r="G60" s="10"/>
      <c r="H60" s="10"/>
      <c r="I60" s="10"/>
      <c r="J60" s="10">
        <v>100</v>
      </c>
      <c r="K60" s="10"/>
      <c r="L60" s="10"/>
      <c r="M60" s="10"/>
      <c r="N60" s="10"/>
      <c r="O60" s="10"/>
      <c r="P60" s="10">
        <v>100</v>
      </c>
      <c r="Q60" s="10">
        <v>99.7</v>
      </c>
      <c r="R60" s="10"/>
      <c r="S60" s="10"/>
      <c r="T60" s="10"/>
      <c r="U60" s="10"/>
      <c r="V60" s="10">
        <v>100</v>
      </c>
    </row>
    <row xmlns:x14ac="http://schemas.microsoft.com/office/spreadsheetml/2009/9/ac" r="61" s="188" customFormat="true" ht="12" x14ac:dyDescent="0.2">
      <c r="A61" s="186" t="s">
        <v>162</v>
      </c>
      <c r="B61" s="10">
        <v>2016</v>
      </c>
      <c r="C61" s="187" t="s">
        <v>1</v>
      </c>
      <c r="D61" s="10">
        <v>208086.25144775389</v>
      </c>
      <c r="E61" s="10">
        <v>100</v>
      </c>
      <c r="F61" s="10"/>
      <c r="G61" s="10"/>
      <c r="H61" s="10"/>
      <c r="I61" s="10"/>
      <c r="J61" s="10">
        <v>100</v>
      </c>
      <c r="K61" s="10"/>
      <c r="L61" s="10"/>
      <c r="M61" s="10"/>
      <c r="N61" s="10"/>
      <c r="O61" s="10"/>
      <c r="P61" s="10">
        <v>100</v>
      </c>
      <c r="Q61" s="10">
        <v>99.7</v>
      </c>
      <c r="R61" s="10"/>
      <c r="S61" s="10"/>
      <c r="T61" s="10"/>
      <c r="U61" s="10"/>
      <c r="V61" s="10">
        <v>100</v>
      </c>
    </row>
    <row xmlns:x14ac="http://schemas.microsoft.com/office/spreadsheetml/2009/9/ac" r="62" s="188" customFormat="true" ht="12" x14ac:dyDescent="0.2">
      <c r="A62" s="186" t="s">
        <v>162</v>
      </c>
      <c r="B62" s="10">
        <v>2017</v>
      </c>
      <c r="C62" s="187" t="s">
        <v>1</v>
      </c>
      <c r="D62" s="10">
        <v>219654.54684463501</v>
      </c>
      <c r="E62" s="10">
        <v>100</v>
      </c>
      <c r="F62" s="10"/>
      <c r="G62" s="10"/>
      <c r="H62" s="10"/>
      <c r="I62" s="10"/>
      <c r="J62" s="10">
        <v>100</v>
      </c>
      <c r="K62" s="10"/>
      <c r="L62" s="10"/>
      <c r="M62" s="10"/>
      <c r="N62" s="10"/>
      <c r="O62" s="10"/>
      <c r="P62" s="10">
        <v>100</v>
      </c>
      <c r="Q62" s="10">
        <v>99.7</v>
      </c>
      <c r="R62" s="10"/>
      <c r="S62" s="10"/>
      <c r="T62" s="10"/>
      <c r="U62" s="10"/>
      <c r="V62" s="10">
        <v>100</v>
      </c>
    </row>
    <row xmlns:x14ac="http://schemas.microsoft.com/office/spreadsheetml/2009/9/ac" r="63" s="188" customFormat="true" ht="12" x14ac:dyDescent="0.2">
      <c r="A63" s="186" t="s">
        <v>162</v>
      </c>
      <c r="B63" s="10">
        <v>2018</v>
      </c>
      <c r="C63" s="187" t="s">
        <v>1</v>
      </c>
      <c r="D63" s="10">
        <v>218596.40481399541</v>
      </c>
      <c r="E63" s="10">
        <v>100</v>
      </c>
      <c r="F63" s="10"/>
      <c r="G63" s="10"/>
      <c r="H63" s="10"/>
      <c r="I63" s="10"/>
      <c r="J63" s="10">
        <v>100</v>
      </c>
      <c r="K63" s="10"/>
      <c r="L63" s="10"/>
      <c r="M63" s="10"/>
      <c r="N63" s="10"/>
      <c r="O63" s="10"/>
      <c r="P63" s="10">
        <v>100</v>
      </c>
      <c r="Q63" s="10">
        <v>99.7</v>
      </c>
      <c r="R63" s="10"/>
      <c r="S63" s="10"/>
      <c r="T63" s="10"/>
      <c r="U63" s="10"/>
      <c r="V63" s="10">
        <v>100</v>
      </c>
    </row>
    <row xmlns:x14ac="http://schemas.microsoft.com/office/spreadsheetml/2009/9/ac" r="64" s="188" customFormat="true" ht="12" x14ac:dyDescent="0.2">
      <c r="A64" s="186" t="s">
        <v>162</v>
      </c>
      <c r="B64" s="10">
        <v>2019</v>
      </c>
      <c r="C64" s="187" t="s">
        <v>1</v>
      </c>
      <c r="D64" s="10">
        <v>217660.352441597</v>
      </c>
      <c r="E64" s="10">
        <v>100</v>
      </c>
      <c r="F64" s="10"/>
      <c r="G64" s="10"/>
      <c r="H64" s="10"/>
      <c r="I64" s="10"/>
      <c r="J64" s="10">
        <v>100</v>
      </c>
      <c r="K64" s="10"/>
      <c r="L64" s="10"/>
      <c r="M64" s="10"/>
      <c r="N64" s="10"/>
      <c r="O64" s="10"/>
      <c r="P64" s="10">
        <v>100</v>
      </c>
      <c r="Q64" s="10">
        <v>99.7</v>
      </c>
      <c r="R64" s="10"/>
      <c r="S64" s="10"/>
      <c r="T64" s="10"/>
      <c r="U64" s="10"/>
      <c r="V64" s="10">
        <v>100</v>
      </c>
    </row>
    <row xmlns:x14ac="http://schemas.microsoft.com/office/spreadsheetml/2009/9/ac" r="65" s="188" customFormat="true" ht="12" x14ac:dyDescent="0.2">
      <c r="A65" s="186" t="s">
        <v>162</v>
      </c>
      <c r="B65" s="10">
        <v>2020</v>
      </c>
      <c r="C65" s="187" t="s">
        <v>1</v>
      </c>
      <c r="D65" s="10">
        <v>215965.81091796869</v>
      </c>
      <c r="E65" s="10">
        <v>100</v>
      </c>
      <c r="F65" s="10"/>
      <c r="G65" s="10"/>
      <c r="H65" s="10"/>
      <c r="I65" s="10"/>
      <c r="J65" s="10">
        <v>100</v>
      </c>
      <c r="K65" s="10"/>
      <c r="L65" s="10"/>
      <c r="M65" s="10"/>
      <c r="N65" s="10"/>
      <c r="O65" s="10"/>
      <c r="P65" s="10">
        <v>100</v>
      </c>
      <c r="Q65" s="10">
        <v>99.7</v>
      </c>
      <c r="R65" s="10"/>
      <c r="S65" s="10"/>
      <c r="T65" s="10"/>
      <c r="U65" s="10"/>
      <c r="V65" s="10">
        <v>100</v>
      </c>
    </row>
    <row xmlns:x14ac="http://schemas.microsoft.com/office/spreadsheetml/2009/9/ac" r="66" s="188" customFormat="true" ht="12" x14ac:dyDescent="0.2">
      <c r="A66" s="186" t="s">
        <v>162</v>
      </c>
      <c r="B66" s="10">
        <v>2021</v>
      </c>
      <c r="C66" s="187" t="s">
        <v>1</v>
      </c>
      <c r="D66" s="10">
        <v>216011.20801925659</v>
      </c>
      <c r="E66" s="10">
        <v>100</v>
      </c>
      <c r="F66" s="10"/>
      <c r="G66" s="10"/>
      <c r="H66" s="10"/>
      <c r="I66" s="10"/>
      <c r="J66" s="10">
        <v>100</v>
      </c>
      <c r="K66" s="10"/>
      <c r="L66" s="10"/>
      <c r="M66" s="10"/>
      <c r="N66" s="10"/>
      <c r="O66" s="10"/>
      <c r="P66" s="10">
        <v>100</v>
      </c>
      <c r="Q66" s="10">
        <v>99.7</v>
      </c>
      <c r="R66" s="10"/>
      <c r="S66" s="10"/>
      <c r="T66" s="10"/>
      <c r="U66" s="10"/>
      <c r="V66" s="10">
        <v>100</v>
      </c>
    </row>
    <row xmlns:x14ac="http://schemas.microsoft.com/office/spreadsheetml/2009/9/ac" r="67" s="188" customFormat="true" ht="12" x14ac:dyDescent="0.2">
      <c r="A67" s="186" t="s">
        <v>162</v>
      </c>
      <c r="B67" s="10">
        <v>2022</v>
      </c>
      <c r="C67" s="187" t="s">
        <v>1</v>
      </c>
      <c r="D67" s="10">
        <v>215032.6262319946</v>
      </c>
      <c r="E67" s="10">
        <v>100</v>
      </c>
      <c r="F67" s="10"/>
      <c r="G67" s="10"/>
      <c r="H67" s="10"/>
      <c r="I67" s="10"/>
      <c r="J67" s="10">
        <v>100</v>
      </c>
      <c r="K67" s="10"/>
      <c r="L67" s="10"/>
      <c r="M67" s="10"/>
      <c r="N67" s="10"/>
      <c r="O67" s="10"/>
      <c r="P67" s="10">
        <v>100</v>
      </c>
      <c r="Q67" s="10">
        <v>99.7</v>
      </c>
      <c r="R67" s="10"/>
      <c r="S67" s="10"/>
      <c r="T67" s="10"/>
      <c r="U67" s="10"/>
      <c r="V67" s="10">
        <v>100</v>
      </c>
    </row>
    <row xmlns:x14ac="http://schemas.microsoft.com/office/spreadsheetml/2009/9/ac" r="68" s="188" customFormat="true" ht="12" x14ac:dyDescent="0.2">
      <c r="A68" s="186" t="s">
        <v>162</v>
      </c>
      <c r="B68" s="10">
        <v>2023</v>
      </c>
      <c r="C68" s="187" t="s">
        <v>1</v>
      </c>
      <c r="D68" s="10">
        <v>169568.04898513801</v>
      </c>
      <c r="E68" s="10">
        <v>100</v>
      </c>
      <c r="F68" s="10"/>
      <c r="G68" s="10"/>
      <c r="H68" s="10"/>
      <c r="I68" s="10"/>
      <c r="J68" s="10">
        <v>100</v>
      </c>
      <c r="K68" s="10"/>
      <c r="L68" s="10"/>
      <c r="M68" s="10"/>
      <c r="N68" s="10"/>
      <c r="O68" s="10"/>
      <c r="P68" s="10">
        <v>100</v>
      </c>
      <c r="Q68" s="10">
        <v>99.7</v>
      </c>
      <c r="R68" s="10"/>
      <c r="S68" s="10"/>
      <c r="T68" s="10"/>
      <c r="U68" s="10"/>
      <c r="V68" s="10">
        <v>100</v>
      </c>
    </row>
    <row xmlns:x14ac="http://schemas.microsoft.com/office/spreadsheetml/2009/9/ac" r="69" s="188" customFormat="true" ht="12" x14ac:dyDescent="0.2">
      <c r="A69" s="186" t="s">
        <v>162</v>
      </c>
      <c r="B69" s="10">
        <v>2024</v>
      </c>
      <c r="C69" s="18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162</v>
      </c>
      <c r="B70" s="10">
        <v>2025</v>
      </c>
      <c r="C70" s="18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162</v>
      </c>
      <c r="B71" s="10">
        <v>2026</v>
      </c>
      <c r="C71" s="18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162</v>
      </c>
      <c r="B72" s="10">
        <v>2027</v>
      </c>
      <c r="C72" s="18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162</v>
      </c>
      <c r="B73" s="10">
        <v>2028</v>
      </c>
      <c r="C73" s="18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162</v>
      </c>
      <c r="B74" s="10">
        <v>2029</v>
      </c>
      <c r="C74" s="18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162</v>
      </c>
      <c r="B75" s="10">
        <v>2030</v>
      </c>
      <c r="C75" s="18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162</v>
      </c>
      <c r="B76" s="10">
        <v>2000</v>
      </c>
      <c r="C76" s="187" t="s">
        <v>2</v>
      </c>
      <c r="D76" s="10">
        <v>529536.32301223755</v>
      </c>
      <c r="E76" s="10">
        <v>100</v>
      </c>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8" customFormat="true" ht="12" x14ac:dyDescent="0.2">
      <c r="A77" s="186" t="s">
        <v>162</v>
      </c>
      <c r="B77" s="10">
        <v>2001</v>
      </c>
      <c r="C77" s="187" t="s">
        <v>2</v>
      </c>
      <c r="D77" s="10">
        <v>520684.82541721337</v>
      </c>
      <c r="E77" s="10">
        <v>100</v>
      </c>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8" customFormat="true" ht="12" x14ac:dyDescent="0.2">
      <c r="A78" s="186" t="s">
        <v>162</v>
      </c>
      <c r="B78" s="10">
        <v>2002</v>
      </c>
      <c r="C78" s="187" t="s">
        <v>2</v>
      </c>
      <c r="D78" s="10">
        <v>505344.74637084972</v>
      </c>
      <c r="E78" s="10">
        <v>100</v>
      </c>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8" customFormat="true" ht="12" x14ac:dyDescent="0.2">
      <c r="A79" s="186" t="s">
        <v>162</v>
      </c>
      <c r="B79" s="10">
        <v>2003</v>
      </c>
      <c r="C79" s="187" t="s">
        <v>2</v>
      </c>
      <c r="D79" s="10">
        <v>488901.08817710879</v>
      </c>
      <c r="E79" s="10">
        <v>100</v>
      </c>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8" customFormat="true" ht="12" x14ac:dyDescent="0.2">
      <c r="A80" s="186" t="s">
        <v>162</v>
      </c>
      <c r="B80" s="10">
        <v>2004</v>
      </c>
      <c r="C80" s="187" t="s">
        <v>2</v>
      </c>
      <c r="D80" s="10">
        <v>471201.31852706912</v>
      </c>
      <c r="E80" s="10">
        <v>100</v>
      </c>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8" customFormat="true" ht="12" x14ac:dyDescent="0.2">
      <c r="A81" s="186" t="s">
        <v>162</v>
      </c>
      <c r="B81" s="10">
        <v>2005</v>
      </c>
      <c r="C81" s="187" t="s">
        <v>2</v>
      </c>
      <c r="D81" s="10">
        <v>449951.00700225832</v>
      </c>
      <c r="E81" s="10">
        <v>100</v>
      </c>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8" customFormat="true" ht="12" x14ac:dyDescent="0.2">
      <c r="A82" s="186" t="s">
        <v>162</v>
      </c>
      <c r="B82" s="10">
        <v>2006</v>
      </c>
      <c r="C82" s="187" t="s">
        <v>2</v>
      </c>
      <c r="D82" s="10">
        <v>428775.87388515478</v>
      </c>
      <c r="E82" s="10">
        <v>100</v>
      </c>
      <c r="F82" s="10">
        <v>82.800000000000011</v>
      </c>
      <c r="G82" s="10"/>
      <c r="H82" s="10"/>
      <c r="I82" s="10">
        <v>17.199999999999989</v>
      </c>
      <c r="J82" s="10">
        <v>82.800000000000011</v>
      </c>
      <c r="K82" s="10"/>
      <c r="L82" s="10"/>
      <c r="M82" s="10">
        <v>73.3</v>
      </c>
      <c r="N82" s="10"/>
      <c r="O82" s="10"/>
      <c r="P82" s="10">
        <v>26.7</v>
      </c>
      <c r="Q82" s="10">
        <v>98</v>
      </c>
      <c r="R82" s="10">
        <v>80.8</v>
      </c>
      <c r="S82" s="10">
        <v>70.8</v>
      </c>
      <c r="T82" s="10">
        <v>10</v>
      </c>
      <c r="U82" s="10">
        <v>19.2</v>
      </c>
      <c r="V82" s="10">
        <v>0</v>
      </c>
    </row>
    <row xmlns:x14ac="http://schemas.microsoft.com/office/spreadsheetml/2009/9/ac" r="83" s="188" customFormat="true" ht="12" x14ac:dyDescent="0.2">
      <c r="A83" s="186" t="s">
        <v>162</v>
      </c>
      <c r="B83" s="10">
        <v>2007</v>
      </c>
      <c r="C83" s="187" t="s">
        <v>2</v>
      </c>
      <c r="D83" s="10">
        <v>420014.52594635013</v>
      </c>
      <c r="E83" s="10">
        <v>100</v>
      </c>
      <c r="F83" s="10">
        <v>82.800000000000011</v>
      </c>
      <c r="G83" s="10"/>
      <c r="H83" s="10"/>
      <c r="I83" s="10">
        <v>17.199999999999989</v>
      </c>
      <c r="J83" s="10">
        <v>82.800000000000011</v>
      </c>
      <c r="K83" s="10"/>
      <c r="L83" s="10"/>
      <c r="M83" s="10">
        <v>73.3</v>
      </c>
      <c r="N83" s="10"/>
      <c r="O83" s="10"/>
      <c r="P83" s="10">
        <v>26.7</v>
      </c>
      <c r="Q83" s="10">
        <v>98</v>
      </c>
      <c r="R83" s="10">
        <v>80.8</v>
      </c>
      <c r="S83" s="10">
        <v>70.8</v>
      </c>
      <c r="T83" s="10">
        <v>10</v>
      </c>
      <c r="U83" s="10">
        <v>19.2</v>
      </c>
      <c r="V83" s="10">
        <v>0</v>
      </c>
    </row>
    <row xmlns:x14ac="http://schemas.microsoft.com/office/spreadsheetml/2009/9/ac" r="84" s="188" customFormat="true" ht="12" x14ac:dyDescent="0.2">
      <c r="A84" s="186" t="s">
        <v>162</v>
      </c>
      <c r="B84" s="10">
        <v>2008</v>
      </c>
      <c r="C84" s="187" t="s">
        <v>2</v>
      </c>
      <c r="D84" s="10">
        <v>402479.55023155222</v>
      </c>
      <c r="E84" s="10">
        <v>100</v>
      </c>
      <c r="F84" s="10">
        <v>82.800000000000011</v>
      </c>
      <c r="G84" s="10"/>
      <c r="H84" s="10"/>
      <c r="I84" s="10">
        <v>17.199999999999989</v>
      </c>
      <c r="J84" s="10">
        <v>82.800000000000011</v>
      </c>
      <c r="K84" s="10"/>
      <c r="L84" s="10"/>
      <c r="M84" s="10">
        <v>73.3</v>
      </c>
      <c r="N84" s="10"/>
      <c r="O84" s="10"/>
      <c r="P84" s="10">
        <v>26.7</v>
      </c>
      <c r="Q84" s="10">
        <v>98</v>
      </c>
      <c r="R84" s="10">
        <v>80.8</v>
      </c>
      <c r="S84" s="10">
        <v>70.8</v>
      </c>
      <c r="T84" s="10">
        <v>10</v>
      </c>
      <c r="U84" s="10">
        <v>19.2</v>
      </c>
      <c r="V84" s="10">
        <v>0</v>
      </c>
    </row>
    <row xmlns:x14ac="http://schemas.microsoft.com/office/spreadsheetml/2009/9/ac" r="85" s="188" customFormat="true" ht="12" x14ac:dyDescent="0.2">
      <c r="A85" s="186" t="s">
        <v>162</v>
      </c>
      <c r="B85" s="10">
        <v>2009</v>
      </c>
      <c r="C85" s="187" t="s">
        <v>2</v>
      </c>
      <c r="D85" s="10">
        <v>386283.93225219718</v>
      </c>
      <c r="E85" s="10">
        <v>100</v>
      </c>
      <c r="F85" s="10">
        <v>82.800000000000011</v>
      </c>
      <c r="G85" s="10"/>
      <c r="H85" s="10"/>
      <c r="I85" s="10">
        <v>17.199999999999989</v>
      </c>
      <c r="J85" s="10">
        <v>82.800000000000011</v>
      </c>
      <c r="K85" s="10"/>
      <c r="L85" s="10"/>
      <c r="M85" s="10">
        <v>73.3</v>
      </c>
      <c r="N85" s="10"/>
      <c r="O85" s="10"/>
      <c r="P85" s="10">
        <v>26.7</v>
      </c>
      <c r="Q85" s="10">
        <v>98</v>
      </c>
      <c r="R85" s="10">
        <v>80.8</v>
      </c>
      <c r="S85" s="10">
        <v>70.8</v>
      </c>
      <c r="T85" s="10">
        <v>10</v>
      </c>
      <c r="U85" s="10">
        <v>19.2</v>
      </c>
      <c r="V85" s="10">
        <v>0</v>
      </c>
    </row>
    <row xmlns:x14ac="http://schemas.microsoft.com/office/spreadsheetml/2009/9/ac" r="86" s="188" customFormat="true" ht="12" x14ac:dyDescent="0.2">
      <c r="A86" s="186" t="s">
        <v>162</v>
      </c>
      <c r="B86" s="10">
        <v>2010</v>
      </c>
      <c r="C86" s="187" t="s">
        <v>2</v>
      </c>
      <c r="D86" s="10">
        <v>372653.269336853</v>
      </c>
      <c r="E86" s="10">
        <v>100</v>
      </c>
      <c r="F86" s="10">
        <v>82.800000000000011</v>
      </c>
      <c r="G86" s="10"/>
      <c r="H86" s="10"/>
      <c r="I86" s="10">
        <v>17.199999999999989</v>
      </c>
      <c r="J86" s="10">
        <v>82.800000000000011</v>
      </c>
      <c r="K86" s="10"/>
      <c r="L86" s="10"/>
      <c r="M86" s="10">
        <v>73.3</v>
      </c>
      <c r="N86" s="10"/>
      <c r="O86" s="10"/>
      <c r="P86" s="10">
        <v>26.7</v>
      </c>
      <c r="Q86" s="10">
        <v>98</v>
      </c>
      <c r="R86" s="10">
        <v>80.8</v>
      </c>
      <c r="S86" s="10">
        <v>70.8</v>
      </c>
      <c r="T86" s="10">
        <v>10</v>
      </c>
      <c r="U86" s="10">
        <v>19.2</v>
      </c>
      <c r="V86" s="10">
        <v>0</v>
      </c>
    </row>
    <row xmlns:x14ac="http://schemas.microsoft.com/office/spreadsheetml/2009/9/ac" r="87" s="188" customFormat="true" ht="12" x14ac:dyDescent="0.2">
      <c r="A87" s="186" t="s">
        <v>162</v>
      </c>
      <c r="B87" s="10">
        <v>2011</v>
      </c>
      <c r="C87" s="187" t="s">
        <v>2</v>
      </c>
      <c r="D87" s="10">
        <v>360446.92155319208</v>
      </c>
      <c r="E87" s="10">
        <v>100</v>
      </c>
      <c r="F87" s="10">
        <v>82.800000000000011</v>
      </c>
      <c r="G87" s="10"/>
      <c r="H87" s="10"/>
      <c r="I87" s="10">
        <v>17.199999999999989</v>
      </c>
      <c r="J87" s="10">
        <v>82.800000000000011</v>
      </c>
      <c r="K87" s="10"/>
      <c r="L87" s="10"/>
      <c r="M87" s="10">
        <v>73.3</v>
      </c>
      <c r="N87" s="10"/>
      <c r="O87" s="10"/>
      <c r="P87" s="10">
        <v>26.7</v>
      </c>
      <c r="Q87" s="10">
        <v>98</v>
      </c>
      <c r="R87" s="10">
        <v>80.8</v>
      </c>
      <c r="S87" s="10">
        <v>70.8</v>
      </c>
      <c r="T87" s="10">
        <v>10</v>
      </c>
      <c r="U87" s="10">
        <v>19.2</v>
      </c>
      <c r="V87" s="10">
        <v>0</v>
      </c>
    </row>
    <row xmlns:x14ac="http://schemas.microsoft.com/office/spreadsheetml/2009/9/ac" r="88" s="188" customFormat="true" ht="12" x14ac:dyDescent="0.2">
      <c r="A88" s="186" t="s">
        <v>162</v>
      </c>
      <c r="B88" s="10">
        <v>2012</v>
      </c>
      <c r="C88" s="187" t="s">
        <v>2</v>
      </c>
      <c r="D88" s="10">
        <v>349623.61327285768</v>
      </c>
      <c r="E88" s="10">
        <v>100</v>
      </c>
      <c r="F88" s="10">
        <v>82.800000000000011</v>
      </c>
      <c r="G88" s="10"/>
      <c r="H88" s="10"/>
      <c r="I88" s="10">
        <v>17.199999999999989</v>
      </c>
      <c r="J88" s="10">
        <v>82.800000000000011</v>
      </c>
      <c r="K88" s="10"/>
      <c r="L88" s="10"/>
      <c r="M88" s="10">
        <v>73.3</v>
      </c>
      <c r="N88" s="10"/>
      <c r="O88" s="10"/>
      <c r="P88" s="10">
        <v>26.7</v>
      </c>
      <c r="Q88" s="10">
        <v>98</v>
      </c>
      <c r="R88" s="10">
        <v>80.8</v>
      </c>
      <c r="S88" s="10">
        <v>70.8</v>
      </c>
      <c r="T88" s="10">
        <v>10</v>
      </c>
      <c r="U88" s="10">
        <v>19.2</v>
      </c>
      <c r="V88" s="10">
        <v>0</v>
      </c>
    </row>
    <row xmlns:x14ac="http://schemas.microsoft.com/office/spreadsheetml/2009/9/ac" r="89" s="188" customFormat="true" ht="12" x14ac:dyDescent="0.2">
      <c r="A89" s="186" t="s">
        <v>162</v>
      </c>
      <c r="B89" s="10">
        <v>2013</v>
      </c>
      <c r="C89" s="187" t="s">
        <v>2</v>
      </c>
      <c r="D89" s="10">
        <v>341872.39065856941</v>
      </c>
      <c r="E89" s="10">
        <v>100</v>
      </c>
      <c r="F89" s="10">
        <v>82.800000000000011</v>
      </c>
      <c r="G89" s="10"/>
      <c r="H89" s="10"/>
      <c r="I89" s="10">
        <v>17.199999999999989</v>
      </c>
      <c r="J89" s="10">
        <v>82.800000000000011</v>
      </c>
      <c r="K89" s="10"/>
      <c r="L89" s="10"/>
      <c r="M89" s="10">
        <v>73.3</v>
      </c>
      <c r="N89" s="10"/>
      <c r="O89" s="10"/>
      <c r="P89" s="10">
        <v>26.7</v>
      </c>
      <c r="Q89" s="10">
        <v>98</v>
      </c>
      <c r="R89" s="10">
        <v>80.8</v>
      </c>
      <c r="S89" s="10">
        <v>70.8</v>
      </c>
      <c r="T89" s="10">
        <v>10</v>
      </c>
      <c r="U89" s="10">
        <v>19.2</v>
      </c>
      <c r="V89" s="10">
        <v>0</v>
      </c>
    </row>
    <row xmlns:x14ac="http://schemas.microsoft.com/office/spreadsheetml/2009/9/ac" r="90" s="188" customFormat="true" ht="12" x14ac:dyDescent="0.2">
      <c r="A90" s="186" t="s">
        <v>162</v>
      </c>
      <c r="B90" s="10">
        <v>2014</v>
      </c>
      <c r="C90" s="187" t="s">
        <v>2</v>
      </c>
      <c r="D90" s="10">
        <v>293804.62042392732</v>
      </c>
      <c r="E90" s="10">
        <v>100</v>
      </c>
      <c r="F90" s="10">
        <v>82.800000000000011</v>
      </c>
      <c r="G90" s="10"/>
      <c r="H90" s="10"/>
      <c r="I90" s="10">
        <v>17.199999999999989</v>
      </c>
      <c r="J90" s="10">
        <v>82.800000000000011</v>
      </c>
      <c r="K90" s="10"/>
      <c r="L90" s="10"/>
      <c r="M90" s="10">
        <v>73.3</v>
      </c>
      <c r="N90" s="10"/>
      <c r="O90" s="10"/>
      <c r="P90" s="10">
        <v>26.7</v>
      </c>
      <c r="Q90" s="10">
        <v>98</v>
      </c>
      <c r="R90" s="10">
        <v>80.8</v>
      </c>
      <c r="S90" s="10">
        <v>70.8</v>
      </c>
      <c r="T90" s="10">
        <v>10</v>
      </c>
      <c r="U90" s="10">
        <v>19.2</v>
      </c>
      <c r="V90" s="10">
        <v>0</v>
      </c>
    </row>
    <row xmlns:x14ac="http://schemas.microsoft.com/office/spreadsheetml/2009/9/ac" r="91" s="188" customFormat="true" ht="12" x14ac:dyDescent="0.2">
      <c r="A91" s="186" t="s">
        <v>162</v>
      </c>
      <c r="B91" s="10">
        <v>2015</v>
      </c>
      <c r="C91" s="187" t="s">
        <v>2</v>
      </c>
      <c r="D91" s="10">
        <v>286178.37814769748</v>
      </c>
      <c r="E91" s="10">
        <v>100</v>
      </c>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8" customFormat="true" ht="12" x14ac:dyDescent="0.2">
      <c r="A92" s="186" t="s">
        <v>162</v>
      </c>
      <c r="B92" s="10">
        <v>2016</v>
      </c>
      <c r="C92" s="187" t="s">
        <v>2</v>
      </c>
      <c r="D92" s="10">
        <v>281401.74855224608</v>
      </c>
      <c r="E92" s="10">
        <v>100</v>
      </c>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8" customFormat="true" ht="12" x14ac:dyDescent="0.2">
      <c r="A93" s="186" t="s">
        <v>162</v>
      </c>
      <c r="B93" s="10">
        <v>2017</v>
      </c>
      <c r="C93" s="187" t="s">
        <v>2</v>
      </c>
      <c r="D93" s="10">
        <v>296487.45315536502</v>
      </c>
      <c r="E93" s="10">
        <v>100</v>
      </c>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8" customFormat="true" ht="12" x14ac:dyDescent="0.2">
      <c r="A94" s="186" t="s">
        <v>162</v>
      </c>
      <c r="B94" s="10">
        <v>2018</v>
      </c>
      <c r="C94" s="187" t="s">
        <v>2</v>
      </c>
      <c r="D94" s="10">
        <v>294191.59518600459</v>
      </c>
      <c r="E94" s="10">
        <v>100</v>
      </c>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8" customFormat="true" ht="12" x14ac:dyDescent="0.2">
      <c r="A95" s="186" t="s">
        <v>162</v>
      </c>
      <c r="B95" s="10">
        <v>2019</v>
      </c>
      <c r="C95" s="187" t="s">
        <v>2</v>
      </c>
      <c r="D95" s="10">
        <v>291772.64755840303</v>
      </c>
      <c r="E95" s="10">
        <v>100</v>
      </c>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8" customFormat="true" ht="12" x14ac:dyDescent="0.2">
      <c r="A96" s="186" t="s">
        <v>162</v>
      </c>
      <c r="B96" s="10">
        <v>2020</v>
      </c>
      <c r="C96" s="187" t="s">
        <v>2</v>
      </c>
      <c r="D96" s="10">
        <v>288050.18908203131</v>
      </c>
      <c r="E96" s="10">
        <v>100</v>
      </c>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8" customFormat="true" ht="12" x14ac:dyDescent="0.2">
      <c r="A97" s="186" t="s">
        <v>162</v>
      </c>
      <c r="B97" s="10">
        <v>2021</v>
      </c>
      <c r="C97" s="187" t="s">
        <v>2</v>
      </c>
      <c r="D97" s="10">
        <v>286363.79198074341</v>
      </c>
      <c r="E97" s="10">
        <v>100</v>
      </c>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8" customFormat="true" ht="12" x14ac:dyDescent="0.2">
      <c r="A98" s="186" t="s">
        <v>162</v>
      </c>
      <c r="B98" s="10">
        <v>2022</v>
      </c>
      <c r="C98" s="187" t="s">
        <v>2</v>
      </c>
      <c r="D98" s="10">
        <v>283039.3737680054</v>
      </c>
      <c r="E98" s="10">
        <v>100</v>
      </c>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8" customFormat="true" ht="12" x14ac:dyDescent="0.2">
      <c r="A99" s="186" t="s">
        <v>162</v>
      </c>
      <c r="B99" s="10">
        <v>2023</v>
      </c>
      <c r="C99" s="187" t="s">
        <v>2</v>
      </c>
      <c r="D99" s="10">
        <v>221384.95101486199</v>
      </c>
      <c r="E99" s="10">
        <v>100</v>
      </c>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8" customFormat="true" ht="12" x14ac:dyDescent="0.2">
      <c r="A100" s="186" t="s">
        <v>162</v>
      </c>
      <c r="B100" s="10">
        <v>2024</v>
      </c>
      <c r="C100" s="18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162</v>
      </c>
      <c r="B101" s="10">
        <v>2025</v>
      </c>
      <c r="C101" s="18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162</v>
      </c>
      <c r="B102" s="10">
        <v>2026</v>
      </c>
      <c r="C102" s="18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162</v>
      </c>
      <c r="B103" s="10">
        <v>2027</v>
      </c>
      <c r="C103" s="18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162</v>
      </c>
      <c r="B104" s="10">
        <v>2028</v>
      </c>
      <c r="C104" s="18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162</v>
      </c>
      <c r="B105" s="10">
        <v>2029</v>
      </c>
      <c r="C105" s="18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162</v>
      </c>
      <c r="B106" s="10">
        <v>2030</v>
      </c>
      <c r="C106" s="18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162</v>
      </c>
      <c r="B107" s="10">
        <v>2000</v>
      </c>
      <c r="C107" s="187" t="s">
        <v>16</v>
      </c>
      <c r="D107" s="10">
        <v>199587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162</v>
      </c>
      <c r="B108" s="10">
        <v>2001</v>
      </c>
      <c r="C108" s="187" t="s">
        <v>16</v>
      </c>
      <c r="D108" s="10">
        <v>188509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162</v>
      </c>
      <c r="B109" s="10">
        <v>2002</v>
      </c>
      <c r="C109" s="187" t="s">
        <v>16</v>
      </c>
      <c r="D109" s="10">
        <v>177305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162</v>
      </c>
      <c r="B110" s="10">
        <v>2003</v>
      </c>
      <c r="C110" s="189" t="s">
        <v>16</v>
      </c>
      <c r="D110" s="10">
        <v>167332</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162</v>
      </c>
      <c r="B111" s="10">
        <v>2004</v>
      </c>
      <c r="C111" s="189" t="s">
        <v>16</v>
      </c>
      <c r="D111" s="10">
        <v>159148</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162</v>
      </c>
      <c r="B112" s="10">
        <v>2005</v>
      </c>
      <c r="C112" s="189" t="s">
        <v>16</v>
      </c>
      <c r="D112" s="10">
        <v>150216</v>
      </c>
      <c r="E112" s="10"/>
      <c r="F112" s="10"/>
      <c r="G112" s="10"/>
      <c r="H112" s="10"/>
      <c r="I112" s="10"/>
      <c r="J112" s="10">
        <v>100</v>
      </c>
      <c r="K112" s="10"/>
      <c r="L112" s="10"/>
      <c r="M112" s="10"/>
      <c r="N112" s="10"/>
      <c r="O112" s="10"/>
      <c r="P112" s="10">
        <v>100</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162</v>
      </c>
      <c r="B113" s="10">
        <v>2006</v>
      </c>
      <c r="C113" s="189" t="s">
        <v>16</v>
      </c>
      <c r="D113" s="10">
        <v>144774</v>
      </c>
      <c r="E113" s="10"/>
      <c r="F113" s="10"/>
      <c r="G113" s="10"/>
      <c r="H113" s="10"/>
      <c r="I113" s="10"/>
      <c r="J113" s="10">
        <v>100</v>
      </c>
      <c r="K113" s="10"/>
      <c r="L113" s="10"/>
      <c r="M113" s="10"/>
      <c r="N113" s="10"/>
      <c r="O113" s="10"/>
      <c r="P113" s="10">
        <v>100</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162</v>
      </c>
      <c r="B114" s="10">
        <v>2007</v>
      </c>
      <c r="C114" s="189" t="s">
        <v>16</v>
      </c>
      <c r="D114" s="10">
        <v>148002</v>
      </c>
      <c r="E114" s="10"/>
      <c r="F114" s="10"/>
      <c r="G114" s="10"/>
      <c r="H114" s="10"/>
      <c r="I114" s="10"/>
      <c r="J114" s="10">
        <v>100</v>
      </c>
      <c r="K114" s="10"/>
      <c r="L114" s="10"/>
      <c r="M114" s="10"/>
      <c r="N114" s="10"/>
      <c r="O114" s="10"/>
      <c r="P114" s="10">
        <v>100</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162</v>
      </c>
      <c r="B115" s="10">
        <v>2008</v>
      </c>
      <c r="C115" s="189" t="s">
        <v>16</v>
      </c>
      <c r="D115" s="10">
        <v>147319</v>
      </c>
      <c r="E115" s="10"/>
      <c r="F115" s="10"/>
      <c r="G115" s="10"/>
      <c r="H115" s="10"/>
      <c r="I115" s="10"/>
      <c r="J115" s="10">
        <v>100</v>
      </c>
      <c r="K115" s="10"/>
      <c r="L115" s="10"/>
      <c r="M115" s="10"/>
      <c r="N115" s="10"/>
      <c r="O115" s="10"/>
      <c r="P115" s="10">
        <v>100</v>
      </c>
      <c r="Q115" s="10"/>
      <c r="R115" s="10"/>
      <c r="S115" s="10"/>
      <c r="T115" s="10"/>
      <c r="U115" s="10"/>
      <c r="V115" s="10">
        <v>100</v>
      </c>
      <c r="W115" s="190"/>
      <c r="X115" s="190"/>
      <c r="Y115" s="190"/>
      <c r="Z115" s="190"/>
      <c r="AA115" s="190"/>
      <c r="AB115" s="190"/>
      <c r="AC115" s="190"/>
      <c r="AD115" s="190"/>
      <c r="AE115" s="190"/>
    </row>
    <row xmlns:x14ac="http://schemas.microsoft.com/office/spreadsheetml/2009/9/ac" r="116" s="188" customFormat="true" ht="12" x14ac:dyDescent="0.2">
      <c r="A116" s="186" t="s">
        <v>162</v>
      </c>
      <c r="B116" s="10">
        <v>2009</v>
      </c>
      <c r="C116" s="191" t="s">
        <v>16</v>
      </c>
      <c r="D116" s="10">
        <v>147532</v>
      </c>
      <c r="E116" s="10"/>
      <c r="F116" s="10"/>
      <c r="G116" s="10"/>
      <c r="H116" s="10"/>
      <c r="I116" s="10"/>
      <c r="J116" s="10">
        <v>100</v>
      </c>
      <c r="K116" s="10"/>
      <c r="L116" s="10"/>
      <c r="M116" s="10"/>
      <c r="N116" s="10"/>
      <c r="O116" s="10"/>
      <c r="P116" s="10">
        <v>100</v>
      </c>
      <c r="Q116" s="10"/>
      <c r="R116" s="10"/>
      <c r="S116" s="10"/>
      <c r="T116" s="10"/>
      <c r="U116" s="10"/>
      <c r="V116" s="10">
        <v>100</v>
      </c>
      <c r="W116" s="191"/>
      <c r="X116" s="191"/>
      <c r="Y116" s="191"/>
      <c r="Z116" s="191"/>
      <c r="AA116" s="191"/>
      <c r="AB116" s="191"/>
      <c r="AC116" s="191"/>
    </row>
    <row xmlns:x14ac="http://schemas.microsoft.com/office/spreadsheetml/2009/9/ac" r="117" s="188" customFormat="true" ht="12" x14ac:dyDescent="0.2">
      <c r="A117" s="186" t="s">
        <v>162</v>
      </c>
      <c r="B117" s="10">
        <v>2010</v>
      </c>
      <c r="C117" s="191" t="s">
        <v>16</v>
      </c>
      <c r="D117" s="10">
        <v>148859</v>
      </c>
      <c r="E117" s="10"/>
      <c r="F117" s="10"/>
      <c r="G117" s="10"/>
      <c r="H117" s="10"/>
      <c r="I117" s="10"/>
      <c r="J117" s="10">
        <v>100</v>
      </c>
      <c r="K117" s="10"/>
      <c r="L117" s="10"/>
      <c r="M117" s="10"/>
      <c r="N117" s="10"/>
      <c r="O117" s="10"/>
      <c r="P117" s="10">
        <v>100</v>
      </c>
      <c r="Q117" s="10"/>
      <c r="R117" s="10"/>
      <c r="S117" s="10"/>
      <c r="T117" s="10"/>
      <c r="U117" s="10"/>
      <c r="V117" s="10">
        <v>100</v>
      </c>
      <c r="W117" s="191"/>
      <c r="X117" s="191"/>
      <c r="Y117" s="191"/>
      <c r="Z117" s="191"/>
      <c r="AA117" s="191"/>
      <c r="AB117" s="191"/>
      <c r="AC117" s="191"/>
    </row>
    <row xmlns:x14ac="http://schemas.microsoft.com/office/spreadsheetml/2009/9/ac" r="118" s="188" customFormat="true" ht="12" x14ac:dyDescent="0.2">
      <c r="A118" s="186" t="s">
        <v>162</v>
      </c>
      <c r="B118" s="10">
        <v>2011</v>
      </c>
      <c r="C118" s="191" t="s">
        <v>16</v>
      </c>
      <c r="D118" s="10">
        <v>150021</v>
      </c>
      <c r="E118" s="10"/>
      <c r="F118" s="10"/>
      <c r="G118" s="10"/>
      <c r="H118" s="10"/>
      <c r="I118" s="10"/>
      <c r="J118" s="10">
        <v>100</v>
      </c>
      <c r="K118" s="10"/>
      <c r="L118" s="10"/>
      <c r="M118" s="10"/>
      <c r="N118" s="10"/>
      <c r="O118" s="10"/>
      <c r="P118" s="10">
        <v>100</v>
      </c>
      <c r="Q118" s="10"/>
      <c r="R118" s="10"/>
      <c r="S118" s="10"/>
      <c r="T118" s="10"/>
      <c r="U118" s="10"/>
      <c r="V118" s="10">
        <v>100</v>
      </c>
      <c r="W118" s="191"/>
      <c r="X118" s="191"/>
      <c r="Y118" s="191"/>
      <c r="Z118" s="191"/>
      <c r="AA118" s="191"/>
      <c r="AB118" s="191"/>
      <c r="AC118" s="191"/>
      <c r="AD118" s="191"/>
    </row>
    <row xmlns:x14ac="http://schemas.microsoft.com/office/spreadsheetml/2009/9/ac" r="119" s="188" customFormat="true" ht="12" x14ac:dyDescent="0.2">
      <c r="A119" s="186" t="s">
        <v>162</v>
      </c>
      <c r="B119" s="10">
        <v>2012</v>
      </c>
      <c r="C119" s="191" t="s">
        <v>16</v>
      </c>
      <c r="D119" s="10">
        <v>150343</v>
      </c>
      <c r="E119" s="10"/>
      <c r="F119" s="10"/>
      <c r="G119" s="10"/>
      <c r="H119" s="10"/>
      <c r="I119" s="10"/>
      <c r="J119" s="10">
        <v>100</v>
      </c>
      <c r="K119" s="10"/>
      <c r="L119" s="10"/>
      <c r="M119" s="10"/>
      <c r="N119" s="10"/>
      <c r="O119" s="10"/>
      <c r="P119" s="10">
        <v>100</v>
      </c>
      <c r="Q119" s="10"/>
      <c r="R119" s="10"/>
      <c r="S119" s="10"/>
      <c r="T119" s="10"/>
      <c r="U119" s="10"/>
      <c r="V119" s="10">
        <v>100</v>
      </c>
      <c r="W119" s="191"/>
      <c r="X119" s="191"/>
      <c r="Y119" s="191"/>
      <c r="Z119" s="191"/>
      <c r="AA119" s="191"/>
      <c r="AB119" s="191"/>
      <c r="AC119" s="191"/>
      <c r="AD119" s="191"/>
    </row>
    <row xmlns:x14ac="http://schemas.microsoft.com/office/spreadsheetml/2009/9/ac" r="120" s="188" customFormat="true" ht="12" x14ac:dyDescent="0.2">
      <c r="A120" s="186" t="s">
        <v>162</v>
      </c>
      <c r="B120" s="10">
        <v>2013</v>
      </c>
      <c r="C120" s="191" t="s">
        <v>16</v>
      </c>
      <c r="D120" s="10">
        <v>152828</v>
      </c>
      <c r="E120" s="10"/>
      <c r="F120" s="10"/>
      <c r="G120" s="10"/>
      <c r="H120" s="10"/>
      <c r="I120" s="10"/>
      <c r="J120" s="10">
        <v>100</v>
      </c>
      <c r="K120" s="10"/>
      <c r="L120" s="10"/>
      <c r="M120" s="10"/>
      <c r="N120" s="10"/>
      <c r="O120" s="10"/>
      <c r="P120" s="10">
        <v>100</v>
      </c>
      <c r="Q120" s="10"/>
      <c r="R120" s="10"/>
      <c r="S120" s="10"/>
      <c r="T120" s="10"/>
      <c r="U120" s="10"/>
      <c r="V120" s="10">
        <v>100</v>
      </c>
      <c r="W120" s="191"/>
      <c r="X120" s="191"/>
      <c r="Y120" s="191"/>
      <c r="Z120" s="191"/>
      <c r="AA120" s="191"/>
      <c r="AB120" s="191"/>
      <c r="AC120" s="191"/>
      <c r="AD120" s="191"/>
    </row>
    <row xmlns:x14ac="http://schemas.microsoft.com/office/spreadsheetml/2009/9/ac" r="121" s="188" customFormat="true" ht="12" x14ac:dyDescent="0.2">
      <c r="A121" s="186" t="s">
        <v>162</v>
      </c>
      <c r="B121" s="10">
        <v>2014</v>
      </c>
      <c r="C121" s="191" t="s">
        <v>16</v>
      </c>
      <c r="D121" s="10">
        <v>146630</v>
      </c>
      <c r="E121" s="10"/>
      <c r="F121" s="10"/>
      <c r="G121" s="10"/>
      <c r="H121" s="10"/>
      <c r="I121" s="10"/>
      <c r="J121" s="10">
        <v>100</v>
      </c>
      <c r="K121" s="10"/>
      <c r="L121" s="10"/>
      <c r="M121" s="10"/>
      <c r="N121" s="10"/>
      <c r="O121" s="10"/>
      <c r="P121" s="10">
        <v>100</v>
      </c>
      <c r="Q121" s="10"/>
      <c r="R121" s="10"/>
      <c r="S121" s="10"/>
      <c r="T121" s="10"/>
      <c r="U121" s="10"/>
      <c r="V121" s="10">
        <v>100</v>
      </c>
      <c r="W121" s="191"/>
      <c r="X121" s="191"/>
      <c r="Y121" s="191"/>
      <c r="Z121" s="191"/>
      <c r="AA121" s="191"/>
      <c r="AB121" s="191"/>
      <c r="AC121" s="191"/>
      <c r="AD121" s="191"/>
    </row>
    <row xmlns:x14ac="http://schemas.microsoft.com/office/spreadsheetml/2009/9/ac" r="122" s="188" customFormat="true" ht="12" x14ac:dyDescent="0.2">
      <c r="A122" s="186" t="s">
        <v>162</v>
      </c>
      <c r="B122" s="10">
        <v>2015</v>
      </c>
      <c r="C122" s="191" t="s">
        <v>16</v>
      </c>
      <c r="D122" s="10">
        <v>144579</v>
      </c>
      <c r="E122" s="10"/>
      <c r="F122" s="10"/>
      <c r="G122" s="10"/>
      <c r="H122" s="10"/>
      <c r="I122" s="10"/>
      <c r="J122" s="10">
        <v>100</v>
      </c>
      <c r="K122" s="10"/>
      <c r="L122" s="10"/>
      <c r="M122" s="10"/>
      <c r="N122" s="10"/>
      <c r="O122" s="10"/>
      <c r="P122" s="10">
        <v>100</v>
      </c>
      <c r="Q122" s="10"/>
      <c r="R122" s="10"/>
      <c r="S122" s="10"/>
      <c r="T122" s="10"/>
      <c r="U122" s="10"/>
      <c r="V122" s="10">
        <v>100</v>
      </c>
      <c r="W122" s="191"/>
      <c r="X122" s="191"/>
      <c r="Y122" s="191"/>
      <c r="Z122" s="191"/>
      <c r="AA122" s="191"/>
      <c r="AB122" s="191"/>
      <c r="AC122" s="191"/>
      <c r="AD122" s="191"/>
    </row>
    <row xmlns:x14ac="http://schemas.microsoft.com/office/spreadsheetml/2009/9/ac" r="123" s="188" customFormat="true" ht="12" x14ac:dyDescent="0.2">
      <c r="A123" s="186" t="s">
        <v>162</v>
      </c>
      <c r="B123" s="10">
        <v>2016</v>
      </c>
      <c r="C123" s="191" t="s">
        <v>16</v>
      </c>
      <c r="D123" s="10">
        <v>143523</v>
      </c>
      <c r="E123" s="10"/>
      <c r="F123" s="10"/>
      <c r="G123" s="10"/>
      <c r="H123" s="10"/>
      <c r="I123" s="10"/>
      <c r="J123" s="10">
        <v>100</v>
      </c>
      <c r="K123" s="10"/>
      <c r="L123" s="10"/>
      <c r="M123" s="10"/>
      <c r="N123" s="10"/>
      <c r="O123" s="10"/>
      <c r="P123" s="10">
        <v>100</v>
      </c>
      <c r="Q123" s="10"/>
      <c r="R123" s="10"/>
      <c r="S123" s="10"/>
      <c r="T123" s="10"/>
      <c r="U123" s="10"/>
      <c r="V123" s="10">
        <v>100</v>
      </c>
      <c r="W123" s="191"/>
      <c r="X123" s="191"/>
      <c r="Y123" s="191"/>
      <c r="Z123" s="191"/>
      <c r="AA123" s="191"/>
      <c r="AB123" s="191"/>
      <c r="AC123" s="191"/>
      <c r="AD123" s="191"/>
    </row>
    <row xmlns:x14ac="http://schemas.microsoft.com/office/spreadsheetml/2009/9/ac" r="124" s="188" customFormat="true" ht="12" x14ac:dyDescent="0.2">
      <c r="A124" s="186" t="s">
        <v>162</v>
      </c>
      <c r="B124" s="10">
        <v>2017</v>
      </c>
      <c r="C124" s="191" t="s">
        <v>16</v>
      </c>
      <c r="D124" s="10">
        <v>140897</v>
      </c>
      <c r="E124" s="10"/>
      <c r="F124" s="10"/>
      <c r="G124" s="10"/>
      <c r="H124" s="10"/>
      <c r="I124" s="10"/>
      <c r="J124" s="10">
        <v>100</v>
      </c>
      <c r="K124" s="10"/>
      <c r="L124" s="10"/>
      <c r="M124" s="10"/>
      <c r="N124" s="10"/>
      <c r="O124" s="10"/>
      <c r="P124" s="10">
        <v>100</v>
      </c>
      <c r="Q124" s="10"/>
      <c r="R124" s="10"/>
      <c r="S124" s="10"/>
      <c r="T124" s="10"/>
      <c r="U124" s="10"/>
      <c r="V124" s="10">
        <v>100</v>
      </c>
      <c r="W124" s="191"/>
      <c r="X124" s="191"/>
      <c r="Y124" s="191"/>
      <c r="Z124" s="191"/>
      <c r="AA124" s="191"/>
      <c r="AB124" s="191"/>
      <c r="AC124" s="191"/>
      <c r="AD124" s="191"/>
    </row>
    <row xmlns:x14ac="http://schemas.microsoft.com/office/spreadsheetml/2009/9/ac" r="125" s="188" customFormat="true" ht="12" x14ac:dyDescent="0.2">
      <c r="A125" s="186" t="s">
        <v>162</v>
      </c>
      <c r="B125" s="10">
        <v>2018</v>
      </c>
      <c r="C125" s="191" t="s">
        <v>16</v>
      </c>
      <c r="D125" s="10">
        <v>141226</v>
      </c>
      <c r="E125" s="10"/>
      <c r="F125" s="10"/>
      <c r="G125" s="10"/>
      <c r="H125" s="10"/>
      <c r="I125" s="10"/>
      <c r="J125" s="10">
        <v>100</v>
      </c>
      <c r="K125" s="10"/>
      <c r="L125" s="10"/>
      <c r="M125" s="10"/>
      <c r="N125" s="10"/>
      <c r="O125" s="10"/>
      <c r="P125" s="10">
        <v>100</v>
      </c>
      <c r="Q125" s="10"/>
      <c r="R125" s="10"/>
      <c r="S125" s="10"/>
      <c r="T125" s="10"/>
      <c r="U125" s="10"/>
      <c r="V125" s="10">
        <v>100</v>
      </c>
      <c r="W125" s="191"/>
      <c r="X125" s="191"/>
      <c r="Y125" s="191"/>
      <c r="Z125" s="191"/>
      <c r="AA125" s="191"/>
      <c r="AB125" s="191"/>
      <c r="AC125" s="191"/>
      <c r="AD125" s="191"/>
    </row>
    <row xmlns:x14ac="http://schemas.microsoft.com/office/spreadsheetml/2009/9/ac" r="126" s="188" customFormat="true" ht="12" x14ac:dyDescent="0.2">
      <c r="A126" s="186" t="s">
        <v>162</v>
      </c>
      <c r="B126" s="10">
        <v>2019</v>
      </c>
      <c r="C126" s="191" t="s">
        <v>16</v>
      </c>
      <c r="D126" s="10">
        <v>142200</v>
      </c>
      <c r="E126" s="10"/>
      <c r="F126" s="10"/>
      <c r="G126" s="10"/>
      <c r="H126" s="10"/>
      <c r="I126" s="10"/>
      <c r="J126" s="10">
        <v>100</v>
      </c>
      <c r="K126" s="10"/>
      <c r="L126" s="10"/>
      <c r="M126" s="10"/>
      <c r="N126" s="10"/>
      <c r="O126" s="10"/>
      <c r="P126" s="10">
        <v>100</v>
      </c>
      <c r="Q126" s="10"/>
      <c r="R126" s="10"/>
      <c r="S126" s="10"/>
      <c r="T126" s="10"/>
      <c r="U126" s="10"/>
      <c r="V126" s="10">
        <v>100</v>
      </c>
      <c r="W126" s="191"/>
      <c r="X126" s="191"/>
      <c r="Y126" s="191"/>
      <c r="Z126" s="191"/>
      <c r="AA126" s="191"/>
      <c r="AB126" s="191"/>
      <c r="AC126" s="191"/>
      <c r="AD126" s="191"/>
    </row>
    <row xmlns:x14ac="http://schemas.microsoft.com/office/spreadsheetml/2009/9/ac" r="127" s="188" customFormat="true" ht="12" x14ac:dyDescent="0.2">
      <c r="A127" s="186" t="s">
        <v>162</v>
      </c>
      <c r="B127" s="10">
        <v>2020</v>
      </c>
      <c r="C127" s="191" t="s">
        <v>16</v>
      </c>
      <c r="D127" s="10">
        <v>141283</v>
      </c>
      <c r="E127" s="10"/>
      <c r="F127" s="10"/>
      <c r="G127" s="10"/>
      <c r="H127" s="10"/>
      <c r="I127" s="10"/>
      <c r="J127" s="10">
        <v>100</v>
      </c>
      <c r="K127" s="10"/>
      <c r="L127" s="10"/>
      <c r="M127" s="10"/>
      <c r="N127" s="10"/>
      <c r="O127" s="10"/>
      <c r="P127" s="10">
        <v>100</v>
      </c>
      <c r="Q127" s="10"/>
      <c r="R127" s="10"/>
      <c r="S127" s="10"/>
      <c r="T127" s="10"/>
      <c r="U127" s="10"/>
      <c r="V127" s="10">
        <v>100</v>
      </c>
      <c r="W127" s="191"/>
      <c r="X127" s="191"/>
      <c r="Y127" s="191"/>
      <c r="Z127" s="191"/>
      <c r="AA127" s="191"/>
      <c r="AB127" s="191"/>
      <c r="AC127" s="191"/>
      <c r="AD127" s="191"/>
    </row>
    <row xmlns:x14ac="http://schemas.microsoft.com/office/spreadsheetml/2009/9/ac" r="128" s="188" customFormat="true" ht="12" x14ac:dyDescent="0.2">
      <c r="A128" s="191" t="s">
        <v>162</v>
      </c>
      <c r="B128" s="10">
        <v>2021</v>
      </c>
      <c r="C128" s="191" t="s">
        <v>16</v>
      </c>
      <c r="D128" s="10">
        <v>138573</v>
      </c>
      <c r="E128" s="10"/>
      <c r="F128" s="10"/>
      <c r="G128" s="10"/>
      <c r="H128" s="10"/>
      <c r="I128" s="10"/>
      <c r="J128" s="10">
        <v>100</v>
      </c>
      <c r="K128" s="10"/>
      <c r="L128" s="10"/>
      <c r="M128" s="10"/>
      <c r="N128" s="10"/>
      <c r="O128" s="10"/>
      <c r="P128" s="10">
        <v>100</v>
      </c>
      <c r="Q128" s="10"/>
      <c r="R128" s="10"/>
      <c r="S128" s="10"/>
      <c r="T128" s="10"/>
      <c r="U128" s="10"/>
      <c r="V128" s="10">
        <v>100</v>
      </c>
      <c r="W128" s="191"/>
      <c r="X128" s="191"/>
      <c r="Y128" s="191"/>
      <c r="Z128" s="191"/>
      <c r="AA128" s="191"/>
      <c r="AB128" s="191"/>
      <c r="AC128" s="191"/>
      <c r="AD128" s="191"/>
    </row>
    <row xmlns:x14ac="http://schemas.microsoft.com/office/spreadsheetml/2009/9/ac" r="129" s="188" customFormat="true" ht="12" x14ac:dyDescent="0.2">
      <c r="A129" s="191" t="s">
        <v>162</v>
      </c>
      <c r="B129" s="10">
        <v>2022</v>
      </c>
      <c r="C129" s="191" t="s">
        <v>16</v>
      </c>
      <c r="D129" s="10">
        <v>131370</v>
      </c>
      <c r="E129" s="10"/>
      <c r="F129" s="10"/>
      <c r="G129" s="10"/>
      <c r="H129" s="10"/>
      <c r="I129" s="10"/>
      <c r="J129" s="10">
        <v>100</v>
      </c>
      <c r="K129" s="10"/>
      <c r="L129" s="10"/>
      <c r="M129" s="10"/>
      <c r="N129" s="10"/>
      <c r="O129" s="10"/>
      <c r="P129" s="10">
        <v>100</v>
      </c>
      <c r="Q129" s="10"/>
      <c r="R129" s="10"/>
      <c r="S129" s="10"/>
      <c r="T129" s="10"/>
      <c r="U129" s="10"/>
      <c r="V129" s="10">
        <v>100</v>
      </c>
      <c r="W129" s="191"/>
      <c r="X129" s="191"/>
      <c r="Y129" s="191"/>
      <c r="Z129" s="191"/>
      <c r="AA129" s="191"/>
      <c r="AB129" s="191"/>
      <c r="AC129" s="191"/>
      <c r="AD129" s="191"/>
    </row>
    <row xmlns:x14ac="http://schemas.microsoft.com/office/spreadsheetml/2009/9/ac" r="130" s="188" customFormat="true" ht="12" x14ac:dyDescent="0.2">
      <c r="A130" s="191" t="s">
        <v>162</v>
      </c>
      <c r="B130" s="10">
        <v>2023</v>
      </c>
      <c r="C130" s="191" t="s">
        <v>16</v>
      </c>
      <c r="D130" s="10">
        <v>128947</v>
      </c>
      <c r="E130" s="10"/>
      <c r="F130" s="10"/>
      <c r="G130" s="10"/>
      <c r="H130" s="10"/>
      <c r="I130" s="10"/>
      <c r="J130" s="10">
        <v>100</v>
      </c>
      <c r="K130" s="10"/>
      <c r="L130" s="10"/>
      <c r="M130" s="10"/>
      <c r="N130" s="10"/>
      <c r="O130" s="10"/>
      <c r="P130" s="10">
        <v>100</v>
      </c>
      <c r="Q130" s="10"/>
      <c r="R130" s="10"/>
      <c r="S130" s="10"/>
      <c r="T130" s="10"/>
      <c r="U130" s="10"/>
      <c r="V130" s="10">
        <v>100</v>
      </c>
      <c r="W130" s="191"/>
      <c r="X130" s="191"/>
      <c r="Y130" s="191"/>
      <c r="Z130" s="191"/>
      <c r="AA130" s="191"/>
      <c r="AB130" s="191"/>
      <c r="AC130" s="191"/>
      <c r="AD130" s="191"/>
    </row>
    <row xmlns:x14ac="http://schemas.microsoft.com/office/spreadsheetml/2009/9/ac" r="131" s="188" customFormat="true" ht="12" x14ac:dyDescent="0.2">
      <c r="A131" s="191" t="s">
        <v>162</v>
      </c>
      <c r="B131" s="10">
        <v>2024</v>
      </c>
      <c r="C131" s="191" t="s">
        <v>16</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162</v>
      </c>
      <c r="B132" s="10">
        <v>2025</v>
      </c>
      <c r="C132" s="191" t="s">
        <v>16</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162</v>
      </c>
      <c r="B133" s="10">
        <v>2026</v>
      </c>
      <c r="C133" s="191" t="s">
        <v>16</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162</v>
      </c>
      <c r="B134" s="10">
        <v>2027</v>
      </c>
      <c r="C134" s="191" t="s">
        <v>16</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162</v>
      </c>
      <c r="B135" s="10">
        <v>2028</v>
      </c>
      <c r="C135" s="191" t="s">
        <v>16</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162</v>
      </c>
      <c r="B136" s="10">
        <v>2029</v>
      </c>
      <c r="C136" s="191" t="s">
        <v>16</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162</v>
      </c>
      <c r="B137" s="10">
        <v>2030</v>
      </c>
      <c r="C137" s="191" t="s">
        <v>16</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162</v>
      </c>
      <c r="B138" s="10">
        <v>2000</v>
      </c>
      <c r="C138" s="191" t="s">
        <v>17</v>
      </c>
      <c r="D138" s="10">
        <v>248769</v>
      </c>
      <c r="E138" s="10">
        <v>100</v>
      </c>
      <c r="F138" s="10"/>
      <c r="G138" s="10"/>
      <c r="H138" s="10"/>
      <c r="I138" s="10">
        <v>0</v>
      </c>
      <c r="J138" s="10">
        <v>100</v>
      </c>
      <c r="K138" s="10">
        <v>100</v>
      </c>
      <c r="L138" s="10"/>
      <c r="M138" s="10"/>
      <c r="N138" s="10"/>
      <c r="O138" s="10">
        <v>0</v>
      </c>
      <c r="P138" s="10">
        <v>100</v>
      </c>
      <c r="Q138" s="10">
        <v>100</v>
      </c>
      <c r="R138" s="10">
        <v>100</v>
      </c>
      <c r="S138" s="10">
        <v>100</v>
      </c>
      <c r="T138" s="10">
        <v>0</v>
      </c>
      <c r="U138" s="10">
        <v>0</v>
      </c>
      <c r="V138" s="10">
        <v>0</v>
      </c>
      <c r="W138" s="191"/>
      <c r="X138" s="191"/>
      <c r="Y138" s="191"/>
      <c r="Z138" s="191"/>
      <c r="AA138" s="191"/>
      <c r="AB138" s="191"/>
      <c r="AC138" s="191"/>
      <c r="AD138" s="191"/>
    </row>
    <row xmlns:x14ac="http://schemas.microsoft.com/office/spreadsheetml/2009/9/ac" r="139" s="188" customFormat="true" ht="12" x14ac:dyDescent="0.2">
      <c r="A139" s="191" t="s">
        <v>162</v>
      </c>
      <c r="B139" s="10">
        <v>2001</v>
      </c>
      <c r="C139" s="191" t="s">
        <v>17</v>
      </c>
      <c r="D139" s="10">
        <v>236975</v>
      </c>
      <c r="E139" s="10">
        <v>100</v>
      </c>
      <c r="F139" s="10"/>
      <c r="G139" s="10"/>
      <c r="H139" s="10"/>
      <c r="I139" s="10">
        <v>0</v>
      </c>
      <c r="J139" s="10">
        <v>100</v>
      </c>
      <c r="K139" s="10">
        <v>100</v>
      </c>
      <c r="L139" s="10"/>
      <c r="M139" s="10"/>
      <c r="N139" s="10"/>
      <c r="O139" s="10">
        <v>0</v>
      </c>
      <c r="P139" s="10">
        <v>100</v>
      </c>
      <c r="Q139" s="10">
        <v>100</v>
      </c>
      <c r="R139" s="10">
        <v>100</v>
      </c>
      <c r="S139" s="10">
        <v>100</v>
      </c>
      <c r="T139" s="10">
        <v>0</v>
      </c>
      <c r="U139" s="10">
        <v>0</v>
      </c>
      <c r="V139" s="10">
        <v>0</v>
      </c>
      <c r="W139" s="191"/>
      <c r="X139" s="191"/>
      <c r="Y139" s="191"/>
      <c r="Z139" s="191"/>
      <c r="AA139" s="191"/>
      <c r="AB139" s="191"/>
      <c r="AC139" s="191"/>
      <c r="AD139" s="191"/>
    </row>
    <row xmlns:x14ac="http://schemas.microsoft.com/office/spreadsheetml/2009/9/ac" r="140" s="188" customFormat="true" ht="12" x14ac:dyDescent="0.2">
      <c r="A140" s="191" t="s">
        <v>162</v>
      </c>
      <c r="B140" s="10">
        <v>2002</v>
      </c>
      <c r="C140" s="191" t="s">
        <v>17</v>
      </c>
      <c r="D140" s="10">
        <v>225671</v>
      </c>
      <c r="E140" s="10">
        <v>100</v>
      </c>
      <c r="F140" s="10"/>
      <c r="G140" s="10"/>
      <c r="H140" s="10"/>
      <c r="I140" s="10">
        <v>0</v>
      </c>
      <c r="J140" s="10">
        <v>100</v>
      </c>
      <c r="K140" s="10">
        <v>100</v>
      </c>
      <c r="L140" s="10"/>
      <c r="M140" s="10"/>
      <c r="N140" s="10"/>
      <c r="O140" s="10">
        <v>0</v>
      </c>
      <c r="P140" s="10">
        <v>100</v>
      </c>
      <c r="Q140" s="10">
        <v>100</v>
      </c>
      <c r="R140" s="10">
        <v>100</v>
      </c>
      <c r="S140" s="10">
        <v>100</v>
      </c>
      <c r="T140" s="10">
        <v>0</v>
      </c>
      <c r="U140" s="10">
        <v>0</v>
      </c>
      <c r="V140" s="10">
        <v>0</v>
      </c>
      <c r="W140" s="191"/>
      <c r="X140" s="191"/>
      <c r="Y140" s="191"/>
      <c r="Z140" s="191"/>
      <c r="AA140" s="191"/>
      <c r="AB140" s="191"/>
      <c r="AC140" s="191"/>
      <c r="AD140" s="191"/>
    </row>
    <row xmlns:x14ac="http://schemas.microsoft.com/office/spreadsheetml/2009/9/ac" r="141" s="188" customFormat="true" ht="12" x14ac:dyDescent="0.2">
      <c r="A141" s="191" t="s">
        <v>162</v>
      </c>
      <c r="B141" s="10">
        <v>2003</v>
      </c>
      <c r="C141" s="191" t="s">
        <v>17</v>
      </c>
      <c r="D141" s="10">
        <v>213649</v>
      </c>
      <c r="E141" s="10">
        <v>100</v>
      </c>
      <c r="F141" s="10"/>
      <c r="G141" s="10"/>
      <c r="H141" s="10"/>
      <c r="I141" s="10">
        <v>0</v>
      </c>
      <c r="J141" s="10">
        <v>100</v>
      </c>
      <c r="K141" s="10">
        <v>100</v>
      </c>
      <c r="L141" s="10"/>
      <c r="M141" s="10"/>
      <c r="N141" s="10"/>
      <c r="O141" s="10">
        <v>0</v>
      </c>
      <c r="P141" s="10">
        <v>100</v>
      </c>
      <c r="Q141" s="10">
        <v>100</v>
      </c>
      <c r="R141" s="10">
        <v>100</v>
      </c>
      <c r="S141" s="10">
        <v>100</v>
      </c>
      <c r="T141" s="10">
        <v>0</v>
      </c>
      <c r="U141" s="10">
        <v>0</v>
      </c>
      <c r="V141" s="10">
        <v>0</v>
      </c>
      <c r="W141" s="191"/>
      <c r="X141" s="191"/>
      <c r="Y141" s="191"/>
      <c r="Z141" s="191"/>
      <c r="AA141" s="191"/>
      <c r="AB141" s="191"/>
      <c r="AC141" s="191"/>
      <c r="AD141" s="191"/>
    </row>
    <row xmlns:x14ac="http://schemas.microsoft.com/office/spreadsheetml/2009/9/ac" r="142" s="188" customFormat="true" ht="12" x14ac:dyDescent="0.2">
      <c r="A142" s="191" t="s">
        <v>162</v>
      </c>
      <c r="B142" s="10">
        <v>2004</v>
      </c>
      <c r="C142" s="191" t="s">
        <v>17</v>
      </c>
      <c r="D142" s="10">
        <v>199264</v>
      </c>
      <c r="E142" s="10">
        <v>100</v>
      </c>
      <c r="F142" s="10"/>
      <c r="G142" s="10"/>
      <c r="H142" s="10"/>
      <c r="I142" s="10">
        <v>0</v>
      </c>
      <c r="J142" s="10">
        <v>100</v>
      </c>
      <c r="K142" s="10">
        <v>100</v>
      </c>
      <c r="L142" s="10"/>
      <c r="M142" s="10"/>
      <c r="N142" s="10"/>
      <c r="O142" s="10">
        <v>0</v>
      </c>
      <c r="P142" s="10">
        <v>100</v>
      </c>
      <c r="Q142" s="10">
        <v>100</v>
      </c>
      <c r="R142" s="10">
        <v>100</v>
      </c>
      <c r="S142" s="10">
        <v>100</v>
      </c>
      <c r="T142" s="10">
        <v>0</v>
      </c>
      <c r="U142" s="10">
        <v>0</v>
      </c>
      <c r="V142" s="10">
        <v>0</v>
      </c>
      <c r="W142" s="191"/>
      <c r="X142" s="191"/>
      <c r="Y142" s="191"/>
      <c r="Z142" s="191"/>
      <c r="AA142" s="191"/>
      <c r="AB142" s="191"/>
      <c r="AC142" s="191"/>
      <c r="AD142" s="191"/>
    </row>
    <row xmlns:x14ac="http://schemas.microsoft.com/office/spreadsheetml/2009/9/ac" r="143" s="188" customFormat="true" ht="12" x14ac:dyDescent="0.2">
      <c r="A143" s="191" t="s">
        <v>162</v>
      </c>
      <c r="B143" s="10">
        <v>2005</v>
      </c>
      <c r="C143" s="191" t="s">
        <v>17</v>
      </c>
      <c r="D143" s="10">
        <v>188126</v>
      </c>
      <c r="E143" s="10">
        <v>100</v>
      </c>
      <c r="F143" s="10"/>
      <c r="G143" s="10"/>
      <c r="H143" s="10"/>
      <c r="I143" s="10">
        <v>0</v>
      </c>
      <c r="J143" s="10">
        <v>100</v>
      </c>
      <c r="K143" s="10">
        <v>100</v>
      </c>
      <c r="L143" s="10"/>
      <c r="M143" s="10"/>
      <c r="N143" s="10"/>
      <c r="O143" s="10">
        <v>0</v>
      </c>
      <c r="P143" s="10">
        <v>100</v>
      </c>
      <c r="Q143" s="10">
        <v>100</v>
      </c>
      <c r="R143" s="10">
        <v>100</v>
      </c>
      <c r="S143" s="10">
        <v>100</v>
      </c>
      <c r="T143" s="10">
        <v>0</v>
      </c>
      <c r="U143" s="10">
        <v>0</v>
      </c>
      <c r="V143" s="10">
        <v>0</v>
      </c>
      <c r="W143" s="191"/>
      <c r="X143" s="191"/>
      <c r="Y143" s="191"/>
      <c r="Z143" s="191"/>
      <c r="AA143" s="191"/>
      <c r="AB143" s="191"/>
      <c r="AC143" s="191"/>
      <c r="AD143" s="191"/>
    </row>
    <row xmlns:x14ac="http://schemas.microsoft.com/office/spreadsheetml/2009/9/ac" r="144" s="188" customFormat="true" ht="12" x14ac:dyDescent="0.2">
      <c r="A144" s="191" t="s">
        <v>162</v>
      </c>
      <c r="B144" s="10">
        <v>2006</v>
      </c>
      <c r="C144" s="191" t="s">
        <v>17</v>
      </c>
      <c r="D144" s="10">
        <v>176947</v>
      </c>
      <c r="E144" s="10">
        <v>100</v>
      </c>
      <c r="F144" s="10"/>
      <c r="G144" s="10"/>
      <c r="H144" s="10"/>
      <c r="I144" s="10">
        <v>0</v>
      </c>
      <c r="J144" s="10">
        <v>100</v>
      </c>
      <c r="K144" s="10">
        <v>100</v>
      </c>
      <c r="L144" s="10"/>
      <c r="M144" s="10"/>
      <c r="N144" s="10"/>
      <c r="O144" s="10">
        <v>0</v>
      </c>
      <c r="P144" s="10">
        <v>100</v>
      </c>
      <c r="Q144" s="10">
        <v>100</v>
      </c>
      <c r="R144" s="10">
        <v>100</v>
      </c>
      <c r="S144" s="10">
        <v>100</v>
      </c>
      <c r="T144" s="10">
        <v>0</v>
      </c>
      <c r="U144" s="10">
        <v>0</v>
      </c>
      <c r="V144" s="10">
        <v>0</v>
      </c>
      <c r="W144" s="191"/>
      <c r="X144" s="191"/>
      <c r="Y144" s="191"/>
      <c r="Z144" s="191"/>
      <c r="AA144" s="191"/>
      <c r="AB144" s="191"/>
      <c r="AC144" s="191"/>
      <c r="AD144" s="191"/>
    </row>
    <row xmlns:x14ac="http://schemas.microsoft.com/office/spreadsheetml/2009/9/ac" r="145" s="188" customFormat="true" ht="12" x14ac:dyDescent="0.2">
      <c r="A145" s="191" t="s">
        <v>162</v>
      </c>
      <c r="B145" s="10">
        <v>2007</v>
      </c>
      <c r="C145" s="191" t="s">
        <v>17</v>
      </c>
      <c r="D145" s="10">
        <v>170019</v>
      </c>
      <c r="E145" s="10">
        <v>100</v>
      </c>
      <c r="F145" s="10"/>
      <c r="G145" s="10"/>
      <c r="H145" s="10"/>
      <c r="I145" s="10">
        <v>0</v>
      </c>
      <c r="J145" s="10">
        <v>100</v>
      </c>
      <c r="K145" s="10">
        <v>100</v>
      </c>
      <c r="L145" s="10"/>
      <c r="M145" s="10"/>
      <c r="N145" s="10"/>
      <c r="O145" s="10">
        <v>0</v>
      </c>
      <c r="P145" s="10">
        <v>100</v>
      </c>
      <c r="Q145" s="10">
        <v>100</v>
      </c>
      <c r="R145" s="10">
        <v>100</v>
      </c>
      <c r="S145" s="10">
        <v>100</v>
      </c>
      <c r="T145" s="10">
        <v>0</v>
      </c>
      <c r="U145" s="10">
        <v>0</v>
      </c>
      <c r="V145" s="10">
        <v>0</v>
      </c>
      <c r="W145" s="191"/>
      <c r="X145" s="191"/>
      <c r="Y145" s="191"/>
      <c r="Z145" s="191"/>
      <c r="AA145" s="191"/>
      <c r="AB145" s="191"/>
      <c r="AC145" s="191"/>
      <c r="AD145" s="191"/>
    </row>
    <row xmlns:x14ac="http://schemas.microsoft.com/office/spreadsheetml/2009/9/ac" r="146" s="188" customFormat="true" ht="12" x14ac:dyDescent="0.2">
      <c r="A146" s="191" t="s">
        <v>162</v>
      </c>
      <c r="B146" s="10">
        <v>2008</v>
      </c>
      <c r="C146" s="191" t="s">
        <v>17</v>
      </c>
      <c r="D146" s="10">
        <v>161370</v>
      </c>
      <c r="E146" s="10">
        <v>100</v>
      </c>
      <c r="F146" s="10"/>
      <c r="G146" s="10"/>
      <c r="H146" s="10"/>
      <c r="I146" s="10">
        <v>0</v>
      </c>
      <c r="J146" s="10">
        <v>100</v>
      </c>
      <c r="K146" s="10">
        <v>100</v>
      </c>
      <c r="L146" s="10"/>
      <c r="M146" s="10"/>
      <c r="N146" s="10"/>
      <c r="O146" s="10">
        <v>0</v>
      </c>
      <c r="P146" s="10">
        <v>100</v>
      </c>
      <c r="Q146" s="10">
        <v>100</v>
      </c>
      <c r="R146" s="10">
        <v>100</v>
      </c>
      <c r="S146" s="10">
        <v>100</v>
      </c>
      <c r="T146" s="10">
        <v>0</v>
      </c>
      <c r="U146" s="10">
        <v>0</v>
      </c>
      <c r="V146" s="10">
        <v>0</v>
      </c>
      <c r="W146" s="191"/>
      <c r="X146" s="191"/>
      <c r="Y146" s="191"/>
      <c r="Z146" s="191"/>
      <c r="AA146" s="191"/>
      <c r="AB146" s="191"/>
      <c r="AC146" s="191"/>
      <c r="AD146" s="191"/>
    </row>
    <row xmlns:x14ac="http://schemas.microsoft.com/office/spreadsheetml/2009/9/ac" r="147" s="188" customFormat="true" ht="12" x14ac:dyDescent="0.2">
      <c r="A147" s="191" t="s">
        <v>162</v>
      </c>
      <c r="B147" s="10">
        <v>2009</v>
      </c>
      <c r="C147" s="191" t="s">
        <v>17</v>
      </c>
      <c r="D147" s="10">
        <v>155346</v>
      </c>
      <c r="E147" s="10">
        <v>100</v>
      </c>
      <c r="F147" s="10"/>
      <c r="G147" s="10"/>
      <c r="H147" s="10"/>
      <c r="I147" s="10">
        <v>0</v>
      </c>
      <c r="J147" s="10">
        <v>100</v>
      </c>
      <c r="K147" s="10">
        <v>100</v>
      </c>
      <c r="L147" s="10"/>
      <c r="M147" s="10"/>
      <c r="N147" s="10"/>
      <c r="O147" s="10">
        <v>0</v>
      </c>
      <c r="P147" s="10">
        <v>100</v>
      </c>
      <c r="Q147" s="10">
        <v>100</v>
      </c>
      <c r="R147" s="10">
        <v>100</v>
      </c>
      <c r="S147" s="10">
        <v>100</v>
      </c>
      <c r="T147" s="10">
        <v>0</v>
      </c>
      <c r="U147" s="10">
        <v>0</v>
      </c>
      <c r="V147" s="10">
        <v>0</v>
      </c>
      <c r="W147" s="191"/>
      <c r="X147" s="191"/>
      <c r="Y147" s="191"/>
      <c r="Z147" s="191"/>
      <c r="AA147" s="191"/>
      <c r="AB147" s="191"/>
      <c r="AC147" s="191"/>
      <c r="AD147" s="191"/>
    </row>
    <row xmlns:x14ac="http://schemas.microsoft.com/office/spreadsheetml/2009/9/ac" r="148" s="188" customFormat="true" ht="12" x14ac:dyDescent="0.2">
      <c r="A148" s="191" t="s">
        <v>162</v>
      </c>
      <c r="B148" s="10">
        <v>2010</v>
      </c>
      <c r="C148" s="191" t="s">
        <v>17</v>
      </c>
      <c r="D148" s="10">
        <v>150947</v>
      </c>
      <c r="E148" s="10">
        <v>100</v>
      </c>
      <c r="F148" s="10"/>
      <c r="G148" s="10"/>
      <c r="H148" s="10"/>
      <c r="I148" s="10">
        <v>0</v>
      </c>
      <c r="J148" s="10">
        <v>100</v>
      </c>
      <c r="K148" s="10">
        <v>100</v>
      </c>
      <c r="L148" s="10"/>
      <c r="M148" s="10"/>
      <c r="N148" s="10"/>
      <c r="O148" s="10">
        <v>0</v>
      </c>
      <c r="P148" s="10">
        <v>100</v>
      </c>
      <c r="Q148" s="10">
        <v>100</v>
      </c>
      <c r="R148" s="10">
        <v>100</v>
      </c>
      <c r="S148" s="10">
        <v>100</v>
      </c>
      <c r="T148" s="10">
        <v>0</v>
      </c>
      <c r="U148" s="10">
        <v>0</v>
      </c>
      <c r="V148" s="10">
        <v>0</v>
      </c>
      <c r="W148" s="191"/>
      <c r="X148" s="191"/>
      <c r="Y148" s="191"/>
      <c r="Z148" s="191"/>
      <c r="AA148" s="191"/>
      <c r="AB148" s="191"/>
      <c r="AC148" s="191"/>
      <c r="AD148" s="191"/>
    </row>
    <row xmlns:x14ac="http://schemas.microsoft.com/office/spreadsheetml/2009/9/ac" r="149" s="188" customFormat="true" ht="12" x14ac:dyDescent="0.2">
      <c r="A149" s="191" t="s">
        <v>162</v>
      </c>
      <c r="B149" s="10">
        <v>2011</v>
      </c>
      <c r="C149" s="191" t="s">
        <v>17</v>
      </c>
      <c r="D149" s="10">
        <v>147897</v>
      </c>
      <c r="E149" s="10">
        <v>100</v>
      </c>
      <c r="F149" s="10"/>
      <c r="G149" s="10"/>
      <c r="H149" s="10"/>
      <c r="I149" s="10">
        <v>0</v>
      </c>
      <c r="J149" s="10">
        <v>100</v>
      </c>
      <c r="K149" s="10">
        <v>100</v>
      </c>
      <c r="L149" s="10"/>
      <c r="M149" s="10"/>
      <c r="N149" s="10"/>
      <c r="O149" s="10">
        <v>0</v>
      </c>
      <c r="P149" s="10">
        <v>100</v>
      </c>
      <c r="Q149" s="10">
        <v>100</v>
      </c>
      <c r="R149" s="10">
        <v>100</v>
      </c>
      <c r="S149" s="10">
        <v>100</v>
      </c>
      <c r="T149" s="10">
        <v>0</v>
      </c>
      <c r="U149" s="10">
        <v>0</v>
      </c>
      <c r="V149" s="10">
        <v>0</v>
      </c>
      <c r="W149" s="191"/>
      <c r="X149" s="191"/>
      <c r="Y149" s="191"/>
      <c r="Z149" s="191"/>
      <c r="AA149" s="191"/>
      <c r="AB149" s="191"/>
      <c r="AC149" s="191"/>
      <c r="AD149" s="191"/>
    </row>
    <row xmlns:x14ac="http://schemas.microsoft.com/office/spreadsheetml/2009/9/ac" r="150" s="188" customFormat="true" ht="12" x14ac:dyDescent="0.2">
      <c r="A150" s="191" t="s">
        <v>162</v>
      </c>
      <c r="B150" s="10">
        <v>2012</v>
      </c>
      <c r="C150" s="191" t="s">
        <v>17</v>
      </c>
      <c r="D150" s="10">
        <v>147226</v>
      </c>
      <c r="E150" s="10">
        <v>100</v>
      </c>
      <c r="F150" s="10"/>
      <c r="G150" s="10"/>
      <c r="H150" s="10"/>
      <c r="I150" s="10">
        <v>0</v>
      </c>
      <c r="J150" s="10">
        <v>100</v>
      </c>
      <c r="K150" s="10">
        <v>100</v>
      </c>
      <c r="L150" s="10"/>
      <c r="M150" s="10"/>
      <c r="N150" s="10"/>
      <c r="O150" s="10">
        <v>0</v>
      </c>
      <c r="P150" s="10">
        <v>100</v>
      </c>
      <c r="Q150" s="10">
        <v>100</v>
      </c>
      <c r="R150" s="10">
        <v>100</v>
      </c>
      <c r="S150" s="10">
        <v>100</v>
      </c>
      <c r="T150" s="10">
        <v>0</v>
      </c>
      <c r="U150" s="10">
        <v>0</v>
      </c>
      <c r="V150" s="10">
        <v>0</v>
      </c>
      <c r="W150" s="191"/>
      <c r="X150" s="191"/>
      <c r="Y150" s="191"/>
      <c r="Z150" s="191"/>
      <c r="AA150" s="191"/>
      <c r="AB150" s="191"/>
      <c r="AC150" s="191"/>
      <c r="AD150" s="191"/>
    </row>
    <row xmlns:x14ac="http://schemas.microsoft.com/office/spreadsheetml/2009/9/ac" r="151" s="188" customFormat="true" ht="12" x14ac:dyDescent="0.2">
      <c r="A151" s="191" t="s">
        <v>162</v>
      </c>
      <c r="B151" s="10">
        <v>2013</v>
      </c>
      <c r="C151" s="191" t="s">
        <v>17</v>
      </c>
      <c r="D151" s="10">
        <v>147472</v>
      </c>
      <c r="E151" s="10">
        <v>100</v>
      </c>
      <c r="F151" s="10"/>
      <c r="G151" s="10"/>
      <c r="H151" s="10"/>
      <c r="I151" s="10">
        <v>0</v>
      </c>
      <c r="J151" s="10">
        <v>100</v>
      </c>
      <c r="K151" s="10">
        <v>100</v>
      </c>
      <c r="L151" s="10"/>
      <c r="M151" s="10"/>
      <c r="N151" s="10"/>
      <c r="O151" s="10">
        <v>0</v>
      </c>
      <c r="P151" s="10">
        <v>100</v>
      </c>
      <c r="Q151" s="10">
        <v>100</v>
      </c>
      <c r="R151" s="10">
        <v>100</v>
      </c>
      <c r="S151" s="10">
        <v>100</v>
      </c>
      <c r="T151" s="10">
        <v>0</v>
      </c>
      <c r="U151" s="10">
        <v>0</v>
      </c>
      <c r="V151" s="10">
        <v>0</v>
      </c>
      <c r="W151" s="191"/>
      <c r="X151" s="191"/>
      <c r="Y151" s="191"/>
      <c r="Z151" s="191"/>
      <c r="AA151" s="191"/>
      <c r="AB151" s="191"/>
      <c r="AC151" s="191"/>
      <c r="AD151" s="191"/>
    </row>
    <row xmlns:x14ac="http://schemas.microsoft.com/office/spreadsheetml/2009/9/ac" r="152" s="188" customFormat="true" ht="12" x14ac:dyDescent="0.2">
      <c r="A152" s="191" t="s">
        <v>162</v>
      </c>
      <c r="B152" s="10">
        <v>2014</v>
      </c>
      <c r="C152" s="191" t="s">
        <v>17</v>
      </c>
      <c r="D152" s="10">
        <v>128845</v>
      </c>
      <c r="E152" s="10">
        <v>100</v>
      </c>
      <c r="F152" s="10"/>
      <c r="G152" s="10"/>
      <c r="H152" s="10"/>
      <c r="I152" s="10">
        <v>0</v>
      </c>
      <c r="J152" s="10">
        <v>100</v>
      </c>
      <c r="K152" s="10">
        <v>100</v>
      </c>
      <c r="L152" s="10"/>
      <c r="M152" s="10"/>
      <c r="N152" s="10"/>
      <c r="O152" s="10">
        <v>0</v>
      </c>
      <c r="P152" s="10">
        <v>100</v>
      </c>
      <c r="Q152" s="10">
        <v>100</v>
      </c>
      <c r="R152" s="10">
        <v>100</v>
      </c>
      <c r="S152" s="10">
        <v>100</v>
      </c>
      <c r="T152" s="10">
        <v>0</v>
      </c>
      <c r="U152" s="10">
        <v>0</v>
      </c>
      <c r="V152" s="10">
        <v>0</v>
      </c>
      <c r="W152" s="191"/>
      <c r="X152" s="191"/>
      <c r="Y152" s="191"/>
      <c r="Z152" s="191"/>
      <c r="AA152" s="191"/>
      <c r="AB152" s="191"/>
      <c r="AC152" s="191"/>
      <c r="AD152" s="191"/>
    </row>
    <row xmlns:x14ac="http://schemas.microsoft.com/office/spreadsheetml/2009/9/ac" r="153" s="188" customFormat="true" ht="12" x14ac:dyDescent="0.2">
      <c r="A153" s="191" t="s">
        <v>162</v>
      </c>
      <c r="B153" s="10">
        <v>2015</v>
      </c>
      <c r="C153" s="191" t="s">
        <v>17</v>
      </c>
      <c r="D153" s="10">
        <v>131031</v>
      </c>
      <c r="E153" s="10">
        <v>100</v>
      </c>
      <c r="F153" s="10"/>
      <c r="G153" s="10"/>
      <c r="H153" s="10"/>
      <c r="I153" s="10">
        <v>0</v>
      </c>
      <c r="J153" s="10">
        <v>100</v>
      </c>
      <c r="K153" s="10">
        <v>100</v>
      </c>
      <c r="L153" s="10"/>
      <c r="M153" s="10"/>
      <c r="N153" s="10"/>
      <c r="O153" s="10">
        <v>0</v>
      </c>
      <c r="P153" s="10">
        <v>100</v>
      </c>
      <c r="Q153" s="10">
        <v>100</v>
      </c>
      <c r="R153" s="10">
        <v>100</v>
      </c>
      <c r="S153" s="10">
        <v>100</v>
      </c>
      <c r="T153" s="10">
        <v>0</v>
      </c>
      <c r="U153" s="10">
        <v>0</v>
      </c>
      <c r="V153" s="10">
        <v>0</v>
      </c>
      <c r="W153" s="191"/>
      <c r="X153" s="191"/>
      <c r="Y153" s="191"/>
      <c r="Z153" s="191"/>
      <c r="AA153" s="191"/>
      <c r="AB153" s="191"/>
      <c r="AC153" s="191"/>
      <c r="AD153" s="191"/>
    </row>
    <row xmlns:x14ac="http://schemas.microsoft.com/office/spreadsheetml/2009/9/ac" r="154" s="188" customFormat="true" ht="12" x14ac:dyDescent="0.2">
      <c r="A154" s="191" t="s">
        <v>162</v>
      </c>
      <c r="B154" s="10">
        <v>2016</v>
      </c>
      <c r="C154" s="191" t="s">
        <v>17</v>
      </c>
      <c r="D154" s="10">
        <v>131947</v>
      </c>
      <c r="E154" s="10">
        <v>100</v>
      </c>
      <c r="F154" s="10"/>
      <c r="G154" s="10"/>
      <c r="H154" s="10"/>
      <c r="I154" s="10">
        <v>0</v>
      </c>
      <c r="J154" s="10">
        <v>100</v>
      </c>
      <c r="K154" s="10">
        <v>100</v>
      </c>
      <c r="L154" s="10"/>
      <c r="M154" s="10"/>
      <c r="N154" s="10"/>
      <c r="O154" s="10">
        <v>0</v>
      </c>
      <c r="P154" s="10">
        <v>100</v>
      </c>
      <c r="Q154" s="10">
        <v>100</v>
      </c>
      <c r="R154" s="10">
        <v>100</v>
      </c>
      <c r="S154" s="10">
        <v>100</v>
      </c>
      <c r="T154" s="10">
        <v>0</v>
      </c>
      <c r="U154" s="10">
        <v>0</v>
      </c>
      <c r="V154" s="10">
        <v>0</v>
      </c>
      <c r="W154" s="191"/>
      <c r="X154" s="191"/>
      <c r="Y154" s="191"/>
      <c r="Z154" s="191"/>
      <c r="AA154" s="191"/>
      <c r="AB154" s="191"/>
      <c r="AC154" s="191"/>
      <c r="AD154" s="191"/>
    </row>
    <row xmlns:x14ac="http://schemas.microsoft.com/office/spreadsheetml/2009/9/ac" r="155" s="188" customFormat="true" ht="12" x14ac:dyDescent="0.2">
      <c r="A155" s="191" t="s">
        <v>162</v>
      </c>
      <c r="B155" s="10">
        <v>2017</v>
      </c>
      <c r="C155" s="191" t="s">
        <v>17</v>
      </c>
      <c r="D155" s="10">
        <v>134382</v>
      </c>
      <c r="E155" s="10">
        <v>100</v>
      </c>
      <c r="F155" s="10"/>
      <c r="G155" s="10"/>
      <c r="H155" s="10"/>
      <c r="I155" s="10">
        <v>0</v>
      </c>
      <c r="J155" s="10">
        <v>100</v>
      </c>
      <c r="K155" s="10">
        <v>100</v>
      </c>
      <c r="L155" s="10"/>
      <c r="M155" s="10"/>
      <c r="N155" s="10"/>
      <c r="O155" s="10">
        <v>0</v>
      </c>
      <c r="P155" s="10">
        <v>100</v>
      </c>
      <c r="Q155" s="10">
        <v>100</v>
      </c>
      <c r="R155" s="10">
        <v>100</v>
      </c>
      <c r="S155" s="10">
        <v>100</v>
      </c>
      <c r="T155" s="10">
        <v>0</v>
      </c>
      <c r="U155" s="10">
        <v>0</v>
      </c>
      <c r="V155" s="10">
        <v>0</v>
      </c>
      <c r="W155" s="191"/>
      <c r="X155" s="191"/>
      <c r="Y155" s="191"/>
      <c r="Z155" s="191"/>
      <c r="AA155" s="191"/>
      <c r="AB155" s="191"/>
      <c r="AC155" s="191"/>
      <c r="AD155" s="191"/>
    </row>
    <row xmlns:x14ac="http://schemas.microsoft.com/office/spreadsheetml/2009/9/ac" r="156" s="188" customFormat="true" ht="12" x14ac:dyDescent="0.2">
      <c r="A156" s="191" t="s">
        <v>162</v>
      </c>
      <c r="B156" s="10">
        <v>2018</v>
      </c>
      <c r="C156" s="191" t="s">
        <v>17</v>
      </c>
      <c r="D156" s="10">
        <v>135616</v>
      </c>
      <c r="E156" s="10">
        <v>100</v>
      </c>
      <c r="F156" s="10"/>
      <c r="G156" s="10"/>
      <c r="H156" s="10"/>
      <c r="I156" s="10">
        <v>0</v>
      </c>
      <c r="J156" s="10">
        <v>100</v>
      </c>
      <c r="K156" s="10">
        <v>100</v>
      </c>
      <c r="L156" s="10"/>
      <c r="M156" s="10"/>
      <c r="N156" s="10"/>
      <c r="O156" s="10">
        <v>0</v>
      </c>
      <c r="P156" s="10">
        <v>100</v>
      </c>
      <c r="Q156" s="10">
        <v>100</v>
      </c>
      <c r="R156" s="10">
        <v>100</v>
      </c>
      <c r="S156" s="10">
        <v>100</v>
      </c>
      <c r="T156" s="10">
        <v>0</v>
      </c>
      <c r="U156" s="10">
        <v>0</v>
      </c>
      <c r="V156" s="10">
        <v>0</v>
      </c>
      <c r="W156" s="191"/>
      <c r="X156" s="191"/>
      <c r="Y156" s="191"/>
      <c r="Z156" s="191"/>
      <c r="AA156" s="191"/>
      <c r="AB156" s="191"/>
      <c r="AC156" s="191"/>
      <c r="AD156" s="191"/>
    </row>
    <row xmlns:x14ac="http://schemas.microsoft.com/office/spreadsheetml/2009/9/ac" r="157" s="188" customFormat="true" ht="12" x14ac:dyDescent="0.2">
      <c r="A157" s="191" t="s">
        <v>162</v>
      </c>
      <c r="B157" s="10">
        <v>2019</v>
      </c>
      <c r="C157" s="191" t="s">
        <v>17</v>
      </c>
      <c r="D157" s="10">
        <v>132879</v>
      </c>
      <c r="E157" s="10">
        <v>100</v>
      </c>
      <c r="F157" s="10"/>
      <c r="G157" s="10"/>
      <c r="H157" s="10"/>
      <c r="I157" s="10">
        <v>0</v>
      </c>
      <c r="J157" s="10">
        <v>100</v>
      </c>
      <c r="K157" s="10">
        <v>100</v>
      </c>
      <c r="L157" s="10"/>
      <c r="M157" s="10"/>
      <c r="N157" s="10"/>
      <c r="O157" s="10">
        <v>0</v>
      </c>
      <c r="P157" s="10">
        <v>100</v>
      </c>
      <c r="Q157" s="10">
        <v>100</v>
      </c>
      <c r="R157" s="10">
        <v>100</v>
      </c>
      <c r="S157" s="10">
        <v>100</v>
      </c>
      <c r="T157" s="10">
        <v>0</v>
      </c>
      <c r="U157" s="10">
        <v>0</v>
      </c>
      <c r="V157" s="10">
        <v>0</v>
      </c>
      <c r="W157" s="191"/>
      <c r="X157" s="191"/>
      <c r="Y157" s="191"/>
      <c r="Z157" s="191"/>
      <c r="AA157" s="191"/>
      <c r="AB157" s="191"/>
      <c r="AC157" s="191"/>
      <c r="AD157" s="191"/>
    </row>
    <row xmlns:x14ac="http://schemas.microsoft.com/office/spreadsheetml/2009/9/ac" r="158" s="188" customFormat="true" ht="12" x14ac:dyDescent="0.2">
      <c r="A158" s="191" t="s">
        <v>162</v>
      </c>
      <c r="B158" s="10">
        <v>2020</v>
      </c>
      <c r="C158" s="191" t="s">
        <v>17</v>
      </c>
      <c r="D158" s="10">
        <v>130675</v>
      </c>
      <c r="E158" s="10">
        <v>100</v>
      </c>
      <c r="F158" s="10"/>
      <c r="G158" s="10"/>
      <c r="H158" s="10"/>
      <c r="I158" s="10">
        <v>0</v>
      </c>
      <c r="J158" s="10">
        <v>100</v>
      </c>
      <c r="K158" s="10">
        <v>100</v>
      </c>
      <c r="L158" s="10"/>
      <c r="M158" s="10"/>
      <c r="N158" s="10"/>
      <c r="O158" s="10">
        <v>0</v>
      </c>
      <c r="P158" s="10">
        <v>100</v>
      </c>
      <c r="Q158" s="10">
        <v>100</v>
      </c>
      <c r="R158" s="10">
        <v>100</v>
      </c>
      <c r="S158" s="10">
        <v>100</v>
      </c>
      <c r="T158" s="10">
        <v>0</v>
      </c>
      <c r="U158" s="10">
        <v>0</v>
      </c>
      <c r="V158" s="10">
        <v>0</v>
      </c>
      <c r="W158" s="191"/>
      <c r="X158" s="191"/>
      <c r="Y158" s="191"/>
      <c r="Z158" s="191"/>
      <c r="AA158" s="191"/>
      <c r="AB158" s="191"/>
      <c r="AC158" s="191"/>
      <c r="AD158" s="191"/>
    </row>
    <row xmlns:x14ac="http://schemas.microsoft.com/office/spreadsheetml/2009/9/ac" r="159" s="188" customFormat="true" ht="12" x14ac:dyDescent="0.2">
      <c r="A159" s="191" t="s">
        <v>162</v>
      </c>
      <c r="B159" s="10">
        <v>2021</v>
      </c>
      <c r="C159" s="191" t="s">
        <v>17</v>
      </c>
      <c r="D159" s="10">
        <v>128612</v>
      </c>
      <c r="E159" s="10">
        <v>100</v>
      </c>
      <c r="F159" s="10"/>
      <c r="G159" s="10"/>
      <c r="H159" s="10"/>
      <c r="I159" s="10">
        <v>0</v>
      </c>
      <c r="J159" s="10">
        <v>100</v>
      </c>
      <c r="K159" s="10">
        <v>100</v>
      </c>
      <c r="L159" s="10"/>
      <c r="M159" s="10"/>
      <c r="N159" s="10"/>
      <c r="O159" s="10">
        <v>0</v>
      </c>
      <c r="P159" s="10">
        <v>100</v>
      </c>
      <c r="Q159" s="10">
        <v>100</v>
      </c>
      <c r="R159" s="10">
        <v>100</v>
      </c>
      <c r="S159" s="10">
        <v>100</v>
      </c>
      <c r="T159" s="10">
        <v>0</v>
      </c>
      <c r="U159" s="10">
        <v>0</v>
      </c>
      <c r="V159" s="10">
        <v>0</v>
      </c>
      <c r="W159" s="191"/>
      <c r="X159" s="191"/>
      <c r="Y159" s="191"/>
      <c r="Z159" s="191"/>
      <c r="AA159" s="191"/>
      <c r="AB159" s="191"/>
      <c r="AC159" s="191"/>
      <c r="AD159" s="191"/>
    </row>
    <row xmlns:x14ac="http://schemas.microsoft.com/office/spreadsheetml/2009/9/ac" r="160" s="188" customFormat="true" ht="12" x14ac:dyDescent="0.2">
      <c r="A160" s="191" t="s">
        <v>162</v>
      </c>
      <c r="B160" s="10">
        <v>2022</v>
      </c>
      <c r="C160" s="191" t="s">
        <v>17</v>
      </c>
      <c r="D160" s="10">
        <v>129471</v>
      </c>
      <c r="E160" s="10">
        <v>100</v>
      </c>
      <c r="F160" s="10"/>
      <c r="G160" s="10"/>
      <c r="H160" s="10"/>
      <c r="I160" s="10">
        <v>0</v>
      </c>
      <c r="J160" s="10">
        <v>100</v>
      </c>
      <c r="K160" s="10">
        <v>100</v>
      </c>
      <c r="L160" s="10"/>
      <c r="M160" s="10"/>
      <c r="N160" s="10"/>
      <c r="O160" s="10">
        <v>0</v>
      </c>
      <c r="P160" s="10">
        <v>100</v>
      </c>
      <c r="Q160" s="10">
        <v>100</v>
      </c>
      <c r="R160" s="10">
        <v>100</v>
      </c>
      <c r="S160" s="10">
        <v>100</v>
      </c>
      <c r="T160" s="10">
        <v>0</v>
      </c>
      <c r="U160" s="10">
        <v>0</v>
      </c>
      <c r="V160" s="10">
        <v>0</v>
      </c>
      <c r="W160" s="191"/>
      <c r="X160" s="191"/>
      <c r="Y160" s="191"/>
      <c r="Z160" s="191"/>
      <c r="AA160" s="191"/>
      <c r="AB160" s="191"/>
      <c r="AC160" s="191"/>
      <c r="AD160" s="191"/>
    </row>
    <row xmlns:x14ac="http://schemas.microsoft.com/office/spreadsheetml/2009/9/ac" r="161" s="188" customFormat="true" ht="12" x14ac:dyDescent="0.2">
      <c r="A161" s="191" t="s">
        <v>162</v>
      </c>
      <c r="B161" s="10">
        <v>2023</v>
      </c>
      <c r="C161" s="191" t="s">
        <v>17</v>
      </c>
      <c r="D161" s="10">
        <v>101958</v>
      </c>
      <c r="E161" s="10">
        <v>100</v>
      </c>
      <c r="F161" s="10"/>
      <c r="G161" s="10"/>
      <c r="H161" s="10"/>
      <c r="I161" s="10">
        <v>0</v>
      </c>
      <c r="J161" s="10">
        <v>100</v>
      </c>
      <c r="K161" s="10">
        <v>100</v>
      </c>
      <c r="L161" s="10"/>
      <c r="M161" s="10"/>
      <c r="N161" s="10"/>
      <c r="O161" s="10">
        <v>0</v>
      </c>
      <c r="P161" s="10">
        <v>100</v>
      </c>
      <c r="Q161" s="10">
        <v>100</v>
      </c>
      <c r="R161" s="10">
        <v>100</v>
      </c>
      <c r="S161" s="10">
        <v>100</v>
      </c>
      <c r="T161" s="10">
        <v>0</v>
      </c>
      <c r="U161" s="10">
        <v>0</v>
      </c>
      <c r="V161" s="10">
        <v>0</v>
      </c>
      <c r="W161" s="191"/>
      <c r="X161" s="191"/>
      <c r="Y161" s="191"/>
      <c r="Z161" s="191"/>
      <c r="AA161" s="191"/>
      <c r="AB161" s="191"/>
      <c r="AC161" s="191"/>
      <c r="AD161" s="191"/>
    </row>
    <row xmlns:x14ac="http://schemas.microsoft.com/office/spreadsheetml/2009/9/ac" r="162" s="188" customFormat="true" ht="12" x14ac:dyDescent="0.2">
      <c r="A162" s="191" t="s">
        <v>162</v>
      </c>
      <c r="B162" s="10">
        <v>2024</v>
      </c>
      <c r="C162" s="191" t="s">
        <v>17</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162</v>
      </c>
      <c r="B163" s="10">
        <v>2025</v>
      </c>
      <c r="C163" s="191" t="s">
        <v>17</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162</v>
      </c>
      <c r="B164" s="10">
        <v>2026</v>
      </c>
      <c r="C164" s="191" t="s">
        <v>17</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162</v>
      </c>
      <c r="B165" s="10">
        <v>2027</v>
      </c>
      <c r="C165" s="191" t="s">
        <v>17</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162</v>
      </c>
      <c r="B166" s="10">
        <v>2028</v>
      </c>
      <c r="C166" s="191" t="s">
        <v>17</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162</v>
      </c>
      <c r="B167" s="10">
        <v>2029</v>
      </c>
      <c r="C167" s="191" t="s">
        <v>17</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162</v>
      </c>
      <c r="B168" s="10">
        <v>2030</v>
      </c>
      <c r="C168" s="191" t="s">
        <v>17</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162</v>
      </c>
      <c r="B169" s="10">
        <v>2000</v>
      </c>
      <c r="C169" s="192" t="s">
        <v>18</v>
      </c>
      <c r="D169" s="10">
        <v>507296</v>
      </c>
      <c r="E169" s="10">
        <v>100</v>
      </c>
      <c r="F169" s="10"/>
      <c r="G169" s="10"/>
      <c r="H169" s="10"/>
      <c r="I169" s="10">
        <v>0</v>
      </c>
      <c r="J169" s="10">
        <v>100</v>
      </c>
      <c r="K169" s="10">
        <v>100</v>
      </c>
      <c r="L169" s="10"/>
      <c r="M169" s="10"/>
      <c r="N169" s="10"/>
      <c r="O169" s="10">
        <v>0</v>
      </c>
      <c r="P169" s="10">
        <v>100</v>
      </c>
      <c r="Q169" s="10">
        <v>100</v>
      </c>
      <c r="R169" s="10">
        <v>100</v>
      </c>
      <c r="S169" s="10">
        <v>100</v>
      </c>
      <c r="T169" s="10">
        <v>0</v>
      </c>
      <c r="U169" s="10">
        <v>0</v>
      </c>
      <c r="V169" s="10">
        <v>0</v>
      </c>
      <c r="W169" s="192"/>
      <c r="X169" s="192"/>
      <c r="Y169" s="192"/>
      <c r="Z169" s="192"/>
      <c r="AA169" s="192"/>
      <c r="AB169" s="192"/>
    </row>
    <row xmlns:x14ac="http://schemas.microsoft.com/office/spreadsheetml/2009/9/ac" r="170" ht="15.75" x14ac:dyDescent="0.25">
      <c r="A170" s="192" t="s">
        <v>162</v>
      </c>
      <c r="B170" s="10">
        <v>2001</v>
      </c>
      <c r="C170" s="192" t="s">
        <v>18</v>
      </c>
      <c r="D170" s="10">
        <v>507459</v>
      </c>
      <c r="E170" s="10">
        <v>100</v>
      </c>
      <c r="F170" s="10"/>
      <c r="G170" s="10"/>
      <c r="H170" s="10"/>
      <c r="I170" s="10">
        <v>0</v>
      </c>
      <c r="J170" s="10">
        <v>100</v>
      </c>
      <c r="K170" s="10">
        <v>100</v>
      </c>
      <c r="L170" s="10"/>
      <c r="M170" s="10"/>
      <c r="N170" s="10"/>
      <c r="O170" s="10">
        <v>0</v>
      </c>
      <c r="P170" s="10">
        <v>100</v>
      </c>
      <c r="Q170" s="10">
        <v>100</v>
      </c>
      <c r="R170" s="10">
        <v>100</v>
      </c>
      <c r="S170" s="10">
        <v>100</v>
      </c>
      <c r="T170" s="10">
        <v>0</v>
      </c>
      <c r="U170" s="10">
        <v>0</v>
      </c>
      <c r="V170" s="10">
        <v>0</v>
      </c>
      <c r="W170" s="192"/>
      <c r="X170" s="192"/>
      <c r="Y170" s="192"/>
      <c r="Z170" s="192"/>
      <c r="AA170" s="192"/>
      <c r="AB170" s="192"/>
    </row>
    <row xmlns:x14ac="http://schemas.microsoft.com/office/spreadsheetml/2009/9/ac" r="171" ht="15.75" x14ac:dyDescent="0.25">
      <c r="A171" s="192" t="s">
        <v>162</v>
      </c>
      <c r="B171" s="10">
        <v>2002</v>
      </c>
      <c r="C171" s="192" t="s">
        <v>18</v>
      </c>
      <c r="D171" s="10">
        <v>496038</v>
      </c>
      <c r="E171" s="10">
        <v>100</v>
      </c>
      <c r="F171" s="10"/>
      <c r="G171" s="10"/>
      <c r="H171" s="10"/>
      <c r="I171" s="10">
        <v>0</v>
      </c>
      <c r="J171" s="10">
        <v>100</v>
      </c>
      <c r="K171" s="10">
        <v>100</v>
      </c>
      <c r="L171" s="10"/>
      <c r="M171" s="10"/>
      <c r="N171" s="10"/>
      <c r="O171" s="10">
        <v>0</v>
      </c>
      <c r="P171" s="10">
        <v>100</v>
      </c>
      <c r="Q171" s="10">
        <v>100</v>
      </c>
      <c r="R171" s="10">
        <v>100</v>
      </c>
      <c r="S171" s="10">
        <v>100</v>
      </c>
      <c r="T171" s="10">
        <v>0</v>
      </c>
      <c r="U171" s="10">
        <v>0</v>
      </c>
      <c r="V171" s="10">
        <v>0</v>
      </c>
      <c r="W171" s="192"/>
      <c r="X171" s="192"/>
      <c r="Y171" s="192"/>
      <c r="Z171" s="192"/>
      <c r="AA171" s="192"/>
      <c r="AB171" s="192"/>
    </row>
    <row xmlns:x14ac="http://schemas.microsoft.com/office/spreadsheetml/2009/9/ac" r="172" ht="15.75" x14ac:dyDescent="0.25">
      <c r="A172" s="192" t="s">
        <v>162</v>
      </c>
      <c r="B172" s="10">
        <v>2003</v>
      </c>
      <c r="C172" s="192" t="s">
        <v>18</v>
      </c>
      <c r="D172" s="10">
        <v>482634</v>
      </c>
      <c r="E172" s="10">
        <v>100</v>
      </c>
      <c r="F172" s="10"/>
      <c r="G172" s="10"/>
      <c r="H172" s="10"/>
      <c r="I172" s="10">
        <v>0</v>
      </c>
      <c r="J172" s="10">
        <v>100</v>
      </c>
      <c r="K172" s="10">
        <v>100</v>
      </c>
      <c r="L172" s="10"/>
      <c r="M172" s="10"/>
      <c r="N172" s="10"/>
      <c r="O172" s="10">
        <v>0</v>
      </c>
      <c r="P172" s="10">
        <v>100</v>
      </c>
      <c r="Q172" s="10">
        <v>100</v>
      </c>
      <c r="R172" s="10">
        <v>100</v>
      </c>
      <c r="S172" s="10">
        <v>100</v>
      </c>
      <c r="T172" s="10">
        <v>0</v>
      </c>
      <c r="U172" s="10">
        <v>0</v>
      </c>
      <c r="V172" s="10">
        <v>0</v>
      </c>
      <c r="W172" s="192"/>
      <c r="X172" s="192"/>
      <c r="Y172" s="192"/>
      <c r="Z172" s="192"/>
      <c r="AA172" s="192"/>
      <c r="AB172" s="192"/>
    </row>
    <row xmlns:x14ac="http://schemas.microsoft.com/office/spreadsheetml/2009/9/ac" r="173" ht="15.75" x14ac:dyDescent="0.25">
      <c r="A173" s="192" t="s">
        <v>162</v>
      </c>
      <c r="B173" s="10">
        <v>2004</v>
      </c>
      <c r="C173" s="192" t="s">
        <v>18</v>
      </c>
      <c r="D173" s="10">
        <v>468112</v>
      </c>
      <c r="E173" s="10">
        <v>100</v>
      </c>
      <c r="F173" s="10"/>
      <c r="G173" s="10"/>
      <c r="H173" s="10"/>
      <c r="I173" s="10">
        <v>0</v>
      </c>
      <c r="J173" s="10">
        <v>100</v>
      </c>
      <c r="K173" s="10">
        <v>100</v>
      </c>
      <c r="L173" s="10"/>
      <c r="M173" s="10"/>
      <c r="N173" s="10"/>
      <c r="O173" s="10">
        <v>0</v>
      </c>
      <c r="P173" s="10">
        <v>100</v>
      </c>
      <c r="Q173" s="10">
        <v>100</v>
      </c>
      <c r="R173" s="10">
        <v>100</v>
      </c>
      <c r="S173" s="10">
        <v>100</v>
      </c>
      <c r="T173" s="10">
        <v>0</v>
      </c>
      <c r="U173" s="10">
        <v>0</v>
      </c>
      <c r="V173" s="10">
        <v>0</v>
      </c>
      <c r="W173" s="192"/>
      <c r="X173" s="192"/>
      <c r="Y173" s="192"/>
      <c r="Z173" s="192"/>
      <c r="AA173" s="192"/>
      <c r="AB173" s="192"/>
    </row>
    <row xmlns:x14ac="http://schemas.microsoft.com/office/spreadsheetml/2009/9/ac" r="174" ht="15.75" x14ac:dyDescent="0.25">
      <c r="A174" s="192" t="s">
        <v>162</v>
      </c>
      <c r="B174" s="10">
        <v>2005</v>
      </c>
      <c r="C174" s="192" t="s">
        <v>18</v>
      </c>
      <c r="D174" s="10">
        <v>447942</v>
      </c>
      <c r="E174" s="10">
        <v>100</v>
      </c>
      <c r="F174" s="10"/>
      <c r="G174" s="10"/>
      <c r="H174" s="10"/>
      <c r="I174" s="10">
        <v>0</v>
      </c>
      <c r="J174" s="10">
        <v>100</v>
      </c>
      <c r="K174" s="10">
        <v>100</v>
      </c>
      <c r="L174" s="10"/>
      <c r="M174" s="10"/>
      <c r="N174" s="10"/>
      <c r="O174" s="10">
        <v>0</v>
      </c>
      <c r="P174" s="10">
        <v>100</v>
      </c>
      <c r="Q174" s="10">
        <v>100</v>
      </c>
      <c r="R174" s="10">
        <v>100</v>
      </c>
      <c r="S174" s="10">
        <v>100</v>
      </c>
      <c r="T174" s="10">
        <v>0</v>
      </c>
      <c r="U174" s="10">
        <v>0</v>
      </c>
      <c r="V174" s="10">
        <v>0</v>
      </c>
      <c r="W174" s="192"/>
      <c r="X174" s="192"/>
      <c r="Y174" s="192"/>
      <c r="Z174" s="192"/>
      <c r="AA174" s="192"/>
      <c r="AB174" s="192"/>
    </row>
    <row xmlns:x14ac="http://schemas.microsoft.com/office/spreadsheetml/2009/9/ac" r="175" ht="15.75" x14ac:dyDescent="0.25">
      <c r="A175" s="192" t="s">
        <v>162</v>
      </c>
      <c r="B175" s="10">
        <v>2006</v>
      </c>
      <c r="C175" s="192" t="s">
        <v>18</v>
      </c>
      <c r="D175" s="10">
        <v>427154</v>
      </c>
      <c r="E175" s="10">
        <v>100</v>
      </c>
      <c r="F175" s="10"/>
      <c r="G175" s="10"/>
      <c r="H175" s="10"/>
      <c r="I175" s="10">
        <v>0</v>
      </c>
      <c r="J175" s="10">
        <v>100</v>
      </c>
      <c r="K175" s="10">
        <v>100</v>
      </c>
      <c r="L175" s="10"/>
      <c r="M175" s="10"/>
      <c r="N175" s="10"/>
      <c r="O175" s="10">
        <v>0</v>
      </c>
      <c r="P175" s="10">
        <v>100</v>
      </c>
      <c r="Q175" s="10">
        <v>100</v>
      </c>
      <c r="R175" s="10">
        <v>100</v>
      </c>
      <c r="S175" s="10">
        <v>100</v>
      </c>
      <c r="T175" s="10">
        <v>0</v>
      </c>
      <c r="U175" s="10">
        <v>0</v>
      </c>
      <c r="V175" s="10">
        <v>0</v>
      </c>
      <c r="W175" s="192"/>
      <c r="X175" s="192"/>
      <c r="Y175" s="192"/>
      <c r="Z175" s="192"/>
      <c r="AA175" s="192"/>
      <c r="AB175" s="192"/>
    </row>
    <row xmlns:x14ac="http://schemas.microsoft.com/office/spreadsheetml/2009/9/ac" r="176" ht="15.75" x14ac:dyDescent="0.25">
      <c r="A176" s="192" t="s">
        <v>162</v>
      </c>
      <c r="B176" s="10">
        <v>2007</v>
      </c>
      <c r="C176" s="192" t="s">
        <v>18</v>
      </c>
      <c r="D176" s="10">
        <v>415155</v>
      </c>
      <c r="E176" s="10">
        <v>100</v>
      </c>
      <c r="F176" s="10"/>
      <c r="G176" s="10"/>
      <c r="H176" s="10"/>
      <c r="I176" s="10">
        <v>0</v>
      </c>
      <c r="J176" s="10">
        <v>100</v>
      </c>
      <c r="K176" s="10">
        <v>100</v>
      </c>
      <c r="L176" s="10"/>
      <c r="M176" s="10"/>
      <c r="N176" s="10"/>
      <c r="O176" s="10">
        <v>0</v>
      </c>
      <c r="P176" s="10">
        <v>100</v>
      </c>
      <c r="Q176" s="10">
        <v>100</v>
      </c>
      <c r="R176" s="10">
        <v>100</v>
      </c>
      <c r="S176" s="10">
        <v>100</v>
      </c>
      <c r="T176" s="10">
        <v>0</v>
      </c>
      <c r="U176" s="10">
        <v>0</v>
      </c>
      <c r="V176" s="10">
        <v>0</v>
      </c>
      <c r="W176" s="192"/>
      <c r="X176" s="192"/>
      <c r="Y176" s="192"/>
      <c r="Z176" s="192"/>
      <c r="AA176" s="192"/>
      <c r="AB176" s="192"/>
    </row>
    <row xmlns:x14ac="http://schemas.microsoft.com/office/spreadsheetml/2009/9/ac" r="177" ht="15.75" x14ac:dyDescent="0.25">
      <c r="A177" s="192" t="s">
        <v>162</v>
      </c>
      <c r="B177" s="10">
        <v>2008</v>
      </c>
      <c r="C177" s="192" t="s">
        <v>18</v>
      </c>
      <c r="D177" s="10">
        <v>393498</v>
      </c>
      <c r="E177" s="10">
        <v>100</v>
      </c>
      <c r="F177" s="10"/>
      <c r="G177" s="10"/>
      <c r="H177" s="10"/>
      <c r="I177" s="10">
        <v>0</v>
      </c>
      <c r="J177" s="10">
        <v>100</v>
      </c>
      <c r="K177" s="10">
        <v>100</v>
      </c>
      <c r="L177" s="10"/>
      <c r="M177" s="10"/>
      <c r="N177" s="10"/>
      <c r="O177" s="10">
        <v>0</v>
      </c>
      <c r="P177" s="10">
        <v>100</v>
      </c>
      <c r="Q177" s="10">
        <v>100</v>
      </c>
      <c r="R177" s="10">
        <v>100</v>
      </c>
      <c r="S177" s="10">
        <v>100</v>
      </c>
      <c r="T177" s="10">
        <v>0</v>
      </c>
      <c r="U177" s="10">
        <v>0</v>
      </c>
      <c r="V177" s="10">
        <v>0</v>
      </c>
      <c r="W177" s="192"/>
      <c r="X177" s="192"/>
      <c r="Y177" s="192"/>
      <c r="Z177" s="192"/>
      <c r="AA177" s="192"/>
      <c r="AB177" s="192"/>
    </row>
    <row xmlns:x14ac="http://schemas.microsoft.com/office/spreadsheetml/2009/9/ac" r="178" ht="15.75" x14ac:dyDescent="0.25">
      <c r="A178" s="192" t="s">
        <v>162</v>
      </c>
      <c r="B178" s="10">
        <v>2009</v>
      </c>
      <c r="C178" s="192" t="s">
        <v>18</v>
      </c>
      <c r="D178" s="10">
        <v>370689</v>
      </c>
      <c r="E178" s="10">
        <v>100</v>
      </c>
      <c r="F178" s="10"/>
      <c r="G178" s="10"/>
      <c r="H178" s="10"/>
      <c r="I178" s="10">
        <v>0</v>
      </c>
      <c r="J178" s="10">
        <v>100</v>
      </c>
      <c r="K178" s="10">
        <v>100</v>
      </c>
      <c r="L178" s="10"/>
      <c r="M178" s="10"/>
      <c r="N178" s="10"/>
      <c r="O178" s="10">
        <v>0</v>
      </c>
      <c r="P178" s="10">
        <v>100</v>
      </c>
      <c r="Q178" s="10">
        <v>100</v>
      </c>
      <c r="R178" s="10">
        <v>100</v>
      </c>
      <c r="S178" s="10">
        <v>100</v>
      </c>
      <c r="T178" s="10">
        <v>0</v>
      </c>
      <c r="U178" s="10">
        <v>0</v>
      </c>
      <c r="V178" s="10">
        <v>0</v>
      </c>
      <c r="W178" s="192"/>
      <c r="X178" s="192"/>
      <c r="Y178" s="192"/>
      <c r="Z178" s="192"/>
      <c r="AA178" s="192"/>
      <c r="AB178" s="192"/>
    </row>
    <row xmlns:x14ac="http://schemas.microsoft.com/office/spreadsheetml/2009/9/ac" r="179" ht="15.75" x14ac:dyDescent="0.25">
      <c r="A179" s="192" t="s">
        <v>162</v>
      </c>
      <c r="B179" s="10">
        <v>2010</v>
      </c>
      <c r="C179" s="192" t="s">
        <v>18</v>
      </c>
      <c r="D179" s="10">
        <v>349642</v>
      </c>
      <c r="E179" s="10">
        <v>100</v>
      </c>
      <c r="F179" s="10"/>
      <c r="G179" s="10"/>
      <c r="H179" s="10"/>
      <c r="I179" s="10">
        <v>0</v>
      </c>
      <c r="J179" s="10">
        <v>100</v>
      </c>
      <c r="K179" s="10">
        <v>100</v>
      </c>
      <c r="L179" s="10"/>
      <c r="M179" s="10"/>
      <c r="N179" s="10"/>
      <c r="O179" s="10">
        <v>0</v>
      </c>
      <c r="P179" s="10">
        <v>100</v>
      </c>
      <c r="Q179" s="10">
        <v>100</v>
      </c>
      <c r="R179" s="10">
        <v>100</v>
      </c>
      <c r="S179" s="10">
        <v>100</v>
      </c>
      <c r="T179" s="10">
        <v>0</v>
      </c>
      <c r="U179" s="10">
        <v>0</v>
      </c>
      <c r="V179" s="10">
        <v>0</v>
      </c>
      <c r="W179" s="192"/>
      <c r="X179" s="192"/>
      <c r="Y179" s="192"/>
      <c r="Z179" s="192"/>
      <c r="AA179" s="192"/>
      <c r="AB179" s="192"/>
    </row>
    <row xmlns:x14ac="http://schemas.microsoft.com/office/spreadsheetml/2009/9/ac" r="180" ht="15.75" x14ac:dyDescent="0.25">
      <c r="A180" s="192" t="s">
        <v>162</v>
      </c>
      <c r="B180" s="10">
        <v>2011</v>
      </c>
      <c r="C180" s="192" t="s">
        <v>18</v>
      </c>
      <c r="D180" s="10">
        <v>329918</v>
      </c>
      <c r="E180" s="10">
        <v>100</v>
      </c>
      <c r="F180" s="10"/>
      <c r="G180" s="10"/>
      <c r="H180" s="10"/>
      <c r="I180" s="10">
        <v>0</v>
      </c>
      <c r="J180" s="10">
        <v>100</v>
      </c>
      <c r="K180" s="10">
        <v>100</v>
      </c>
      <c r="L180" s="10"/>
      <c r="M180" s="10"/>
      <c r="N180" s="10"/>
      <c r="O180" s="10">
        <v>0</v>
      </c>
      <c r="P180" s="10">
        <v>100</v>
      </c>
      <c r="Q180" s="10">
        <v>100</v>
      </c>
      <c r="R180" s="10">
        <v>100</v>
      </c>
      <c r="S180" s="10">
        <v>100</v>
      </c>
      <c r="T180" s="10">
        <v>0</v>
      </c>
      <c r="U180" s="10">
        <v>0</v>
      </c>
      <c r="V180" s="10">
        <v>0</v>
      </c>
      <c r="W180" s="192"/>
      <c r="X180" s="192"/>
      <c r="Y180" s="192"/>
      <c r="Z180" s="192"/>
      <c r="AA180" s="192"/>
      <c r="AB180" s="192"/>
    </row>
    <row xmlns:x14ac="http://schemas.microsoft.com/office/spreadsheetml/2009/9/ac" r="181" ht="15.75" x14ac:dyDescent="0.25">
      <c r="A181" s="192" t="s">
        <v>162</v>
      </c>
      <c r="B181" s="10">
        <v>2012</v>
      </c>
      <c r="C181" s="192" t="s">
        <v>18</v>
      </c>
      <c r="D181" s="10">
        <v>311086</v>
      </c>
      <c r="E181" s="10">
        <v>100</v>
      </c>
      <c r="F181" s="10"/>
      <c r="G181" s="10"/>
      <c r="H181" s="10"/>
      <c r="I181" s="10">
        <v>0</v>
      </c>
      <c r="J181" s="10">
        <v>100</v>
      </c>
      <c r="K181" s="10">
        <v>100</v>
      </c>
      <c r="L181" s="10"/>
      <c r="M181" s="10"/>
      <c r="N181" s="10"/>
      <c r="O181" s="10">
        <v>0</v>
      </c>
      <c r="P181" s="10">
        <v>100</v>
      </c>
      <c r="Q181" s="10">
        <v>100</v>
      </c>
      <c r="R181" s="10">
        <v>100</v>
      </c>
      <c r="S181" s="10">
        <v>100</v>
      </c>
      <c r="T181" s="10">
        <v>0</v>
      </c>
      <c r="U181" s="10">
        <v>0</v>
      </c>
      <c r="V181" s="10">
        <v>0</v>
      </c>
      <c r="W181" s="192"/>
      <c r="X181" s="192"/>
      <c r="Y181" s="192"/>
      <c r="Z181" s="192"/>
      <c r="AA181" s="192"/>
      <c r="AB181" s="192"/>
    </row>
    <row xmlns:x14ac="http://schemas.microsoft.com/office/spreadsheetml/2009/9/ac" r="182" ht="15.75" x14ac:dyDescent="0.25">
      <c r="A182" s="192" t="s">
        <v>162</v>
      </c>
      <c r="B182" s="10">
        <v>2013</v>
      </c>
      <c r="C182" s="192" t="s">
        <v>18</v>
      </c>
      <c r="D182" s="10">
        <v>294540</v>
      </c>
      <c r="E182" s="10">
        <v>100</v>
      </c>
      <c r="F182" s="10"/>
      <c r="G182" s="10"/>
      <c r="H182" s="10"/>
      <c r="I182" s="10">
        <v>0</v>
      </c>
      <c r="J182" s="10">
        <v>100</v>
      </c>
      <c r="K182" s="10">
        <v>100</v>
      </c>
      <c r="L182" s="10"/>
      <c r="M182" s="10"/>
      <c r="N182" s="10"/>
      <c r="O182" s="10">
        <v>0</v>
      </c>
      <c r="P182" s="10">
        <v>100</v>
      </c>
      <c r="Q182" s="10">
        <v>100</v>
      </c>
      <c r="R182" s="10">
        <v>100</v>
      </c>
      <c r="S182" s="10">
        <v>100</v>
      </c>
      <c r="T182" s="10">
        <v>0</v>
      </c>
      <c r="U182" s="10">
        <v>0</v>
      </c>
      <c r="V182" s="10">
        <v>0</v>
      </c>
      <c r="W182" s="192"/>
      <c r="X182" s="192"/>
      <c r="Y182" s="192"/>
      <c r="Z182" s="192"/>
      <c r="AA182" s="192"/>
      <c r="AB182" s="192"/>
    </row>
    <row xmlns:x14ac="http://schemas.microsoft.com/office/spreadsheetml/2009/9/ac" r="183" ht="15.75" x14ac:dyDescent="0.25">
      <c r="A183" s="192" t="s">
        <v>162</v>
      </c>
      <c r="B183" s="10">
        <v>2014</v>
      </c>
      <c r="C183" s="192" t="s">
        <v>18</v>
      </c>
      <c r="D183" s="10">
        <v>235454</v>
      </c>
      <c r="E183" s="10">
        <v>100</v>
      </c>
      <c r="F183" s="10"/>
      <c r="G183" s="10"/>
      <c r="H183" s="10"/>
      <c r="I183" s="10">
        <v>0</v>
      </c>
      <c r="J183" s="10">
        <v>100</v>
      </c>
      <c r="K183" s="10">
        <v>100</v>
      </c>
      <c r="L183" s="10"/>
      <c r="M183" s="10"/>
      <c r="N183" s="10"/>
      <c r="O183" s="10">
        <v>0</v>
      </c>
      <c r="P183" s="10">
        <v>100</v>
      </c>
      <c r="Q183" s="10">
        <v>100</v>
      </c>
      <c r="R183" s="10">
        <v>100</v>
      </c>
      <c r="S183" s="10">
        <v>100</v>
      </c>
      <c r="T183" s="10">
        <v>0</v>
      </c>
      <c r="U183" s="10">
        <v>0</v>
      </c>
      <c r="V183" s="10">
        <v>0</v>
      </c>
      <c r="W183" s="192"/>
      <c r="X183" s="192"/>
      <c r="Y183" s="192"/>
      <c r="Z183" s="192"/>
      <c r="AA183" s="192"/>
      <c r="AB183" s="192"/>
    </row>
    <row xmlns:x14ac="http://schemas.microsoft.com/office/spreadsheetml/2009/9/ac" r="184" ht="15.75" x14ac:dyDescent="0.25">
      <c r="A184" s="192" t="s">
        <v>162</v>
      </c>
      <c r="B184" s="10">
        <v>2015</v>
      </c>
      <c r="C184" s="192" t="s">
        <v>18</v>
      </c>
      <c r="D184" s="10">
        <v>222005</v>
      </c>
      <c r="E184" s="10">
        <v>100</v>
      </c>
      <c r="F184" s="10"/>
      <c r="G184" s="10"/>
      <c r="H184" s="10"/>
      <c r="I184" s="10">
        <v>0</v>
      </c>
      <c r="J184" s="10">
        <v>100</v>
      </c>
      <c r="K184" s="10">
        <v>100</v>
      </c>
      <c r="L184" s="10"/>
      <c r="M184" s="10"/>
      <c r="N184" s="10"/>
      <c r="O184" s="10">
        <v>0</v>
      </c>
      <c r="P184" s="10">
        <v>100</v>
      </c>
      <c r="Q184" s="10">
        <v>100</v>
      </c>
      <c r="R184" s="10">
        <v>100</v>
      </c>
      <c r="S184" s="10">
        <v>100</v>
      </c>
      <c r="T184" s="10">
        <v>0</v>
      </c>
      <c r="U184" s="10">
        <v>0</v>
      </c>
      <c r="V184" s="10">
        <v>0</v>
      </c>
      <c r="W184" s="192"/>
      <c r="X184" s="192"/>
      <c r="Y184" s="192"/>
      <c r="Z184" s="192"/>
      <c r="AA184" s="192"/>
      <c r="AB184" s="192"/>
    </row>
    <row xmlns:x14ac="http://schemas.microsoft.com/office/spreadsheetml/2009/9/ac" r="185" ht="15.75" x14ac:dyDescent="0.25">
      <c r="A185" s="192" t="s">
        <v>162</v>
      </c>
      <c r="B185" s="10">
        <v>2016</v>
      </c>
      <c r="C185" s="192" t="s">
        <v>18</v>
      </c>
      <c r="D185" s="10">
        <v>214018</v>
      </c>
      <c r="E185" s="10">
        <v>100</v>
      </c>
      <c r="F185" s="10"/>
      <c r="G185" s="10"/>
      <c r="H185" s="10"/>
      <c r="I185" s="10">
        <v>0</v>
      </c>
      <c r="J185" s="10">
        <v>100</v>
      </c>
      <c r="K185" s="10">
        <v>100</v>
      </c>
      <c r="L185" s="10"/>
      <c r="M185" s="10"/>
      <c r="N185" s="10"/>
      <c r="O185" s="10">
        <v>0</v>
      </c>
      <c r="P185" s="10">
        <v>100</v>
      </c>
      <c r="Q185" s="10">
        <v>100</v>
      </c>
      <c r="R185" s="10">
        <v>100</v>
      </c>
      <c r="S185" s="10">
        <v>100</v>
      </c>
      <c r="T185" s="10">
        <v>0</v>
      </c>
      <c r="U185" s="10">
        <v>0</v>
      </c>
      <c r="V185" s="10">
        <v>0</v>
      </c>
      <c r="W185" s="192"/>
      <c r="X185" s="192"/>
      <c r="Y185" s="192"/>
      <c r="Z185" s="192"/>
      <c r="AA185" s="192"/>
      <c r="AB185" s="192"/>
    </row>
    <row xmlns:x14ac="http://schemas.microsoft.com/office/spreadsheetml/2009/9/ac" r="186" ht="15.75" x14ac:dyDescent="0.25">
      <c r="A186" s="192" t="s">
        <v>162</v>
      </c>
      <c r="B186" s="10">
        <v>2017</v>
      </c>
      <c r="C186" s="192" t="s">
        <v>18</v>
      </c>
      <c r="D186" s="10">
        <v>240863</v>
      </c>
      <c r="E186" s="10">
        <v>100</v>
      </c>
      <c r="F186" s="10"/>
      <c r="G186" s="10"/>
      <c r="H186" s="10"/>
      <c r="I186" s="10">
        <v>0</v>
      </c>
      <c r="J186" s="10">
        <v>100</v>
      </c>
      <c r="K186" s="10">
        <v>100</v>
      </c>
      <c r="L186" s="10"/>
      <c r="M186" s="10"/>
      <c r="N186" s="10"/>
      <c r="O186" s="10">
        <v>0</v>
      </c>
      <c r="P186" s="10">
        <v>100</v>
      </c>
      <c r="Q186" s="10">
        <v>100</v>
      </c>
      <c r="R186" s="10">
        <v>100</v>
      </c>
      <c r="S186" s="10">
        <v>100</v>
      </c>
      <c r="T186" s="10">
        <v>0</v>
      </c>
      <c r="U186" s="10">
        <v>0</v>
      </c>
      <c r="V186" s="10">
        <v>0</v>
      </c>
      <c r="W186" s="192"/>
      <c r="X186" s="192"/>
      <c r="Y186" s="192"/>
      <c r="Z186" s="192"/>
      <c r="AA186" s="192"/>
      <c r="AB186" s="192"/>
    </row>
    <row xmlns:x14ac="http://schemas.microsoft.com/office/spreadsheetml/2009/9/ac" r="187" ht="15.75" x14ac:dyDescent="0.25">
      <c r="A187" s="192" t="s">
        <v>162</v>
      </c>
      <c r="B187" s="10">
        <v>2018</v>
      </c>
      <c r="C187" s="192" t="s">
        <v>18</v>
      </c>
      <c r="D187" s="10">
        <v>235946</v>
      </c>
      <c r="E187" s="10">
        <v>100</v>
      </c>
      <c r="F187" s="10"/>
      <c r="G187" s="10"/>
      <c r="H187" s="10"/>
      <c r="I187" s="10">
        <v>0</v>
      </c>
      <c r="J187" s="10">
        <v>100</v>
      </c>
      <c r="K187" s="10">
        <v>100</v>
      </c>
      <c r="L187" s="10"/>
      <c r="M187" s="10"/>
      <c r="N187" s="10"/>
      <c r="O187" s="10">
        <v>0</v>
      </c>
      <c r="P187" s="10">
        <v>100</v>
      </c>
      <c r="Q187" s="10">
        <v>100</v>
      </c>
      <c r="R187" s="10">
        <v>100</v>
      </c>
      <c r="S187" s="10">
        <v>100</v>
      </c>
      <c r="T187" s="10">
        <v>0</v>
      </c>
      <c r="U187" s="10">
        <v>0</v>
      </c>
      <c r="V187" s="10">
        <v>0</v>
      </c>
      <c r="W187" s="192"/>
      <c r="X187" s="192"/>
      <c r="Y187" s="192"/>
      <c r="Z187" s="192"/>
      <c r="AA187" s="192"/>
      <c r="AB187" s="192"/>
    </row>
    <row xmlns:x14ac="http://schemas.microsoft.com/office/spreadsheetml/2009/9/ac" r="188" ht="15.75" x14ac:dyDescent="0.25">
      <c r="A188" s="192" t="s">
        <v>162</v>
      </c>
      <c r="B188" s="10">
        <v>2019</v>
      </c>
      <c r="C188" s="192" t="s">
        <v>18</v>
      </c>
      <c r="D188" s="10">
        <v>234354</v>
      </c>
      <c r="E188" s="10">
        <v>100</v>
      </c>
      <c r="F188" s="10"/>
      <c r="G188" s="10"/>
      <c r="H188" s="10"/>
      <c r="I188" s="10">
        <v>0</v>
      </c>
      <c r="J188" s="10">
        <v>100</v>
      </c>
      <c r="K188" s="10">
        <v>100</v>
      </c>
      <c r="L188" s="10"/>
      <c r="M188" s="10"/>
      <c r="N188" s="10"/>
      <c r="O188" s="10">
        <v>0</v>
      </c>
      <c r="P188" s="10">
        <v>100</v>
      </c>
      <c r="Q188" s="10">
        <v>100</v>
      </c>
      <c r="R188" s="10">
        <v>100</v>
      </c>
      <c r="S188" s="10">
        <v>100</v>
      </c>
      <c r="T188" s="10">
        <v>0</v>
      </c>
      <c r="U188" s="10">
        <v>0</v>
      </c>
      <c r="V188" s="10">
        <v>0</v>
      </c>
      <c r="W188" s="192"/>
      <c r="X188" s="192"/>
      <c r="Y188" s="192"/>
      <c r="Z188" s="192"/>
      <c r="AA188" s="192"/>
      <c r="AB188" s="192"/>
    </row>
    <row xmlns:x14ac="http://schemas.microsoft.com/office/spreadsheetml/2009/9/ac" r="189" ht="15.75" x14ac:dyDescent="0.25">
      <c r="A189" s="192" t="s">
        <v>162</v>
      </c>
      <c r="B189" s="10">
        <v>2020</v>
      </c>
      <c r="C189" s="192" t="s">
        <v>18</v>
      </c>
      <c r="D189" s="10">
        <v>232058</v>
      </c>
      <c r="E189" s="10">
        <v>100</v>
      </c>
      <c r="F189" s="10"/>
      <c r="G189" s="10"/>
      <c r="H189" s="10"/>
      <c r="I189" s="10">
        <v>0</v>
      </c>
      <c r="J189" s="10">
        <v>100</v>
      </c>
      <c r="K189" s="10">
        <v>100</v>
      </c>
      <c r="L189" s="10"/>
      <c r="M189" s="10"/>
      <c r="N189" s="10"/>
      <c r="O189" s="10">
        <v>0</v>
      </c>
      <c r="P189" s="10">
        <v>100</v>
      </c>
      <c r="Q189" s="10">
        <v>100</v>
      </c>
      <c r="R189" s="10">
        <v>100</v>
      </c>
      <c r="S189" s="10">
        <v>100</v>
      </c>
      <c r="T189" s="10">
        <v>0</v>
      </c>
      <c r="U189" s="10">
        <v>0</v>
      </c>
      <c r="V189" s="10">
        <v>0</v>
      </c>
      <c r="W189" s="192"/>
      <c r="X189" s="192"/>
      <c r="Y189" s="192"/>
      <c r="Z189" s="192"/>
      <c r="AA189" s="192"/>
      <c r="AB189" s="192"/>
    </row>
    <row xmlns:x14ac="http://schemas.microsoft.com/office/spreadsheetml/2009/9/ac" r="190" ht="15.75" x14ac:dyDescent="0.25">
      <c r="A190" s="192" t="s">
        <v>162</v>
      </c>
      <c r="B190" s="10">
        <v>2021</v>
      </c>
      <c r="C190" s="192" t="s">
        <v>18</v>
      </c>
      <c r="D190" s="10">
        <v>235190</v>
      </c>
      <c r="E190" s="10">
        <v>100</v>
      </c>
      <c r="F190" s="10"/>
      <c r="G190" s="10"/>
      <c r="H190" s="10"/>
      <c r="I190" s="10">
        <v>0</v>
      </c>
      <c r="J190" s="10">
        <v>100</v>
      </c>
      <c r="K190" s="10">
        <v>100</v>
      </c>
      <c r="L190" s="10"/>
      <c r="M190" s="10"/>
      <c r="N190" s="10"/>
      <c r="O190" s="10">
        <v>0</v>
      </c>
      <c r="P190" s="10">
        <v>100</v>
      </c>
      <c r="Q190" s="10">
        <v>100</v>
      </c>
      <c r="R190" s="10">
        <v>100</v>
      </c>
      <c r="S190" s="10">
        <v>100</v>
      </c>
      <c r="T190" s="10">
        <v>0</v>
      </c>
      <c r="U190" s="10">
        <v>0</v>
      </c>
      <c r="V190" s="10">
        <v>0</v>
      </c>
      <c r="W190" s="192"/>
      <c r="X190" s="192"/>
      <c r="Y190" s="192"/>
      <c r="Z190" s="192"/>
      <c r="AA190" s="192"/>
      <c r="AB190" s="192"/>
    </row>
    <row xmlns:x14ac="http://schemas.microsoft.com/office/spreadsheetml/2009/9/ac" r="191" ht="15.75" x14ac:dyDescent="0.25">
      <c r="A191" s="192" t="s">
        <v>162</v>
      </c>
      <c r="B191" s="10">
        <v>2022</v>
      </c>
      <c r="C191" s="192" t="s">
        <v>18</v>
      </c>
      <c r="D191" s="10">
        <v>237231</v>
      </c>
      <c r="E191" s="10">
        <v>100</v>
      </c>
      <c r="F191" s="10"/>
      <c r="G191" s="10"/>
      <c r="H191" s="10"/>
      <c r="I191" s="10">
        <v>0</v>
      </c>
      <c r="J191" s="10">
        <v>100</v>
      </c>
      <c r="K191" s="10">
        <v>100</v>
      </c>
      <c r="L191" s="10"/>
      <c r="M191" s="10"/>
      <c r="N191" s="10"/>
      <c r="O191" s="10">
        <v>0</v>
      </c>
      <c r="P191" s="10">
        <v>100</v>
      </c>
      <c r="Q191" s="10">
        <v>100</v>
      </c>
      <c r="R191" s="10">
        <v>100</v>
      </c>
      <c r="S191" s="10">
        <v>100</v>
      </c>
      <c r="T191" s="10">
        <v>0</v>
      </c>
      <c r="U191" s="10">
        <v>0</v>
      </c>
      <c r="V191" s="10">
        <v>0</v>
      </c>
      <c r="W191" s="192"/>
      <c r="X191" s="192"/>
      <c r="Y191" s="192"/>
      <c r="Z191" s="192"/>
      <c r="AA191" s="192"/>
      <c r="AB191" s="192"/>
    </row>
    <row xmlns:x14ac="http://schemas.microsoft.com/office/spreadsheetml/2009/9/ac" r="192" ht="15.75" x14ac:dyDescent="0.25">
      <c r="A192" s="192" t="s">
        <v>162</v>
      </c>
      <c r="B192" s="10">
        <v>2023</v>
      </c>
      <c r="C192" s="192" t="s">
        <v>18</v>
      </c>
      <c r="D192" s="10">
        <v>160047</v>
      </c>
      <c r="E192" s="10">
        <v>100</v>
      </c>
      <c r="F192" s="10"/>
      <c r="G192" s="10"/>
      <c r="H192" s="10"/>
      <c r="I192" s="10">
        <v>0</v>
      </c>
      <c r="J192" s="10">
        <v>100</v>
      </c>
      <c r="K192" s="10">
        <v>100</v>
      </c>
      <c r="L192" s="10"/>
      <c r="M192" s="10"/>
      <c r="N192" s="10"/>
      <c r="O192" s="10">
        <v>0</v>
      </c>
      <c r="P192" s="10">
        <v>100</v>
      </c>
      <c r="Q192" s="10">
        <v>100</v>
      </c>
      <c r="R192" s="10">
        <v>100</v>
      </c>
      <c r="S192" s="10">
        <v>100</v>
      </c>
      <c r="T192" s="10">
        <v>0</v>
      </c>
      <c r="U192" s="10">
        <v>0</v>
      </c>
      <c r="V192" s="10">
        <v>0</v>
      </c>
      <c r="W192" s="192"/>
      <c r="X192" s="192"/>
      <c r="Y192" s="192"/>
      <c r="Z192" s="192"/>
      <c r="AA192" s="192"/>
      <c r="AB192" s="192"/>
    </row>
    <row xmlns:x14ac="http://schemas.microsoft.com/office/spreadsheetml/2009/9/ac" r="193" ht="15.75" x14ac:dyDescent="0.25">
      <c r="A193" s="192" t="s">
        <v>162</v>
      </c>
      <c r="B193" s="10">
        <v>2024</v>
      </c>
      <c r="C193" s="192" t="s">
        <v>18</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162</v>
      </c>
      <c r="B194" s="10">
        <v>2025</v>
      </c>
      <c r="C194" s="192" t="s">
        <v>18</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162</v>
      </c>
      <c r="B195" s="10">
        <v>2026</v>
      </c>
      <c r="C195" s="192" t="s">
        <v>18</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162</v>
      </c>
      <c r="B196" s="10">
        <v>2027</v>
      </c>
      <c r="C196" s="192" t="s">
        <v>18</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162</v>
      </c>
      <c r="B197" s="10">
        <v>2028</v>
      </c>
      <c r="C197" s="192" t="s">
        <v>18</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162</v>
      </c>
      <c r="B198" s="10">
        <v>2029</v>
      </c>
      <c r="C198" s="192" t="s">
        <v>18</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162</v>
      </c>
      <c r="B199" s="10">
        <v>2030</v>
      </c>
      <c r="C199" s="192" t="s">
        <v>18</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0128-2213-46DC-AC2A-C190AFD75EB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559" t="s">
        <v>279</v>
      </c>
      <c r="B1" s="560"/>
      <c r="C1" s="560"/>
      <c r="D1" s="560"/>
      <c r="E1" s="561" t="s">
        <v>52</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9</v>
      </c>
      <c r="B3" s="209" t="s">
        <v>4</v>
      </c>
      <c r="C3" s="210" t="s">
        <v>8</v>
      </c>
      <c r="D3" s="211" t="s">
        <v>203</v>
      </c>
      <c r="E3" s="212" t="s">
        <v>25</v>
      </c>
      <c r="F3" s="213" t="s">
        <v>19</v>
      </c>
      <c r="G3" s="237" t="s">
        <v>185</v>
      </c>
      <c r="H3" s="214" t="s">
        <v>194</v>
      </c>
      <c r="I3" s="238" t="s">
        <v>36</v>
      </c>
      <c r="J3" s="215" t="s">
        <v>25</v>
      </c>
      <c r="K3" s="216" t="s">
        <v>19</v>
      </c>
      <c r="L3" s="239" t="s">
        <v>186</v>
      </c>
      <c r="M3" s="214" t="s">
        <v>194</v>
      </c>
      <c r="N3" s="240" t="s">
        <v>36</v>
      </c>
      <c r="O3" s="212" t="s">
        <v>25</v>
      </c>
      <c r="P3" s="213" t="s">
        <v>141</v>
      </c>
      <c r="Q3" s="217" t="s">
        <v>187</v>
      </c>
      <c r="R3" s="214" t="s">
        <v>194</v>
      </c>
      <c r="S3" s="238" t="s">
        <v>36</v>
      </c>
    </row>
    <row xmlns:x14ac="http://schemas.microsoft.com/office/spreadsheetml/2009/9/ac" r="4" x14ac:dyDescent="0.2">
      <c r="A4" s="341" t="str">
        <f>IF(ISBLANK(Regressions!A14), " ", Regressions!A14)</f>
        <v>Republic of Moldova</v>
      </c>
      <c r="B4" s="342">
        <f>IF(ISBLANK(Regressions!B14), " ", Regressions!B14)</f>
        <v>2000</v>
      </c>
      <c r="C4" s="218" t="str">
        <f>IF(ISBLANK(Regressions!C14), " ", Regressions!C14)</f>
        <v>National</v>
      </c>
      <c r="D4" s="343">
        <f>IF(ISBLANK(Regressions!D14), " ", Regressions!D14)</f>
        <v>955652</v>
      </c>
      <c r="E4" s="219">
        <f>IF(ISNUMBER(Regressions!E14),ROUND(Regressions!E14, 1), NA())</f>
        <v>100</v>
      </c>
      <c r="F4" s="344" t="e">
        <f>IF(ISNUMBER(Regressions!F14),ROUND(Regressions!F14, 1), NA())</f>
        <v>#N/A</v>
      </c>
      <c r="G4" s="241" t="e">
        <f>IF(ISNUMBER(Regressions!G14),ROUND(Regressions!G14, 1), NA())</f>
        <v>#N/A</v>
      </c>
      <c r="H4" s="345" t="e">
        <f>IF(ISNUMBER(Regressions!H14),ROUND(Regressions!H14, 1), NA())</f>
        <v>#N/A</v>
      </c>
      <c r="I4" s="242" t="e">
        <f>IF(ISNUMBER(Regressions!I14),ROUND(Regressions!I14, 1), NA())</f>
        <v>#N/A</v>
      </c>
      <c r="J4" s="346">
        <f>IF(ISNUMBER(Regressions!K14),ROUND(Regressions!K14, 1), NA())</f>
        <v>100</v>
      </c>
      <c r="K4" s="344" t="e">
        <f>IF(ISNUMBER(Regressions!L14),ROUND(Regressions!L14, 1), NA())</f>
        <v>#N/A</v>
      </c>
      <c r="L4" s="243" t="e">
        <f>IF(ISNUMBER(Regressions!M14),ROUND(Regressions!M14, 1), NA())</f>
        <v>#N/A</v>
      </c>
      <c r="M4" s="345" t="e">
        <f>IF(ISNUMBER(Regressions!N14),ROUND(Regressions!N14, 1), NA())</f>
        <v>#N/A</v>
      </c>
      <c r="N4" s="242" t="e">
        <f>IF(ISNUMBER(Regressions!O14),ROUND(Regressions!O14, 1), NA())</f>
        <v>#N/A</v>
      </c>
      <c r="O4" s="346" t="e">
        <f>IF(ISNUMBER(Regressions!Q14),ROUND(Regressions!Q14, 1), NA())</f>
        <v>#N/A</v>
      </c>
      <c r="P4" s="344" t="e">
        <f>IF(ISNUMBER(Regressions!R14),ROUND(Regressions!R14, 1), NA())</f>
        <v>#N/A</v>
      </c>
      <c r="Q4" s="220" t="e">
        <f>IF(ISNUMBER(Regressions!S14),ROUND(Regressions!S14, 1), NA())</f>
        <v>#N/A</v>
      </c>
      <c r="R4" s="345" t="e">
        <f>IF(ISNUMBER(Regressions!T14),ROUND(Regressions!T14, 1), NA())</f>
        <v>#N/A</v>
      </c>
      <c r="S4" s="242" t="e">
        <f>IF(ISNUMBER(Regressions!U14),ROUND(Regressions!U14, 1), NA())</f>
        <v>#N/A</v>
      </c>
    </row>
    <row xmlns:x14ac="http://schemas.microsoft.com/office/spreadsheetml/2009/9/ac" r="5" x14ac:dyDescent="0.2">
      <c r="A5" s="341" t="str">
        <f>IF(ISBLANK(Regressions!A15), " ", Regressions!A15)</f>
        <v>Republic of Moldova</v>
      </c>
      <c r="B5" s="342">
        <f>IF(ISBLANK(Regressions!B15), " ", Regressions!B15)</f>
        <v>2001</v>
      </c>
      <c r="C5" s="347" t="str">
        <f>IF(ISBLANK(Regressions!C15), " ", Regressions!C15)</f>
        <v>National</v>
      </c>
      <c r="D5" s="343">
        <f>IF(ISBLANK(Regressions!D15), " ", Regressions!D15)</f>
        <v>932943</v>
      </c>
      <c r="E5" s="219">
        <f>IF(ISNUMBER(Regressions!E15),ROUND(Regressions!E15, 1), NA())</f>
        <v>100</v>
      </c>
      <c r="F5" s="344" t="e">
        <f>IF(ISNUMBER(Regressions!F15),ROUND(Regressions!F15, 1), NA())</f>
        <v>#N/A</v>
      </c>
      <c r="G5" s="241" t="e">
        <f>IF(ISNUMBER(Regressions!G15),ROUND(Regressions!G15, 1), NA())</f>
        <v>#N/A</v>
      </c>
      <c r="H5" s="345" t="e">
        <f>IF(ISNUMBER(Regressions!H15),ROUND(Regressions!H15, 1), NA())</f>
        <v>#N/A</v>
      </c>
      <c r="I5" s="242" t="e">
        <f>IF(ISNUMBER(Regressions!I15),ROUND(Regressions!I15, 1), NA())</f>
        <v>#N/A</v>
      </c>
      <c r="J5" s="346">
        <f>IF(ISNUMBER(Regressions!K15),ROUND(Regressions!K15, 1), NA())</f>
        <v>100</v>
      </c>
      <c r="K5" s="344" t="e">
        <f>IF(ISNUMBER(Regressions!L15),ROUND(Regressions!L15, 1), NA())</f>
        <v>#N/A</v>
      </c>
      <c r="L5" s="243" t="e">
        <f>IF(ISNUMBER(Regressions!M15),ROUND(Regressions!M15, 1), NA())</f>
        <v>#N/A</v>
      </c>
      <c r="M5" s="345" t="e">
        <f>IF(ISNUMBER(Regressions!N15),ROUND(Regressions!N15, 1), NA())</f>
        <v>#N/A</v>
      </c>
      <c r="N5" s="242" t="e">
        <f>IF(ISNUMBER(Regressions!O15),ROUND(Regressions!O15, 1), NA())</f>
        <v>#N/A</v>
      </c>
      <c r="O5" s="346" t="e">
        <f>IF(ISNUMBER(Regressions!Q15),ROUND(Regressions!Q15, 1), NA())</f>
        <v>#N/A</v>
      </c>
      <c r="P5" s="344" t="e">
        <f>IF(ISNUMBER(Regressions!R15),ROUND(Regressions!R15, 1), NA())</f>
        <v>#N/A</v>
      </c>
      <c r="Q5" s="220" t="e">
        <f>IF(ISNUMBER(Regressions!S15),ROUND(Regressions!S15, 1), NA())</f>
        <v>#N/A</v>
      </c>
      <c r="R5" s="345"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41" t="str">
        <f>IF(ISBLANK(Regressions!A16), " ", Regressions!A16)</f>
        <v>Republic of Moldova</v>
      </c>
      <c r="B6" s="342">
        <f>IF(ISBLANK(Regressions!B16), " ", Regressions!B16)</f>
        <v>2002</v>
      </c>
      <c r="C6" s="347" t="str">
        <f>IF(ISBLANK(Regressions!C16), " ", Regressions!C16)</f>
        <v>National</v>
      </c>
      <c r="D6" s="343">
        <f>IF(ISBLANK(Regressions!D16), " ", Regressions!D16)</f>
        <v>899014</v>
      </c>
      <c r="E6" s="219">
        <f>IF(ISNUMBER(Regressions!E16),ROUND(Regressions!E16, 1), NA())</f>
        <v>100</v>
      </c>
      <c r="F6" s="344" t="e">
        <f>IF(ISNUMBER(Regressions!F16),ROUND(Regressions!F16, 1), NA())</f>
        <v>#N/A</v>
      </c>
      <c r="G6" s="241" t="e">
        <f>IF(ISNUMBER(Regressions!G16),ROUND(Regressions!G16, 1), NA())</f>
        <v>#N/A</v>
      </c>
      <c r="H6" s="345" t="e">
        <f>IF(ISNUMBER(Regressions!H16),ROUND(Regressions!H16, 1), NA())</f>
        <v>#N/A</v>
      </c>
      <c r="I6" s="242" t="e">
        <f>IF(ISNUMBER(Regressions!I16),ROUND(Regressions!I16, 1), NA())</f>
        <v>#N/A</v>
      </c>
      <c r="J6" s="346">
        <f>IF(ISNUMBER(Regressions!K16),ROUND(Regressions!K16, 1), NA())</f>
        <v>100</v>
      </c>
      <c r="K6" s="344" t="e">
        <f>IF(ISNUMBER(Regressions!L16),ROUND(Regressions!L16, 1), NA())</f>
        <v>#N/A</v>
      </c>
      <c r="L6" s="243" t="e">
        <f>IF(ISNUMBER(Regressions!M16),ROUND(Regressions!M16, 1), NA())</f>
        <v>#N/A</v>
      </c>
      <c r="M6" s="345" t="e">
        <f>IF(ISNUMBER(Regressions!N16),ROUND(Regressions!N16, 1), NA())</f>
        <v>#N/A</v>
      </c>
      <c r="N6" s="242" t="e">
        <f>IF(ISNUMBER(Regressions!O16),ROUND(Regressions!O16, 1), NA())</f>
        <v>#N/A</v>
      </c>
      <c r="O6" s="346" t="e">
        <f>IF(ISNUMBER(Regressions!Q16),ROUND(Regressions!Q16, 1), NA())</f>
        <v>#N/A</v>
      </c>
      <c r="P6" s="344" t="e">
        <f>IF(ISNUMBER(Regressions!R16),ROUND(Regressions!R16, 1), NA())</f>
        <v>#N/A</v>
      </c>
      <c r="Q6" s="220" t="e">
        <f>IF(ISNUMBER(Regressions!S16),ROUND(Regressions!S16, 1), NA())</f>
        <v>#N/A</v>
      </c>
      <c r="R6" s="345"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41" t="str">
        <f>IF(ISBLANK(Regressions!A17), " ", Regressions!A17)</f>
        <v>Republic of Moldova</v>
      </c>
      <c r="B7" s="342">
        <f>IF(ISBLANK(Regressions!B17), " ", Regressions!B17)</f>
        <v>2003</v>
      </c>
      <c r="C7" s="347" t="str">
        <f>IF(ISBLANK(Regressions!C17), " ", Regressions!C17)</f>
        <v>National</v>
      </c>
      <c r="D7" s="343">
        <f>IF(ISBLANK(Regressions!D17), " ", Regressions!D17)</f>
        <v>863615</v>
      </c>
      <c r="E7" s="219">
        <f>IF(ISNUMBER(Regressions!E17),ROUND(Regressions!E17, 1), NA())</f>
        <v>100</v>
      </c>
      <c r="F7" s="344" t="e">
        <f>IF(ISNUMBER(Regressions!F17),ROUND(Regressions!F17, 1), NA())</f>
        <v>#N/A</v>
      </c>
      <c r="G7" s="241" t="e">
        <f>IF(ISNUMBER(Regressions!G17),ROUND(Regressions!G17, 1), NA())</f>
        <v>#N/A</v>
      </c>
      <c r="H7" s="345" t="e">
        <f>IF(ISNUMBER(Regressions!H17),ROUND(Regressions!H17, 1), NA())</f>
        <v>#N/A</v>
      </c>
      <c r="I7" s="242" t="e">
        <f>IF(ISNUMBER(Regressions!I17),ROUND(Regressions!I17, 1), NA())</f>
        <v>#N/A</v>
      </c>
      <c r="J7" s="346">
        <f>IF(ISNUMBER(Regressions!K17),ROUND(Regressions!K17, 1), NA())</f>
        <v>100</v>
      </c>
      <c r="K7" s="344" t="e">
        <f>IF(ISNUMBER(Regressions!L17),ROUND(Regressions!L17, 1), NA())</f>
        <v>#N/A</v>
      </c>
      <c r="L7" s="243" t="e">
        <f>IF(ISNUMBER(Regressions!M17),ROUND(Regressions!M17, 1), NA())</f>
        <v>#N/A</v>
      </c>
      <c r="M7" s="345" t="e">
        <f>IF(ISNUMBER(Regressions!N17),ROUND(Regressions!N17, 1), NA())</f>
        <v>#N/A</v>
      </c>
      <c r="N7" s="242" t="e">
        <f>IF(ISNUMBER(Regressions!O17),ROUND(Regressions!O17, 1), NA())</f>
        <v>#N/A</v>
      </c>
      <c r="O7" s="346" t="e">
        <f>IF(ISNUMBER(Regressions!Q17),ROUND(Regressions!Q17, 1), NA())</f>
        <v>#N/A</v>
      </c>
      <c r="P7" s="344" t="e">
        <f>IF(ISNUMBER(Regressions!R17),ROUND(Regressions!R17, 1), NA())</f>
        <v>#N/A</v>
      </c>
      <c r="Q7" s="220" t="e">
        <f>IF(ISNUMBER(Regressions!S17),ROUND(Regressions!S17, 1), NA())</f>
        <v>#N/A</v>
      </c>
      <c r="R7" s="345"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41" t="str">
        <f>IF(ISBLANK(Regressions!A18), " ", Regressions!A18)</f>
        <v>Republic of Moldova</v>
      </c>
      <c r="B8" s="342">
        <f>IF(ISBLANK(Regressions!B18), " ", Regressions!B18)</f>
        <v>2004</v>
      </c>
      <c r="C8" s="347" t="str">
        <f>IF(ISBLANK(Regressions!C18), " ", Regressions!C18)</f>
        <v>National</v>
      </c>
      <c r="D8" s="343">
        <f>IF(ISBLANK(Regressions!D18), " ", Regressions!D18)</f>
        <v>826524</v>
      </c>
      <c r="E8" s="219">
        <f>IF(ISNUMBER(Regressions!E18),ROUND(Regressions!E18, 1), NA())</f>
        <v>100</v>
      </c>
      <c r="F8" s="344">
        <f>IF(ISNUMBER(Regressions!F18),ROUND(Regressions!F18, 1), NA())</f>
        <v>87</v>
      </c>
      <c r="G8" s="241">
        <f>IF(ISNUMBER(Regressions!G18),ROUND(Regressions!G18, 1), NA())</f>
        <v>77.400000000000006</v>
      </c>
      <c r="H8" s="345">
        <f>IF(ISNUMBER(Regressions!H18),ROUND(Regressions!H18, 1), NA())</f>
        <v>9.6</v>
      </c>
      <c r="I8" s="242">
        <f>IF(ISNUMBER(Regressions!I18),ROUND(Regressions!I18, 1), NA())</f>
        <v>13</v>
      </c>
      <c r="J8" s="346">
        <f>IF(ISNUMBER(Regressions!K18),ROUND(Regressions!K18, 1), NA())</f>
        <v>100</v>
      </c>
      <c r="K8" s="344" t="e">
        <f>IF(ISNUMBER(Regressions!L18),ROUND(Regressions!L18, 1), NA())</f>
        <v>#N/A</v>
      </c>
      <c r="L8" s="243">
        <f>IF(ISNUMBER(Regressions!M18),ROUND(Regressions!M18, 1), NA())</f>
        <v>72.900000000000006</v>
      </c>
      <c r="M8" s="345" t="e">
        <f>IF(ISNUMBER(Regressions!N18),ROUND(Regressions!N18, 1), NA())</f>
        <v>#N/A</v>
      </c>
      <c r="N8" s="242" t="e">
        <f>IF(ISNUMBER(Regressions!O18),ROUND(Regressions!O18, 1), NA())</f>
        <v>#N/A</v>
      </c>
      <c r="O8" s="346">
        <f>IF(ISNUMBER(Regressions!Q18),ROUND(Regressions!Q18, 1), NA())</f>
        <v>98.6</v>
      </c>
      <c r="P8" s="344">
        <f>IF(ISNUMBER(Regressions!R18),ROUND(Regressions!R18, 1), NA())</f>
        <v>86.6</v>
      </c>
      <c r="Q8" s="220">
        <f>IF(ISNUMBER(Regressions!S18),ROUND(Regressions!S18, 1), NA())</f>
        <v>78</v>
      </c>
      <c r="R8" s="345">
        <f>IF(ISNUMBER(Regressions!T18),ROUND(Regressions!T18, 1), NA())</f>
        <v>8.6</v>
      </c>
      <c r="S8" s="242">
        <f>IF(ISNUMBER(Regressions!U18),ROUND(Regressions!U18, 1), NA())</f>
        <v>13.4</v>
      </c>
      <c r="T8" s="221"/>
      <c r="U8" s="221"/>
      <c r="V8" s="221"/>
      <c r="W8" s="221"/>
      <c r="X8" s="221"/>
      <c r="Y8" s="221"/>
      <c r="Z8" s="221"/>
      <c r="AA8" s="221"/>
    </row>
    <row xmlns:x14ac="http://schemas.microsoft.com/office/spreadsheetml/2009/9/ac" r="9" x14ac:dyDescent="0.2">
      <c r="A9" s="341" t="str">
        <f>IF(ISBLANK(Regressions!A19), " ", Regressions!A19)</f>
        <v>Republic of Moldova</v>
      </c>
      <c r="B9" s="342">
        <f>IF(ISBLANK(Regressions!B19), " ", Regressions!B19)</f>
        <v>2005</v>
      </c>
      <c r="C9" s="347" t="str">
        <f>IF(ISBLANK(Regressions!C19), " ", Regressions!C19)</f>
        <v>National</v>
      </c>
      <c r="D9" s="343">
        <f>IF(ISBLANK(Regressions!D19), " ", Regressions!D19)</f>
        <v>786284</v>
      </c>
      <c r="E9" s="219">
        <f>IF(ISNUMBER(Regressions!E19),ROUND(Regressions!E19, 1), NA())</f>
        <v>100</v>
      </c>
      <c r="F9" s="344">
        <f>IF(ISNUMBER(Regressions!F19),ROUND(Regressions!F19, 1), NA())</f>
        <v>87</v>
      </c>
      <c r="G9" s="241">
        <f>IF(ISNUMBER(Regressions!G19),ROUND(Regressions!G19, 1), NA())</f>
        <v>77.400000000000006</v>
      </c>
      <c r="H9" s="345">
        <f>IF(ISNUMBER(Regressions!H19),ROUND(Regressions!H19, 1), NA())</f>
        <v>9.6</v>
      </c>
      <c r="I9" s="242">
        <f>IF(ISNUMBER(Regressions!I19),ROUND(Regressions!I19, 1), NA())</f>
        <v>13</v>
      </c>
      <c r="J9" s="346">
        <f>IF(ISNUMBER(Regressions!K19),ROUND(Regressions!K19, 1), NA())</f>
        <v>100</v>
      </c>
      <c r="K9" s="344" t="e">
        <f>IF(ISNUMBER(Regressions!L19),ROUND(Regressions!L19, 1), NA())</f>
        <v>#N/A</v>
      </c>
      <c r="L9" s="243">
        <f>IF(ISNUMBER(Regressions!M19),ROUND(Regressions!M19, 1), NA())</f>
        <v>72.900000000000006</v>
      </c>
      <c r="M9" s="345" t="e">
        <f>IF(ISNUMBER(Regressions!N19),ROUND(Regressions!N19, 1), NA())</f>
        <v>#N/A</v>
      </c>
      <c r="N9" s="242" t="e">
        <f>IF(ISNUMBER(Regressions!O19),ROUND(Regressions!O19, 1), NA())</f>
        <v>#N/A</v>
      </c>
      <c r="O9" s="346">
        <f>IF(ISNUMBER(Regressions!Q19),ROUND(Regressions!Q19, 1), NA())</f>
        <v>98.6</v>
      </c>
      <c r="P9" s="344">
        <f>IF(ISNUMBER(Regressions!R19),ROUND(Regressions!R19, 1), NA())</f>
        <v>86.6</v>
      </c>
      <c r="Q9" s="220">
        <f>IF(ISNUMBER(Regressions!S19),ROUND(Regressions!S19, 1), NA())</f>
        <v>78</v>
      </c>
      <c r="R9" s="345">
        <f>IF(ISNUMBER(Regressions!T19),ROUND(Regressions!T19, 1), NA())</f>
        <v>8.6</v>
      </c>
      <c r="S9" s="242">
        <f>IF(ISNUMBER(Regressions!U19),ROUND(Regressions!U19, 1), NA())</f>
        <v>13.4</v>
      </c>
    </row>
    <row xmlns:x14ac="http://schemas.microsoft.com/office/spreadsheetml/2009/9/ac" r="10" x14ac:dyDescent="0.2">
      <c r="A10" s="341" t="str">
        <f>IF(ISBLANK(Regressions!A20), " ", Regressions!A20)</f>
        <v>Republic of Moldova</v>
      </c>
      <c r="B10" s="342">
        <f>IF(ISBLANK(Regressions!B20), " ", Regressions!B20)</f>
        <v>2006</v>
      </c>
      <c r="C10" s="347" t="str">
        <f>IF(ISBLANK(Regressions!C20), " ", Regressions!C20)</f>
        <v>National</v>
      </c>
      <c r="D10" s="343">
        <f>IF(ISBLANK(Regressions!D20), " ", Regressions!D20)</f>
        <v>748875</v>
      </c>
      <c r="E10" s="219">
        <f>IF(ISNUMBER(Regressions!E20),ROUND(Regressions!E20, 1), NA())</f>
        <v>100</v>
      </c>
      <c r="F10" s="344">
        <f>IF(ISNUMBER(Regressions!F20),ROUND(Regressions!F20, 1), NA())</f>
        <v>87</v>
      </c>
      <c r="G10" s="241">
        <f>IF(ISNUMBER(Regressions!G20),ROUND(Regressions!G20, 1), NA())</f>
        <v>77.400000000000006</v>
      </c>
      <c r="H10" s="345">
        <f>IF(ISNUMBER(Regressions!H20),ROUND(Regressions!H20, 1), NA())</f>
        <v>9.6</v>
      </c>
      <c r="I10" s="242">
        <f>IF(ISNUMBER(Regressions!I20),ROUND(Regressions!I20, 1), NA())</f>
        <v>13</v>
      </c>
      <c r="J10" s="346">
        <f>IF(ISNUMBER(Regressions!K20),ROUND(Regressions!K20, 1), NA())</f>
        <v>100</v>
      </c>
      <c r="K10" s="344" t="e">
        <f>IF(ISNUMBER(Regressions!L20),ROUND(Regressions!L20, 1), NA())</f>
        <v>#N/A</v>
      </c>
      <c r="L10" s="243">
        <f>IF(ISNUMBER(Regressions!M20),ROUND(Regressions!M20, 1), NA())</f>
        <v>72.900000000000006</v>
      </c>
      <c r="M10" s="345" t="e">
        <f>IF(ISNUMBER(Regressions!N20),ROUND(Regressions!N20, 1), NA())</f>
        <v>#N/A</v>
      </c>
      <c r="N10" s="242" t="e">
        <f>IF(ISNUMBER(Regressions!O20),ROUND(Regressions!O20, 1), NA())</f>
        <v>#N/A</v>
      </c>
      <c r="O10" s="346">
        <f>IF(ISNUMBER(Regressions!Q20),ROUND(Regressions!Q20, 1), NA())</f>
        <v>98.6</v>
      </c>
      <c r="P10" s="344">
        <f>IF(ISNUMBER(Regressions!R20),ROUND(Regressions!R20, 1), NA())</f>
        <v>86.6</v>
      </c>
      <c r="Q10" s="220">
        <f>IF(ISNUMBER(Regressions!S20),ROUND(Regressions!S20, 1), NA())</f>
        <v>78</v>
      </c>
      <c r="R10" s="345">
        <f>IF(ISNUMBER(Regressions!T20),ROUND(Regressions!T20, 1), NA())</f>
        <v>8.6</v>
      </c>
      <c r="S10" s="242">
        <f>IF(ISNUMBER(Regressions!U20),ROUND(Regressions!U20, 1), NA())</f>
        <v>13.4</v>
      </c>
    </row>
    <row xmlns:x14ac="http://schemas.microsoft.com/office/spreadsheetml/2009/9/ac" r="11" x14ac:dyDescent="0.2">
      <c r="A11" s="341" t="str">
        <f>IF(ISBLANK(Regressions!A21), " ", Regressions!A21)</f>
        <v>Republic of Moldova</v>
      </c>
      <c r="B11" s="342">
        <f>IF(ISBLANK(Regressions!B21), " ", Regressions!B21)</f>
        <v>2007</v>
      </c>
      <c r="C11" s="347" t="str">
        <f>IF(ISBLANK(Regressions!C21), " ", Regressions!C21)</f>
        <v>National</v>
      </c>
      <c r="D11" s="343">
        <f>IF(ISBLANK(Regressions!D21), " ", Regressions!D21)</f>
        <v>733176</v>
      </c>
      <c r="E11" s="219">
        <f>IF(ISNUMBER(Regressions!E21),ROUND(Regressions!E21, 1), NA())</f>
        <v>100</v>
      </c>
      <c r="F11" s="344">
        <f>IF(ISNUMBER(Regressions!F21),ROUND(Regressions!F21, 1), NA())</f>
        <v>87</v>
      </c>
      <c r="G11" s="241">
        <f>IF(ISNUMBER(Regressions!G21),ROUND(Regressions!G21, 1), NA())</f>
        <v>77.400000000000006</v>
      </c>
      <c r="H11" s="345">
        <f>IF(ISNUMBER(Regressions!H21),ROUND(Regressions!H21, 1), NA())</f>
        <v>9.6</v>
      </c>
      <c r="I11" s="242">
        <f>IF(ISNUMBER(Regressions!I21),ROUND(Regressions!I21, 1), NA())</f>
        <v>13</v>
      </c>
      <c r="J11" s="346">
        <f>IF(ISNUMBER(Regressions!K21),ROUND(Regressions!K21, 1), NA())</f>
        <v>100</v>
      </c>
      <c r="K11" s="344" t="e">
        <f>IF(ISNUMBER(Regressions!L21),ROUND(Regressions!L21, 1), NA())</f>
        <v>#N/A</v>
      </c>
      <c r="L11" s="243">
        <f>IF(ISNUMBER(Regressions!M21),ROUND(Regressions!M21, 1), NA())</f>
        <v>72.900000000000006</v>
      </c>
      <c r="M11" s="345" t="e">
        <f>IF(ISNUMBER(Regressions!N21),ROUND(Regressions!N21, 1), NA())</f>
        <v>#N/A</v>
      </c>
      <c r="N11" s="242" t="e">
        <f>IF(ISNUMBER(Regressions!O21),ROUND(Regressions!O21, 1), NA())</f>
        <v>#N/A</v>
      </c>
      <c r="O11" s="346">
        <f>IF(ISNUMBER(Regressions!Q21),ROUND(Regressions!Q21, 1), NA())</f>
        <v>98.6</v>
      </c>
      <c r="P11" s="344">
        <f>IF(ISNUMBER(Regressions!R21),ROUND(Regressions!R21, 1), NA())</f>
        <v>86.6</v>
      </c>
      <c r="Q11" s="220">
        <f>IF(ISNUMBER(Regressions!S21),ROUND(Regressions!S21, 1), NA())</f>
        <v>78</v>
      </c>
      <c r="R11" s="345">
        <f>IF(ISNUMBER(Regressions!T21),ROUND(Regressions!T21, 1), NA())</f>
        <v>8.6</v>
      </c>
      <c r="S11" s="242">
        <f>IF(ISNUMBER(Regressions!U21),ROUND(Regressions!U21, 1), NA())</f>
        <v>13.4</v>
      </c>
    </row>
    <row xmlns:x14ac="http://schemas.microsoft.com/office/spreadsheetml/2009/9/ac" r="12" x14ac:dyDescent="0.2">
      <c r="A12" s="341" t="str">
        <f>IF(ISBLANK(Regressions!A22), " ", Regressions!A22)</f>
        <v>Republic of Moldova</v>
      </c>
      <c r="B12" s="342">
        <f>IF(ISBLANK(Regressions!B22), " ", Regressions!B22)</f>
        <v>2008</v>
      </c>
      <c r="C12" s="347" t="str">
        <f>IF(ISBLANK(Regressions!C22), " ", Regressions!C22)</f>
        <v>National</v>
      </c>
      <c r="D12" s="343">
        <f>IF(ISBLANK(Regressions!D22), " ", Regressions!D22)</f>
        <v>702187</v>
      </c>
      <c r="E12" s="219">
        <f>IF(ISNUMBER(Regressions!E22),ROUND(Regressions!E22, 1), NA())</f>
        <v>100</v>
      </c>
      <c r="F12" s="344">
        <f>IF(ISNUMBER(Regressions!F22),ROUND(Regressions!F22, 1), NA())</f>
        <v>87</v>
      </c>
      <c r="G12" s="241">
        <f>IF(ISNUMBER(Regressions!G22),ROUND(Regressions!G22, 1), NA())</f>
        <v>77.400000000000006</v>
      </c>
      <c r="H12" s="345">
        <f>IF(ISNUMBER(Regressions!H22),ROUND(Regressions!H22, 1), NA())</f>
        <v>9.6</v>
      </c>
      <c r="I12" s="242">
        <f>IF(ISNUMBER(Regressions!I22),ROUND(Regressions!I22, 1), NA())</f>
        <v>13</v>
      </c>
      <c r="J12" s="346">
        <f>IF(ISNUMBER(Regressions!K22),ROUND(Regressions!K22, 1), NA())</f>
        <v>100</v>
      </c>
      <c r="K12" s="344" t="e">
        <f>IF(ISNUMBER(Regressions!L22),ROUND(Regressions!L22, 1), NA())</f>
        <v>#N/A</v>
      </c>
      <c r="L12" s="243">
        <f>IF(ISNUMBER(Regressions!M22),ROUND(Regressions!M22, 1), NA())</f>
        <v>72.900000000000006</v>
      </c>
      <c r="M12" s="345" t="e">
        <f>IF(ISNUMBER(Regressions!N22),ROUND(Regressions!N22, 1), NA())</f>
        <v>#N/A</v>
      </c>
      <c r="N12" s="242" t="e">
        <f>IF(ISNUMBER(Regressions!O22),ROUND(Regressions!O22, 1), NA())</f>
        <v>#N/A</v>
      </c>
      <c r="O12" s="346">
        <f>IF(ISNUMBER(Regressions!Q22),ROUND(Regressions!Q22, 1), NA())</f>
        <v>98.6</v>
      </c>
      <c r="P12" s="344">
        <f>IF(ISNUMBER(Regressions!R22),ROUND(Regressions!R22, 1), NA())</f>
        <v>86.6</v>
      </c>
      <c r="Q12" s="220">
        <f>IF(ISNUMBER(Regressions!S22),ROUND(Regressions!S22, 1), NA())</f>
        <v>78</v>
      </c>
      <c r="R12" s="345">
        <f>IF(ISNUMBER(Regressions!T22),ROUND(Regressions!T22, 1), NA())</f>
        <v>8.6</v>
      </c>
      <c r="S12" s="242">
        <f>IF(ISNUMBER(Regressions!U22),ROUND(Regressions!U22, 1), NA())</f>
        <v>13.4</v>
      </c>
    </row>
    <row xmlns:x14ac="http://schemas.microsoft.com/office/spreadsheetml/2009/9/ac" r="13" x14ac:dyDescent="0.2">
      <c r="A13" s="341" t="str">
        <f>IF(ISBLANK(Regressions!A23), " ", Regressions!A23)</f>
        <v>Republic of Moldova</v>
      </c>
      <c r="B13" s="342">
        <f>IF(ISBLANK(Regressions!B23), " ", Regressions!B23)</f>
        <v>2009</v>
      </c>
      <c r="C13" s="347" t="str">
        <f>IF(ISBLANK(Regressions!C23), " ", Regressions!C23)</f>
        <v>National</v>
      </c>
      <c r="D13" s="343">
        <f>IF(ISBLANK(Regressions!D23), " ", Regressions!D23)</f>
        <v>673567</v>
      </c>
      <c r="E13" s="219">
        <f>IF(ISNUMBER(Regressions!E23),ROUND(Regressions!E23, 1), NA())</f>
        <v>100</v>
      </c>
      <c r="F13" s="344">
        <f>IF(ISNUMBER(Regressions!F23),ROUND(Regressions!F23, 1), NA())</f>
        <v>87.8</v>
      </c>
      <c r="G13" s="241">
        <f>IF(ISNUMBER(Regressions!G23),ROUND(Regressions!G23, 1), NA())</f>
        <v>78.5</v>
      </c>
      <c r="H13" s="345">
        <f>IF(ISNUMBER(Regressions!H23),ROUND(Regressions!H23, 1), NA())</f>
        <v>9.4</v>
      </c>
      <c r="I13" s="242">
        <f>IF(ISNUMBER(Regressions!I23),ROUND(Regressions!I23, 1), NA())</f>
        <v>12.2</v>
      </c>
      <c r="J13" s="346">
        <f>IF(ISNUMBER(Regressions!K23),ROUND(Regressions!K23, 1), NA())</f>
        <v>100</v>
      </c>
      <c r="K13" s="344" t="e">
        <f>IF(ISNUMBER(Regressions!L23),ROUND(Regressions!L23, 1), NA())</f>
        <v>#N/A</v>
      </c>
      <c r="L13" s="243">
        <f>IF(ISNUMBER(Regressions!M23),ROUND(Regressions!M23, 1), NA())</f>
        <v>74.099999999999994</v>
      </c>
      <c r="M13" s="345" t="e">
        <f>IF(ISNUMBER(Regressions!N23),ROUND(Regressions!N23, 1), NA())</f>
        <v>#N/A</v>
      </c>
      <c r="N13" s="242" t="e">
        <f>IF(ISNUMBER(Regressions!O23),ROUND(Regressions!O23, 1), NA())</f>
        <v>#N/A</v>
      </c>
      <c r="O13" s="346">
        <f>IF(ISNUMBER(Regressions!Q23),ROUND(Regressions!Q23, 1), NA())</f>
        <v>98.7</v>
      </c>
      <c r="P13" s="344">
        <f>IF(ISNUMBER(Regressions!R23),ROUND(Regressions!R23, 1), NA())</f>
        <v>87.8</v>
      </c>
      <c r="Q13" s="220">
        <f>IF(ISNUMBER(Regressions!S23),ROUND(Regressions!S23, 1), NA())</f>
        <v>79.400000000000006</v>
      </c>
      <c r="R13" s="345">
        <f>IF(ISNUMBER(Regressions!T23),ROUND(Regressions!T23, 1), NA())</f>
        <v>8.4</v>
      </c>
      <c r="S13" s="242">
        <f>IF(ISNUMBER(Regressions!U23),ROUND(Regressions!U23, 1), NA())</f>
        <v>12.2</v>
      </c>
    </row>
    <row xmlns:x14ac="http://schemas.microsoft.com/office/spreadsheetml/2009/9/ac" r="14" x14ac:dyDescent="0.2">
      <c r="A14" s="341" t="str">
        <f>IF(ISBLANK(Regressions!A24), " ", Regressions!A24)</f>
        <v>Republic of Moldova</v>
      </c>
      <c r="B14" s="342">
        <f>IF(ISBLANK(Regressions!B24), " ", Regressions!B24)</f>
        <v>2010</v>
      </c>
      <c r="C14" s="347" t="str">
        <f>IF(ISBLANK(Regressions!C24), " ", Regressions!C24)</f>
        <v>National</v>
      </c>
      <c r="D14" s="343">
        <f>IF(ISBLANK(Regressions!D24), " ", Regressions!D24)</f>
        <v>649448</v>
      </c>
      <c r="E14" s="219">
        <f>IF(ISNUMBER(Regressions!E24),ROUND(Regressions!E24, 1), NA())</f>
        <v>100</v>
      </c>
      <c r="F14" s="344">
        <f>IF(ISNUMBER(Regressions!F24),ROUND(Regressions!F24, 1), NA())</f>
        <v>88.7</v>
      </c>
      <c r="G14" s="241">
        <f>IF(ISNUMBER(Regressions!G24),ROUND(Regressions!G24, 1), NA())</f>
        <v>79.599999999999994</v>
      </c>
      <c r="H14" s="345">
        <f>IF(ISNUMBER(Regressions!H24),ROUND(Regressions!H24, 1), NA())</f>
        <v>9.1</v>
      </c>
      <c r="I14" s="242">
        <f>IF(ISNUMBER(Regressions!I24),ROUND(Regressions!I24, 1), NA())</f>
        <v>11.3</v>
      </c>
      <c r="J14" s="346">
        <f>IF(ISNUMBER(Regressions!K24),ROUND(Regressions!K24, 1), NA())</f>
        <v>100</v>
      </c>
      <c r="K14" s="344" t="e">
        <f>IF(ISNUMBER(Regressions!L24),ROUND(Regressions!L24, 1), NA())</f>
        <v>#N/A</v>
      </c>
      <c r="L14" s="243">
        <f>IF(ISNUMBER(Regressions!M24),ROUND(Regressions!M24, 1), NA())</f>
        <v>75.2</v>
      </c>
      <c r="M14" s="345" t="e">
        <f>IF(ISNUMBER(Regressions!N24),ROUND(Regressions!N24, 1), NA())</f>
        <v>#N/A</v>
      </c>
      <c r="N14" s="242" t="e">
        <f>IF(ISNUMBER(Regressions!O24),ROUND(Regressions!O24, 1), NA())</f>
        <v>#N/A</v>
      </c>
      <c r="O14" s="346">
        <f>IF(ISNUMBER(Regressions!Q24),ROUND(Regressions!Q24, 1), NA())</f>
        <v>98.8</v>
      </c>
      <c r="P14" s="344">
        <f>IF(ISNUMBER(Regressions!R24),ROUND(Regressions!R24, 1), NA())</f>
        <v>89</v>
      </c>
      <c r="Q14" s="220">
        <f>IF(ISNUMBER(Regressions!S24),ROUND(Regressions!S24, 1), NA())</f>
        <v>80.8</v>
      </c>
      <c r="R14" s="345">
        <f>IF(ISNUMBER(Regressions!T24),ROUND(Regressions!T24, 1), NA())</f>
        <v>8.1</v>
      </c>
      <c r="S14" s="242">
        <f>IF(ISNUMBER(Regressions!U24),ROUND(Regressions!U24, 1), NA())</f>
        <v>11</v>
      </c>
    </row>
    <row xmlns:x14ac="http://schemas.microsoft.com/office/spreadsheetml/2009/9/ac" r="15" x14ac:dyDescent="0.2">
      <c r="A15" s="341" t="str">
        <f>IF(ISBLANK(Regressions!A25), " ", Regressions!A25)</f>
        <v>Republic of Moldova</v>
      </c>
      <c r="B15" s="342">
        <f>IF(ISBLANK(Regressions!B25), " ", Regressions!B25)</f>
        <v>2011</v>
      </c>
      <c r="C15" s="347" t="str">
        <f>IF(ISBLANK(Regressions!C25), " ", Regressions!C25)</f>
        <v>National</v>
      </c>
      <c r="D15" s="343">
        <f>IF(ISBLANK(Regressions!D25), " ", Regressions!D25)</f>
        <v>627836</v>
      </c>
      <c r="E15" s="219">
        <f>IF(ISNUMBER(Regressions!E25),ROUND(Regressions!E25, 1), NA())</f>
        <v>100</v>
      </c>
      <c r="F15" s="344">
        <f>IF(ISNUMBER(Regressions!F25),ROUND(Regressions!F25, 1), NA())</f>
        <v>89.5</v>
      </c>
      <c r="G15" s="241">
        <f>IF(ISNUMBER(Regressions!G25),ROUND(Regressions!G25, 1), NA())</f>
        <v>80.7</v>
      </c>
      <c r="H15" s="345">
        <f>IF(ISNUMBER(Regressions!H25),ROUND(Regressions!H25, 1), NA())</f>
        <v>8.9</v>
      </c>
      <c r="I15" s="242">
        <f>IF(ISNUMBER(Regressions!I25),ROUND(Regressions!I25, 1), NA())</f>
        <v>10.5</v>
      </c>
      <c r="J15" s="346">
        <f>IF(ISNUMBER(Regressions!K25),ROUND(Regressions!K25, 1), NA())</f>
        <v>100</v>
      </c>
      <c r="K15" s="344" t="e">
        <f>IF(ISNUMBER(Regressions!L25),ROUND(Regressions!L25, 1), NA())</f>
        <v>#N/A</v>
      </c>
      <c r="L15" s="243">
        <f>IF(ISNUMBER(Regressions!M25),ROUND(Regressions!M25, 1), NA())</f>
        <v>76.400000000000006</v>
      </c>
      <c r="M15" s="345" t="e">
        <f>IF(ISNUMBER(Regressions!N25),ROUND(Regressions!N25, 1), NA())</f>
        <v>#N/A</v>
      </c>
      <c r="N15" s="242" t="e">
        <f>IF(ISNUMBER(Regressions!O25),ROUND(Regressions!O25, 1), NA())</f>
        <v>#N/A</v>
      </c>
      <c r="O15" s="346">
        <f>IF(ISNUMBER(Regressions!Q25),ROUND(Regressions!Q25, 1), NA())</f>
        <v>99</v>
      </c>
      <c r="P15" s="344">
        <f>IF(ISNUMBER(Regressions!R25),ROUND(Regressions!R25, 1), NA())</f>
        <v>90.1</v>
      </c>
      <c r="Q15" s="220">
        <f>IF(ISNUMBER(Regressions!S25),ROUND(Regressions!S25, 1), NA())</f>
        <v>82.2</v>
      </c>
      <c r="R15" s="345">
        <f>IF(ISNUMBER(Regressions!T25),ROUND(Regressions!T25, 1), NA())</f>
        <v>7.9</v>
      </c>
      <c r="S15" s="242">
        <f>IF(ISNUMBER(Regressions!U25),ROUND(Regressions!U25, 1), NA())</f>
        <v>9.9</v>
      </c>
    </row>
    <row xmlns:x14ac="http://schemas.microsoft.com/office/spreadsheetml/2009/9/ac" r="16" x14ac:dyDescent="0.2">
      <c r="A16" s="341" t="str">
        <f>IF(ISBLANK(Regressions!A26), " ", Regressions!A26)</f>
        <v>Republic of Moldova</v>
      </c>
      <c r="B16" s="342">
        <f>IF(ISBLANK(Regressions!B26), " ", Regressions!B26)</f>
        <v>2012</v>
      </c>
      <c r="C16" s="347" t="str">
        <f>IF(ISBLANK(Regressions!C26), " ", Regressions!C26)</f>
        <v>National</v>
      </c>
      <c r="D16" s="343">
        <f>IF(ISBLANK(Regressions!D26), " ", Regressions!D26)</f>
        <v>608655</v>
      </c>
      <c r="E16" s="219">
        <f>IF(ISNUMBER(Regressions!E26),ROUND(Regressions!E26, 1), NA())</f>
        <v>100</v>
      </c>
      <c r="F16" s="344">
        <f>IF(ISNUMBER(Regressions!F26),ROUND(Regressions!F26, 1), NA())</f>
        <v>90.4</v>
      </c>
      <c r="G16" s="241">
        <f>IF(ISNUMBER(Regressions!G26),ROUND(Regressions!G26, 1), NA())</f>
        <v>81.8</v>
      </c>
      <c r="H16" s="345">
        <f>IF(ISNUMBER(Regressions!H26),ROUND(Regressions!H26, 1), NA())</f>
        <v>8.6</v>
      </c>
      <c r="I16" s="242">
        <f>IF(ISNUMBER(Regressions!I26),ROUND(Regressions!I26, 1), NA())</f>
        <v>9.6</v>
      </c>
      <c r="J16" s="346">
        <f>IF(ISNUMBER(Regressions!K26),ROUND(Regressions!K26, 1), NA())</f>
        <v>100</v>
      </c>
      <c r="K16" s="344" t="e">
        <f>IF(ISNUMBER(Regressions!L26),ROUND(Regressions!L26, 1), NA())</f>
        <v>#N/A</v>
      </c>
      <c r="L16" s="243">
        <f>IF(ISNUMBER(Regressions!M26),ROUND(Regressions!M26, 1), NA())</f>
        <v>77.5</v>
      </c>
      <c r="M16" s="345" t="e">
        <f>IF(ISNUMBER(Regressions!N26),ROUND(Regressions!N26, 1), NA())</f>
        <v>#N/A</v>
      </c>
      <c r="N16" s="242" t="e">
        <f>IF(ISNUMBER(Regressions!O26),ROUND(Regressions!O26, 1), NA())</f>
        <v>#N/A</v>
      </c>
      <c r="O16" s="346">
        <f>IF(ISNUMBER(Regressions!Q26),ROUND(Regressions!Q26, 1), NA())</f>
        <v>99.1</v>
      </c>
      <c r="P16" s="344">
        <f>IF(ISNUMBER(Regressions!R26),ROUND(Regressions!R26, 1), NA())</f>
        <v>91.3</v>
      </c>
      <c r="Q16" s="220">
        <f>IF(ISNUMBER(Regressions!S26),ROUND(Regressions!S26, 1), NA())</f>
        <v>83.7</v>
      </c>
      <c r="R16" s="345">
        <f>IF(ISNUMBER(Regressions!T26),ROUND(Regressions!T26, 1), NA())</f>
        <v>7.7</v>
      </c>
      <c r="S16" s="242">
        <f>IF(ISNUMBER(Regressions!U26),ROUND(Regressions!U26, 1), NA())</f>
        <v>8.6999999999999993</v>
      </c>
    </row>
    <row xmlns:x14ac="http://schemas.microsoft.com/office/spreadsheetml/2009/9/ac" r="17" x14ac:dyDescent="0.2">
      <c r="A17" s="341" t="str">
        <f>IF(ISBLANK(Regressions!A27), " ", Regressions!A27)</f>
        <v>Republic of Moldova</v>
      </c>
      <c r="B17" s="342">
        <f>IF(ISBLANK(Regressions!B27), " ", Regressions!B27)</f>
        <v>2013</v>
      </c>
      <c r="C17" s="347" t="str">
        <f>IF(ISBLANK(Regressions!C27), " ", Regressions!C27)</f>
        <v>National</v>
      </c>
      <c r="D17" s="343">
        <f>IF(ISBLANK(Regressions!D27), " ", Regressions!D27)</f>
        <v>594840</v>
      </c>
      <c r="E17" s="219">
        <f>IF(ISNUMBER(Regressions!E27),ROUND(Regressions!E27, 1), NA())</f>
        <v>100</v>
      </c>
      <c r="F17" s="344">
        <f>IF(ISNUMBER(Regressions!F27),ROUND(Regressions!F27, 1), NA())</f>
        <v>91.3</v>
      </c>
      <c r="G17" s="241">
        <f>IF(ISNUMBER(Regressions!G27),ROUND(Regressions!G27, 1), NA())</f>
        <v>82.9</v>
      </c>
      <c r="H17" s="345">
        <f>IF(ISNUMBER(Regressions!H27),ROUND(Regressions!H27, 1), NA())</f>
        <v>8.4</v>
      </c>
      <c r="I17" s="242">
        <f>IF(ISNUMBER(Regressions!I27),ROUND(Regressions!I27, 1), NA())</f>
        <v>8.6999999999999993</v>
      </c>
      <c r="J17" s="346">
        <f>IF(ISNUMBER(Regressions!K27),ROUND(Regressions!K27, 1), NA())</f>
        <v>100</v>
      </c>
      <c r="K17" s="344" t="e">
        <f>IF(ISNUMBER(Regressions!L27),ROUND(Regressions!L27, 1), NA())</f>
        <v>#N/A</v>
      </c>
      <c r="L17" s="243">
        <f>IF(ISNUMBER(Regressions!M27),ROUND(Regressions!M27, 1), NA())</f>
        <v>78.7</v>
      </c>
      <c r="M17" s="345" t="e">
        <f>IF(ISNUMBER(Regressions!N27),ROUND(Regressions!N27, 1), NA())</f>
        <v>#N/A</v>
      </c>
      <c r="N17" s="242" t="e">
        <f>IF(ISNUMBER(Regressions!O27),ROUND(Regressions!O27, 1), NA())</f>
        <v>#N/A</v>
      </c>
      <c r="O17" s="346">
        <f>IF(ISNUMBER(Regressions!Q27),ROUND(Regressions!Q27, 1), NA())</f>
        <v>99.2</v>
      </c>
      <c r="P17" s="344">
        <f>IF(ISNUMBER(Regressions!R27),ROUND(Regressions!R27, 1), NA())</f>
        <v>92.5</v>
      </c>
      <c r="Q17" s="220">
        <f>IF(ISNUMBER(Regressions!S27),ROUND(Regressions!S27, 1), NA())</f>
        <v>85.1</v>
      </c>
      <c r="R17" s="345">
        <f>IF(ISNUMBER(Regressions!T27),ROUND(Regressions!T27, 1), NA())</f>
        <v>7.4</v>
      </c>
      <c r="S17" s="242">
        <f>IF(ISNUMBER(Regressions!U27),ROUND(Regressions!U27, 1), NA())</f>
        <v>7.5</v>
      </c>
    </row>
    <row xmlns:x14ac="http://schemas.microsoft.com/office/spreadsheetml/2009/9/ac" r="18" x14ac:dyDescent="0.2">
      <c r="A18" s="341" t="str">
        <f>IF(ISBLANK(Regressions!A28), " ", Regressions!A28)</f>
        <v>Republic of Moldova</v>
      </c>
      <c r="B18" s="342">
        <f>IF(ISBLANK(Regressions!B28), " ", Regressions!B28)</f>
        <v>2014</v>
      </c>
      <c r="C18" s="347" t="str">
        <f>IF(ISBLANK(Regressions!C28), " ", Regressions!C28)</f>
        <v>National</v>
      </c>
      <c r="D18" s="343">
        <f>IF(ISBLANK(Regressions!D28), " ", Regressions!D28)</f>
        <v>510929</v>
      </c>
      <c r="E18" s="219">
        <f>IF(ISNUMBER(Regressions!E28),ROUND(Regressions!E28, 1), NA())</f>
        <v>100</v>
      </c>
      <c r="F18" s="344">
        <f>IF(ISNUMBER(Regressions!F28),ROUND(Regressions!F28, 1), NA())</f>
        <v>92.1</v>
      </c>
      <c r="G18" s="241">
        <f>IF(ISNUMBER(Regressions!G28),ROUND(Regressions!G28, 1), NA())</f>
        <v>84</v>
      </c>
      <c r="H18" s="345">
        <f>IF(ISNUMBER(Regressions!H28),ROUND(Regressions!H28, 1), NA())</f>
        <v>8.1</v>
      </c>
      <c r="I18" s="242">
        <f>IF(ISNUMBER(Regressions!I28),ROUND(Regressions!I28, 1), NA())</f>
        <v>7.9</v>
      </c>
      <c r="J18" s="346">
        <f>IF(ISNUMBER(Regressions!K28),ROUND(Regressions!K28, 1), NA())</f>
        <v>100</v>
      </c>
      <c r="K18" s="344" t="e">
        <f>IF(ISNUMBER(Regressions!L28),ROUND(Regressions!L28, 1), NA())</f>
        <v>#N/A</v>
      </c>
      <c r="L18" s="243">
        <f>IF(ISNUMBER(Regressions!M28),ROUND(Regressions!M28, 1), NA())</f>
        <v>79.8</v>
      </c>
      <c r="M18" s="345" t="e">
        <f>IF(ISNUMBER(Regressions!N28),ROUND(Regressions!N28, 1), NA())</f>
        <v>#N/A</v>
      </c>
      <c r="N18" s="242" t="e">
        <f>IF(ISNUMBER(Regressions!O28),ROUND(Regressions!O28, 1), NA())</f>
        <v>#N/A</v>
      </c>
      <c r="O18" s="346">
        <f>IF(ISNUMBER(Regressions!Q28),ROUND(Regressions!Q28, 1), NA())</f>
        <v>99.3</v>
      </c>
      <c r="P18" s="344">
        <f>IF(ISNUMBER(Regressions!R28),ROUND(Regressions!R28, 1), NA())</f>
        <v>93.7</v>
      </c>
      <c r="Q18" s="220">
        <f>IF(ISNUMBER(Regressions!S28),ROUND(Regressions!S28, 1), NA())</f>
        <v>86.5</v>
      </c>
      <c r="R18" s="345">
        <f>IF(ISNUMBER(Regressions!T28),ROUND(Regressions!T28, 1), NA())</f>
        <v>7.2</v>
      </c>
      <c r="S18" s="242">
        <f>IF(ISNUMBER(Regressions!U28),ROUND(Regressions!U28, 1), NA())</f>
        <v>6.3</v>
      </c>
    </row>
    <row xmlns:x14ac="http://schemas.microsoft.com/office/spreadsheetml/2009/9/ac" r="19" x14ac:dyDescent="0.2">
      <c r="A19" s="341" t="str">
        <f>IF(ISBLANK(Regressions!A29), " ", Regressions!A29)</f>
        <v>Republic of Moldova</v>
      </c>
      <c r="B19" s="342">
        <f>IF(ISBLANK(Regressions!B29), " ", Regressions!B29)</f>
        <v>2015</v>
      </c>
      <c r="C19" s="347" t="str">
        <f>IF(ISBLANK(Regressions!C29), " ", Regressions!C29)</f>
        <v>National</v>
      </c>
      <c r="D19" s="343">
        <f>IF(ISBLANK(Regressions!D29), " ", Regressions!D29)</f>
        <v>497615</v>
      </c>
      <c r="E19" s="219">
        <f>IF(ISNUMBER(Regressions!E29),ROUND(Regressions!E29, 1), NA())</f>
        <v>100</v>
      </c>
      <c r="F19" s="344">
        <f>IF(ISNUMBER(Regressions!F29),ROUND(Regressions!F29, 1), NA())</f>
        <v>93</v>
      </c>
      <c r="G19" s="241">
        <f>IF(ISNUMBER(Regressions!G29),ROUND(Regressions!G29, 1), NA())</f>
        <v>85.1</v>
      </c>
      <c r="H19" s="345">
        <f>IF(ISNUMBER(Regressions!H29),ROUND(Regressions!H29, 1), NA())</f>
        <v>7.9</v>
      </c>
      <c r="I19" s="242">
        <f>IF(ISNUMBER(Regressions!I29),ROUND(Regressions!I29, 1), NA())</f>
        <v>7</v>
      </c>
      <c r="J19" s="346">
        <f>IF(ISNUMBER(Regressions!K29),ROUND(Regressions!K29, 1), NA())</f>
        <v>100</v>
      </c>
      <c r="K19" s="344" t="e">
        <f>IF(ISNUMBER(Regressions!L29),ROUND(Regressions!L29, 1), NA())</f>
        <v>#N/A</v>
      </c>
      <c r="L19" s="243">
        <f>IF(ISNUMBER(Regressions!M29),ROUND(Regressions!M29, 1), NA())</f>
        <v>81</v>
      </c>
      <c r="M19" s="345" t="e">
        <f>IF(ISNUMBER(Regressions!N29),ROUND(Regressions!N29, 1), NA())</f>
        <v>#N/A</v>
      </c>
      <c r="N19" s="242" t="e">
        <f>IF(ISNUMBER(Regressions!O29),ROUND(Regressions!O29, 1), NA())</f>
        <v>#N/A</v>
      </c>
      <c r="O19" s="346">
        <f>IF(ISNUMBER(Regressions!Q29),ROUND(Regressions!Q29, 1), NA())</f>
        <v>99.5</v>
      </c>
      <c r="P19" s="344">
        <f>IF(ISNUMBER(Regressions!R29),ROUND(Regressions!R29, 1), NA())</f>
        <v>94.9</v>
      </c>
      <c r="Q19" s="220">
        <f>IF(ISNUMBER(Regressions!S29),ROUND(Regressions!S29, 1), NA())</f>
        <v>87.9</v>
      </c>
      <c r="R19" s="345">
        <f>IF(ISNUMBER(Regressions!T29),ROUND(Regressions!T29, 1), NA())</f>
        <v>6.9</v>
      </c>
      <c r="S19" s="242">
        <f>IF(ISNUMBER(Regressions!U29),ROUND(Regressions!U29, 1), NA())</f>
        <v>5.0999999999999996</v>
      </c>
    </row>
    <row xmlns:x14ac="http://schemas.microsoft.com/office/spreadsheetml/2009/9/ac" r="20" x14ac:dyDescent="0.2">
      <c r="A20" s="341" t="str">
        <f>IF(ISBLANK(Regressions!A30), " ", Regressions!A30)</f>
        <v>Republic of Moldova</v>
      </c>
      <c r="B20" s="342">
        <f>IF(ISBLANK(Regressions!B30), " ", Regressions!B30)</f>
        <v>2016</v>
      </c>
      <c r="C20" s="347" t="str">
        <f>IF(ISBLANK(Regressions!C30), " ", Regressions!C30)</f>
        <v>National</v>
      </c>
      <c r="D20" s="343">
        <f>IF(ISBLANK(Regressions!D30), " ", Regressions!D30)</f>
        <v>489488</v>
      </c>
      <c r="E20" s="219">
        <f>IF(ISNUMBER(Regressions!E30),ROUND(Regressions!E30, 1), NA())</f>
        <v>100</v>
      </c>
      <c r="F20" s="344">
        <f>IF(ISNUMBER(Regressions!F30),ROUND(Regressions!F30, 1), NA())</f>
        <v>93.8</v>
      </c>
      <c r="G20" s="241">
        <f>IF(ISNUMBER(Regressions!G30),ROUND(Regressions!G30, 1), NA())</f>
        <v>86.1</v>
      </c>
      <c r="H20" s="345">
        <f>IF(ISNUMBER(Regressions!H30),ROUND(Regressions!H30, 1), NA())</f>
        <v>7.7</v>
      </c>
      <c r="I20" s="242">
        <f>IF(ISNUMBER(Regressions!I30),ROUND(Regressions!I30, 1), NA())</f>
        <v>6.2</v>
      </c>
      <c r="J20" s="346">
        <f>IF(ISNUMBER(Regressions!K30),ROUND(Regressions!K30, 1), NA())</f>
        <v>100</v>
      </c>
      <c r="K20" s="344" t="e">
        <f>IF(ISNUMBER(Regressions!L30),ROUND(Regressions!L30, 1), NA())</f>
        <v>#N/A</v>
      </c>
      <c r="L20" s="243">
        <f>IF(ISNUMBER(Regressions!M30),ROUND(Regressions!M30, 1), NA())</f>
        <v>82.1</v>
      </c>
      <c r="M20" s="345" t="e">
        <f>IF(ISNUMBER(Regressions!N30),ROUND(Regressions!N30, 1), NA())</f>
        <v>#N/A</v>
      </c>
      <c r="N20" s="242" t="e">
        <f>IF(ISNUMBER(Regressions!O30),ROUND(Regressions!O30, 1), NA())</f>
        <v>#N/A</v>
      </c>
      <c r="O20" s="346">
        <f>IF(ISNUMBER(Regressions!Q30),ROUND(Regressions!Q30, 1), NA())</f>
        <v>99.6</v>
      </c>
      <c r="P20" s="344">
        <f>IF(ISNUMBER(Regressions!R30),ROUND(Regressions!R30, 1), NA())</f>
        <v>96</v>
      </c>
      <c r="Q20" s="220">
        <f>IF(ISNUMBER(Regressions!S30),ROUND(Regressions!S30, 1), NA())</f>
        <v>89.4</v>
      </c>
      <c r="R20" s="345">
        <f>IF(ISNUMBER(Regressions!T30),ROUND(Regressions!T30, 1), NA())</f>
        <v>6.7</v>
      </c>
      <c r="S20" s="242">
        <f>IF(ISNUMBER(Regressions!U30),ROUND(Regressions!U30, 1), NA())</f>
        <v>4</v>
      </c>
    </row>
    <row xmlns:x14ac="http://schemas.microsoft.com/office/spreadsheetml/2009/9/ac" r="21" x14ac:dyDescent="0.2">
      <c r="A21" s="341" t="str">
        <f>IF(ISBLANK(Regressions!A31), " ", Regressions!A31)</f>
        <v>Republic of Moldova</v>
      </c>
      <c r="B21" s="342">
        <f>IF(ISBLANK(Regressions!B31), " ", Regressions!B31)</f>
        <v>2017</v>
      </c>
      <c r="C21" s="347" t="str">
        <f>IF(ISBLANK(Regressions!C31), " ", Regressions!C31)</f>
        <v>National</v>
      </c>
      <c r="D21" s="343">
        <f>IF(ISBLANK(Regressions!D31), " ", Regressions!D31)</f>
        <v>516142</v>
      </c>
      <c r="E21" s="219">
        <f>IF(ISNUMBER(Regressions!E31),ROUND(Regressions!E31, 1), NA())</f>
        <v>100</v>
      </c>
      <c r="F21" s="344">
        <f>IF(ISNUMBER(Regressions!F31),ROUND(Regressions!F31, 1), NA())</f>
        <v>94.7</v>
      </c>
      <c r="G21" s="241">
        <f>IF(ISNUMBER(Regressions!G31),ROUND(Regressions!G31, 1), NA())</f>
        <v>87.2</v>
      </c>
      <c r="H21" s="345">
        <f>IF(ISNUMBER(Regressions!H31),ROUND(Regressions!H31, 1), NA())</f>
        <v>7.4</v>
      </c>
      <c r="I21" s="242">
        <f>IF(ISNUMBER(Regressions!I31),ROUND(Regressions!I31, 1), NA())</f>
        <v>5.3</v>
      </c>
      <c r="J21" s="346">
        <f>IF(ISNUMBER(Regressions!K31),ROUND(Regressions!K31, 1), NA())</f>
        <v>100</v>
      </c>
      <c r="K21" s="344" t="e">
        <f>IF(ISNUMBER(Regressions!L31),ROUND(Regressions!L31, 1), NA())</f>
        <v>#N/A</v>
      </c>
      <c r="L21" s="243">
        <f>IF(ISNUMBER(Regressions!M31),ROUND(Regressions!M31, 1), NA())</f>
        <v>83.3</v>
      </c>
      <c r="M21" s="345" t="e">
        <f>IF(ISNUMBER(Regressions!N31),ROUND(Regressions!N31, 1), NA())</f>
        <v>#N/A</v>
      </c>
      <c r="N21" s="242" t="e">
        <f>IF(ISNUMBER(Regressions!O31),ROUND(Regressions!O31, 1), NA())</f>
        <v>#N/A</v>
      </c>
      <c r="O21" s="346">
        <f>IF(ISNUMBER(Regressions!Q31),ROUND(Regressions!Q31, 1), NA())</f>
        <v>99.7</v>
      </c>
      <c r="P21" s="344">
        <f>IF(ISNUMBER(Regressions!R31),ROUND(Regressions!R31, 1), NA())</f>
        <v>97.2</v>
      </c>
      <c r="Q21" s="220">
        <f>IF(ISNUMBER(Regressions!S31),ROUND(Regressions!S31, 1), NA())</f>
        <v>90.8</v>
      </c>
      <c r="R21" s="345">
        <f>IF(ISNUMBER(Regressions!T31),ROUND(Regressions!T31, 1), NA())</f>
        <v>6.4</v>
      </c>
      <c r="S21" s="242">
        <f>IF(ISNUMBER(Regressions!U31),ROUND(Regressions!U31, 1), NA())</f>
        <v>2.8</v>
      </c>
    </row>
    <row xmlns:x14ac="http://schemas.microsoft.com/office/spreadsheetml/2009/9/ac" r="22" x14ac:dyDescent="0.2">
      <c r="A22" s="341" t="str">
        <f>IF(ISBLANK(Regressions!A32), " ", Regressions!A32)</f>
        <v>Republic of Moldova</v>
      </c>
      <c r="B22" s="342">
        <f>IF(ISBLANK(Regressions!B32), " ", Regressions!B32)</f>
        <v>2018</v>
      </c>
      <c r="C22" s="347" t="str">
        <f>IF(ISBLANK(Regressions!C32), " ", Regressions!C32)</f>
        <v>National</v>
      </c>
      <c r="D22" s="343">
        <f>IF(ISBLANK(Regressions!D32), " ", Regressions!D32)</f>
        <v>512788</v>
      </c>
      <c r="E22" s="219">
        <f>IF(ISNUMBER(Regressions!E32),ROUND(Regressions!E32, 1), NA())</f>
        <v>100</v>
      </c>
      <c r="F22" s="344">
        <f>IF(ISNUMBER(Regressions!F32),ROUND(Regressions!F32, 1), NA())</f>
        <v>95.5</v>
      </c>
      <c r="G22" s="241">
        <f>IF(ISNUMBER(Regressions!G32),ROUND(Regressions!G32, 1), NA())</f>
        <v>88.3</v>
      </c>
      <c r="H22" s="345">
        <f>IF(ISNUMBER(Regressions!H32),ROUND(Regressions!H32, 1), NA())</f>
        <v>7.2</v>
      </c>
      <c r="I22" s="242">
        <f>IF(ISNUMBER(Regressions!I32),ROUND(Regressions!I32, 1), NA())</f>
        <v>4.5</v>
      </c>
      <c r="J22" s="346">
        <f>IF(ISNUMBER(Regressions!K32),ROUND(Regressions!K32, 1), NA())</f>
        <v>100</v>
      </c>
      <c r="K22" s="344" t="e">
        <f>IF(ISNUMBER(Regressions!L32),ROUND(Regressions!L32, 1), NA())</f>
        <v>#N/A</v>
      </c>
      <c r="L22" s="243">
        <f>IF(ISNUMBER(Regressions!M32),ROUND(Regressions!M32, 1), NA())</f>
        <v>84.4</v>
      </c>
      <c r="M22" s="345" t="e">
        <f>IF(ISNUMBER(Regressions!N32),ROUND(Regressions!N32, 1), NA())</f>
        <v>#N/A</v>
      </c>
      <c r="N22" s="242" t="e">
        <f>IF(ISNUMBER(Regressions!O32),ROUND(Regressions!O32, 1), NA())</f>
        <v>#N/A</v>
      </c>
      <c r="O22" s="346">
        <f>IF(ISNUMBER(Regressions!Q32),ROUND(Regressions!Q32, 1), NA())</f>
        <v>99.8</v>
      </c>
      <c r="P22" s="344">
        <f>IF(ISNUMBER(Regressions!R32),ROUND(Regressions!R32, 1), NA())</f>
        <v>98.4</v>
      </c>
      <c r="Q22" s="220">
        <f>IF(ISNUMBER(Regressions!S32),ROUND(Regressions!S32, 1), NA())</f>
        <v>92.2</v>
      </c>
      <c r="R22" s="345">
        <f>IF(ISNUMBER(Regressions!T32),ROUND(Regressions!T32, 1), NA())</f>
        <v>6.2</v>
      </c>
      <c r="S22" s="242">
        <f>IF(ISNUMBER(Regressions!U32),ROUND(Regressions!U32, 1), NA())</f>
        <v>1.6</v>
      </c>
    </row>
    <row xmlns:x14ac="http://schemas.microsoft.com/office/spreadsheetml/2009/9/ac" r="23" x14ac:dyDescent="0.2">
      <c r="A23" s="341" t="str">
        <f>IF(ISBLANK(Regressions!A33), " ", Regressions!A33)</f>
        <v>Republic of Moldova</v>
      </c>
      <c r="B23" s="342">
        <f>IF(ISBLANK(Regressions!B33), " ", Regressions!B33)</f>
        <v>2019</v>
      </c>
      <c r="C23" s="347" t="str">
        <f>IF(ISBLANK(Regressions!C33), " ", Regressions!C33)</f>
        <v>National</v>
      </c>
      <c r="D23" s="343">
        <f>IF(ISBLANK(Regressions!D33), " ", Regressions!D33)</f>
        <v>509433</v>
      </c>
      <c r="E23" s="219">
        <f>IF(ISNUMBER(Regressions!E33),ROUND(Regressions!E33, 1), NA())</f>
        <v>100</v>
      </c>
      <c r="F23" s="344">
        <f>IF(ISNUMBER(Regressions!F33),ROUND(Regressions!F33, 1), NA())</f>
        <v>96.4</v>
      </c>
      <c r="G23" s="241">
        <f>IF(ISNUMBER(Regressions!G33),ROUND(Regressions!G33, 1), NA())</f>
        <v>89.4</v>
      </c>
      <c r="H23" s="345">
        <f>IF(ISNUMBER(Regressions!H33),ROUND(Regressions!H33, 1), NA())</f>
        <v>6.9</v>
      </c>
      <c r="I23" s="242">
        <f>IF(ISNUMBER(Regressions!I33),ROUND(Regressions!I33, 1), NA())</f>
        <v>3.6</v>
      </c>
      <c r="J23" s="346">
        <f>IF(ISNUMBER(Regressions!K33),ROUND(Regressions!K33, 1), NA())</f>
        <v>100</v>
      </c>
      <c r="K23" s="344">
        <f>IF(ISNUMBER(Regressions!L33),ROUND(Regressions!L33, 1), NA())</f>
        <v>94.8</v>
      </c>
      <c r="L23" s="243">
        <f>IF(ISNUMBER(Regressions!M33),ROUND(Regressions!M33, 1), NA())</f>
        <v>85.6</v>
      </c>
      <c r="M23" s="345">
        <f>IF(ISNUMBER(Regressions!N33),ROUND(Regressions!N33, 1), NA())</f>
        <v>9.1999999999999993</v>
      </c>
      <c r="N23" s="242">
        <f>IF(ISNUMBER(Regressions!O33),ROUND(Regressions!O33, 1), NA())</f>
        <v>5.2</v>
      </c>
      <c r="O23" s="346">
        <f>IF(ISNUMBER(Regressions!Q33),ROUND(Regressions!Q33, 1), NA())</f>
        <v>100</v>
      </c>
      <c r="P23" s="344">
        <f>IF(ISNUMBER(Regressions!R33),ROUND(Regressions!R33, 1), NA())</f>
        <v>99.6</v>
      </c>
      <c r="Q23" s="220">
        <f>IF(ISNUMBER(Regressions!S33),ROUND(Regressions!S33, 1), NA())</f>
        <v>93.6</v>
      </c>
      <c r="R23" s="345">
        <f>IF(ISNUMBER(Regressions!T33),ROUND(Regressions!T33, 1), NA())</f>
        <v>6</v>
      </c>
      <c r="S23" s="242">
        <f>IF(ISNUMBER(Regressions!U33),ROUND(Regressions!U33, 1), NA())</f>
        <v>0.4</v>
      </c>
    </row>
    <row xmlns:x14ac="http://schemas.microsoft.com/office/spreadsheetml/2009/9/ac" r="24" x14ac:dyDescent="0.2">
      <c r="A24" s="341" t="str">
        <f>IF(ISBLANK(Regressions!A34), " ", Regressions!A34)</f>
        <v>Republic of Moldova</v>
      </c>
      <c r="B24" s="342">
        <f>IF(ISBLANK(Regressions!B34), " ", Regressions!B34)</f>
        <v>2020</v>
      </c>
      <c r="C24" s="347" t="str">
        <f>IF(ISBLANK(Regressions!C34), " ", Regressions!C34)</f>
        <v>National</v>
      </c>
      <c r="D24" s="343">
        <f>IF(ISBLANK(Regressions!D34), " ", Regressions!D34)</f>
        <v>504016</v>
      </c>
      <c r="E24" s="219">
        <f>IF(ISNUMBER(Regressions!E34),ROUND(Regressions!E34, 1), NA())</f>
        <v>100</v>
      </c>
      <c r="F24" s="344">
        <f>IF(ISNUMBER(Regressions!F34),ROUND(Regressions!F34, 1), NA())</f>
        <v>97.2</v>
      </c>
      <c r="G24" s="241">
        <f>IF(ISNUMBER(Regressions!G34),ROUND(Regressions!G34, 1), NA())</f>
        <v>90.5</v>
      </c>
      <c r="H24" s="345">
        <f>IF(ISNUMBER(Regressions!H34),ROUND(Regressions!H34, 1), NA())</f>
        <v>6.7</v>
      </c>
      <c r="I24" s="242">
        <f>IF(ISNUMBER(Regressions!I34),ROUND(Regressions!I34, 1), NA())</f>
        <v>2.8</v>
      </c>
      <c r="J24" s="346">
        <f>IF(ISNUMBER(Regressions!K34),ROUND(Regressions!K34, 1), NA())</f>
        <v>100</v>
      </c>
      <c r="K24" s="344">
        <f>IF(ISNUMBER(Regressions!L34),ROUND(Regressions!L34, 1), NA())</f>
        <v>94.8</v>
      </c>
      <c r="L24" s="243">
        <f>IF(ISNUMBER(Regressions!M34),ROUND(Regressions!M34, 1), NA())</f>
        <v>86.8</v>
      </c>
      <c r="M24" s="345">
        <f>IF(ISNUMBER(Regressions!N34),ROUND(Regressions!N34, 1), NA())</f>
        <v>8</v>
      </c>
      <c r="N24" s="242">
        <f>IF(ISNUMBER(Regressions!O34),ROUND(Regressions!O34, 1), NA())</f>
        <v>5.2</v>
      </c>
      <c r="O24" s="346">
        <f>IF(ISNUMBER(Regressions!Q34),ROUND(Regressions!Q34, 1), NA())</f>
        <v>100</v>
      </c>
      <c r="P24" s="344">
        <f>IF(ISNUMBER(Regressions!R34),ROUND(Regressions!R34, 1), NA())</f>
        <v>100</v>
      </c>
      <c r="Q24" s="220">
        <f>IF(ISNUMBER(Regressions!S34),ROUND(Regressions!S34, 1), NA())</f>
        <v>95</v>
      </c>
      <c r="R24" s="345">
        <f>IF(ISNUMBER(Regressions!T34),ROUND(Regressions!T34, 1), NA())</f>
        <v>5</v>
      </c>
      <c r="S24" s="242">
        <f>IF(ISNUMBER(Regressions!U34),ROUND(Regressions!U34, 1), NA())</f>
        <v>0</v>
      </c>
    </row>
    <row xmlns:x14ac="http://schemas.microsoft.com/office/spreadsheetml/2009/9/ac" r="25" x14ac:dyDescent="0.2">
      <c r="A25" s="392" t="str">
        <f>IF(ISBLANK(Regressions!A35), " ", Regressions!A35)</f>
        <v>Republic of Moldova</v>
      </c>
      <c r="B25" s="393">
        <f>IF(ISBLANK(Regressions!B35), " ", Regressions!B35)</f>
        <v>2021</v>
      </c>
      <c r="C25" s="394" t="str">
        <f>IF(ISBLANK(Regressions!C35), " ", Regressions!C35)</f>
        <v>National</v>
      </c>
      <c r="D25" s="395">
        <f>IF(ISBLANK(Regressions!D35), " ", Regressions!D35)</f>
        <v>502375</v>
      </c>
      <c r="E25" s="398">
        <f>IF(ISNUMBER(Regressions!E35),ROUND(Regressions!E35, 1), NA())</f>
        <v>100</v>
      </c>
      <c r="F25" s="396">
        <f>IF(ISNUMBER(Regressions!F35),ROUND(Regressions!F35, 1), NA())</f>
        <v>98.1</v>
      </c>
      <c r="G25" s="399">
        <f>IF(ISNUMBER(Regressions!G35),ROUND(Regressions!G35, 1), NA())</f>
        <v>91.6</v>
      </c>
      <c r="H25" s="397">
        <f>IF(ISNUMBER(Regressions!H35),ROUND(Regressions!H35, 1), NA())</f>
        <v>6.4</v>
      </c>
      <c r="I25" s="400">
        <f>IF(ISNUMBER(Regressions!I35),ROUND(Regressions!I35, 1), NA())</f>
        <v>1.9</v>
      </c>
      <c r="J25" s="398">
        <f>IF(ISNUMBER(Regressions!K35),ROUND(Regressions!K35, 1), NA())</f>
        <v>100</v>
      </c>
      <c r="K25" s="396">
        <f>IF(ISNUMBER(Regressions!L35),ROUND(Regressions!L35, 1), NA())</f>
        <v>94.8</v>
      </c>
      <c r="L25" s="401">
        <f>IF(ISNUMBER(Regressions!M35),ROUND(Regressions!M35, 1), NA())</f>
        <v>87.9</v>
      </c>
      <c r="M25" s="397">
        <f>IF(ISNUMBER(Regressions!N35),ROUND(Regressions!N35, 1), NA())</f>
        <v>6.9</v>
      </c>
      <c r="N25" s="400">
        <f>IF(ISNUMBER(Regressions!O35),ROUND(Regressions!O35, 1), NA())</f>
        <v>5.2</v>
      </c>
      <c r="O25" s="398">
        <f>IF(ISNUMBER(Regressions!Q35),ROUND(Regressions!Q35, 1), NA())</f>
        <v>100</v>
      </c>
      <c r="P25" s="396">
        <f>IF(ISNUMBER(Regressions!R35),ROUND(Regressions!R35, 1), NA())</f>
        <v>100</v>
      </c>
      <c r="Q25" s="402">
        <f>IF(ISNUMBER(Regressions!S35),ROUND(Regressions!S35, 1), NA())</f>
        <v>96.5</v>
      </c>
      <c r="R25" s="397">
        <f>IF(ISNUMBER(Regressions!T35),ROUND(Regressions!T35, 1), NA())</f>
        <v>3.5</v>
      </c>
      <c r="S25" s="400">
        <f>IF(ISNUMBER(Regressions!U35),ROUND(Regressions!U35, 1), NA())</f>
        <v>0</v>
      </c>
      <c r="T25" s="391"/>
      <c r="U25" s="391"/>
      <c r="V25" s="391"/>
      <c r="W25" s="391"/>
      <c r="X25" s="391"/>
      <c r="Y25" s="391"/>
      <c r="Z25" s="391"/>
      <c r="AA25" s="391"/>
      <c r="AB25" s="391"/>
      <c r="AC25" s="391"/>
    </row>
    <row xmlns:x14ac="http://schemas.microsoft.com/office/spreadsheetml/2009/9/ac" r="26" x14ac:dyDescent="0.2">
      <c r="A26" s="341" t="str">
        <f>IF(ISBLANK(Regressions!A36), " ", Regressions!A36)</f>
        <v>Republic of Moldova</v>
      </c>
      <c r="B26" s="342">
        <f>IF(ISBLANK(Regressions!B36), " ", Regressions!B36)</f>
        <v>2022</v>
      </c>
      <c r="C26" s="347" t="str">
        <f>IF(ISBLANK(Regressions!C36), " ", Regressions!C36)</f>
        <v>National</v>
      </c>
      <c r="D26" s="343">
        <f>IF(ISBLANK(Regressions!D36), " ", Regressions!D36)</f>
        <v>498072</v>
      </c>
      <c r="E26" s="219">
        <f>IF(ISNUMBER(Regressions!E36),ROUND(Regressions!E36, 1), NA())</f>
        <v>99.9</v>
      </c>
      <c r="F26" s="344">
        <f>IF(ISNUMBER(Regressions!F36),ROUND(Regressions!F36, 1), NA())</f>
        <v>98.9</v>
      </c>
      <c r="G26" s="241">
        <f>IF(ISNUMBER(Regressions!G36),ROUND(Regressions!G36, 1), NA())</f>
        <v>92.7</v>
      </c>
      <c r="H26" s="345">
        <f>IF(ISNUMBER(Regressions!H36),ROUND(Regressions!H36, 1), NA())</f>
        <v>6.2</v>
      </c>
      <c r="I26" s="242">
        <f>IF(ISNUMBER(Regressions!I36),ROUND(Regressions!I36, 1), NA())</f>
        <v>1.1000000000000001</v>
      </c>
      <c r="J26" s="346">
        <f>IF(ISNUMBER(Regressions!K36),ROUND(Regressions!K36, 1), NA())</f>
        <v>100</v>
      </c>
      <c r="K26" s="344">
        <f>IF(ISNUMBER(Regressions!L36),ROUND(Regressions!L36, 1), NA())</f>
        <v>94.8</v>
      </c>
      <c r="L26" s="243">
        <f>IF(ISNUMBER(Regressions!M36),ROUND(Regressions!M36, 1), NA())</f>
        <v>89.1</v>
      </c>
      <c r="M26" s="345">
        <f>IF(ISNUMBER(Regressions!N36),ROUND(Regressions!N36, 1), NA())</f>
        <v>5.7</v>
      </c>
      <c r="N26" s="242">
        <f>IF(ISNUMBER(Regressions!O36),ROUND(Regressions!O36, 1), NA())</f>
        <v>5.2</v>
      </c>
      <c r="O26" s="346">
        <f>IF(ISNUMBER(Regressions!Q36),ROUND(Regressions!Q36, 1), NA())</f>
        <v>100</v>
      </c>
      <c r="P26" s="344">
        <f>IF(ISNUMBER(Regressions!R36),ROUND(Regressions!R36, 1), NA())</f>
        <v>100</v>
      </c>
      <c r="Q26" s="220">
        <f>IF(ISNUMBER(Regressions!S36),ROUND(Regressions!S36, 1), NA())</f>
        <v>97.9</v>
      </c>
      <c r="R26" s="345">
        <f>IF(ISNUMBER(Regressions!T36),ROUND(Regressions!T36, 1), NA())</f>
        <v>2.1</v>
      </c>
      <c r="S26" s="242">
        <f>IF(ISNUMBER(Regressions!U36),ROUND(Regressions!U36, 1), NA())</f>
        <v>0</v>
      </c>
    </row>
    <row xmlns:x14ac="http://schemas.microsoft.com/office/spreadsheetml/2009/9/ac" r="27" x14ac:dyDescent="0.2">
      <c r="A27" s="348" t="str">
        <f>IF(ISBLANK(Regressions!A37), " ", Regressions!A37)</f>
        <v>Republic of Moldova</v>
      </c>
      <c r="B27" s="349">
        <f>IF(ISBLANK(Regressions!B37), " ", Regressions!B37)</f>
        <v>2023</v>
      </c>
      <c r="C27" s="350" t="str">
        <f>IF(ISBLANK(Regressions!C37), " ", Regressions!C37)</f>
        <v>National</v>
      </c>
      <c r="D27" s="351">
        <f>IF(ISBLANK(Regressions!D37), " ", Regressions!D37)</f>
        <v>390953</v>
      </c>
      <c r="E27" s="352">
        <f>IF(ISNUMBER(Regressions!E37),ROUND(Regressions!E37, 1), NA())</f>
        <v>99.9</v>
      </c>
      <c r="F27" s="353">
        <f>IF(ISNUMBER(Regressions!F37),ROUND(Regressions!F37, 1), NA())</f>
        <v>99.8</v>
      </c>
      <c r="G27" s="354">
        <f>IF(ISNUMBER(Regressions!G37),ROUND(Regressions!G37, 1), NA())</f>
        <v>93.8</v>
      </c>
      <c r="H27" s="355">
        <f>IF(ISNUMBER(Regressions!H37),ROUND(Regressions!H37, 1), NA())</f>
        <v>6</v>
      </c>
      <c r="I27" s="356">
        <f>IF(ISNUMBER(Regressions!I37),ROUND(Regressions!I37, 1), NA())</f>
        <v>0.2</v>
      </c>
      <c r="J27" s="357">
        <f>IF(ISNUMBER(Regressions!K37),ROUND(Regressions!K37, 1), NA())</f>
        <v>100</v>
      </c>
      <c r="K27" s="353">
        <f>IF(ISNUMBER(Regressions!L37),ROUND(Regressions!L37, 1), NA())</f>
        <v>94.8</v>
      </c>
      <c r="L27" s="358">
        <f>IF(ISNUMBER(Regressions!M37),ROUND(Regressions!M37, 1), NA())</f>
        <v>90.2</v>
      </c>
      <c r="M27" s="355">
        <f>IF(ISNUMBER(Regressions!N37),ROUND(Regressions!N37, 1), NA())</f>
        <v>4.5999999999999996</v>
      </c>
      <c r="N27" s="356">
        <f>IF(ISNUMBER(Regressions!O37),ROUND(Regressions!O37, 1), NA())</f>
        <v>5.2</v>
      </c>
      <c r="O27" s="357">
        <f>IF(ISNUMBER(Regressions!Q37),ROUND(Regressions!Q37, 1), NA())</f>
        <v>100</v>
      </c>
      <c r="P27" s="353">
        <f>IF(ISNUMBER(Regressions!R37),ROUND(Regressions!R37, 1), NA())</f>
        <v>100</v>
      </c>
      <c r="Q27" s="359">
        <f>IF(ISNUMBER(Regressions!S37),ROUND(Regressions!S37, 1), NA())</f>
        <v>99.3</v>
      </c>
      <c r="R27" s="355">
        <f>IF(ISNUMBER(Regressions!T37),ROUND(Regressions!T37, 1), NA())</f>
        <v>0.7</v>
      </c>
      <c r="S27" s="356">
        <f>IF(ISNUMBER(Regressions!U37),ROUND(Regressions!U37, 1), NA())</f>
        <v>0</v>
      </c>
    </row>
    <row xmlns:x14ac="http://schemas.microsoft.com/office/spreadsheetml/2009/9/ac" r="28" hidden="true" x14ac:dyDescent="0.2">
      <c r="A28" s="341" t="str">
        <f>IF(ISBLANK(Regressions!A38), " ", Regressions!A38)</f>
        <v>Republic of Moldova</v>
      </c>
      <c r="B28" s="342">
        <f>IF(ISBLANK(Regressions!B38), " ", Regressions!B38)</f>
        <v>2024</v>
      </c>
      <c r="C28" s="347" t="str">
        <f>IF(ISBLANK(Regressions!C38), " ", Regressions!C38)</f>
        <v>National</v>
      </c>
      <c r="D28" s="343" t="str">
        <f>IF(ISBLANK(Regressions!D38), " ", Regressions!D38)</f>
        <v> </v>
      </c>
      <c r="E28" s="219" t="e">
        <f>IF(ISNUMBER(Regressions!E38),ROUND(Regressions!E38, 1), NA())</f>
        <v>#N/A</v>
      </c>
      <c r="F28" s="344" t="e">
        <f>IF(ISNUMBER(Regressions!F38),ROUND(Regressions!F38, 1), NA())</f>
        <v>#N/A</v>
      </c>
      <c r="G28" s="241" t="e">
        <f>IF(ISNUMBER(Regressions!G38),ROUND(Regressions!G38, 1), NA())</f>
        <v>#N/A</v>
      </c>
      <c r="H28" s="345" t="e">
        <f>IF(ISNUMBER(Regressions!H38),ROUND(Regressions!H38, 1), NA())</f>
        <v>#N/A</v>
      </c>
      <c r="I28" s="242" t="e">
        <f>IF(ISNUMBER(Regressions!I38),ROUND(Regressions!I38, 1), NA())</f>
        <v>#N/A</v>
      </c>
      <c r="J28" s="346" t="e">
        <f>IF(ISNUMBER(Regressions!K38),ROUND(Regressions!K38, 1), NA())</f>
        <v>#N/A</v>
      </c>
      <c r="K28" s="344" t="e">
        <f>IF(ISNUMBER(Regressions!L38),ROUND(Regressions!L38, 1), NA())</f>
        <v>#N/A</v>
      </c>
      <c r="L28" s="243" t="e">
        <f>IF(ISNUMBER(Regressions!M38),ROUND(Regressions!M38, 1), NA())</f>
        <v>#N/A</v>
      </c>
      <c r="M28" s="345" t="e">
        <f>IF(ISNUMBER(Regressions!N38),ROUND(Regressions!N38, 1), NA())</f>
        <v>#N/A</v>
      </c>
      <c r="N28" s="242" t="e">
        <f>IF(ISNUMBER(Regressions!O38),ROUND(Regressions!O38, 1), NA())</f>
        <v>#N/A</v>
      </c>
      <c r="O28" s="346" t="e">
        <f>IF(ISNUMBER(Regressions!Q38),ROUND(Regressions!Q38, 1), NA())</f>
        <v>#N/A</v>
      </c>
      <c r="P28" s="344" t="e">
        <f>IF(ISNUMBER(Regressions!R38),ROUND(Regressions!R38, 1), NA())</f>
        <v>#N/A</v>
      </c>
      <c r="Q28" s="220" t="e">
        <f>IF(ISNUMBER(Regressions!S38),ROUND(Regressions!S38, 1), NA())</f>
        <v>#N/A</v>
      </c>
      <c r="R28" s="345" t="e">
        <f>IF(ISNUMBER(Regressions!T38),ROUND(Regressions!T38, 1), NA())</f>
        <v>#N/A</v>
      </c>
      <c r="S28" s="242" t="e">
        <f>IF(ISNUMBER(Regressions!U38),ROUND(Regressions!U38, 1), NA())</f>
        <v>#N/A</v>
      </c>
    </row>
    <row xmlns:x14ac="http://schemas.microsoft.com/office/spreadsheetml/2009/9/ac" r="29" hidden="true" x14ac:dyDescent="0.2">
      <c r="A29" s="341" t="str">
        <f>IF(ISBLANK(Regressions!A39), " ", Regressions!A39)</f>
        <v>Republic of Moldova</v>
      </c>
      <c r="B29" s="342">
        <f>IF(ISBLANK(Regressions!B39), " ", Regressions!B39)</f>
        <v>2025</v>
      </c>
      <c r="C29" s="347" t="str">
        <f>IF(ISBLANK(Regressions!C39), " ", Regressions!C39)</f>
        <v>National</v>
      </c>
      <c r="D29" s="343" t="str">
        <f>IF(ISBLANK(Regressions!D39), " ", Regressions!D39)</f>
        <v> </v>
      </c>
      <c r="E29" s="219" t="e">
        <f>IF(ISNUMBER(Regressions!E39),ROUND(Regressions!E39, 1), NA())</f>
        <v>#N/A</v>
      </c>
      <c r="F29" s="344" t="e">
        <f>IF(ISNUMBER(Regressions!F39),ROUND(Regressions!F39, 1), NA())</f>
        <v>#N/A</v>
      </c>
      <c r="G29" s="241" t="e">
        <f>IF(ISNUMBER(Regressions!G39),ROUND(Regressions!G39, 1), NA())</f>
        <v>#N/A</v>
      </c>
      <c r="H29" s="345" t="e">
        <f>IF(ISNUMBER(Regressions!H39),ROUND(Regressions!H39, 1), NA())</f>
        <v>#N/A</v>
      </c>
      <c r="I29" s="242" t="e">
        <f>IF(ISNUMBER(Regressions!I39),ROUND(Regressions!I39, 1), NA())</f>
        <v>#N/A</v>
      </c>
      <c r="J29" s="346" t="e">
        <f>IF(ISNUMBER(Regressions!K39),ROUND(Regressions!K39, 1), NA())</f>
        <v>#N/A</v>
      </c>
      <c r="K29" s="344" t="e">
        <f>IF(ISNUMBER(Regressions!L39),ROUND(Regressions!L39, 1), NA())</f>
        <v>#N/A</v>
      </c>
      <c r="L29" s="243" t="e">
        <f>IF(ISNUMBER(Regressions!M39),ROUND(Regressions!M39, 1), NA())</f>
        <v>#N/A</v>
      </c>
      <c r="M29" s="345" t="e">
        <f>IF(ISNUMBER(Regressions!N39),ROUND(Regressions!N39, 1), NA())</f>
        <v>#N/A</v>
      </c>
      <c r="N29" s="242" t="e">
        <f>IF(ISNUMBER(Regressions!O39),ROUND(Regressions!O39, 1), NA())</f>
        <v>#N/A</v>
      </c>
      <c r="O29" s="346" t="e">
        <f>IF(ISNUMBER(Regressions!Q39),ROUND(Regressions!Q39, 1), NA())</f>
        <v>#N/A</v>
      </c>
      <c r="P29" s="344" t="e">
        <f>IF(ISNUMBER(Regressions!R39),ROUND(Regressions!R39, 1), NA())</f>
        <v>#N/A</v>
      </c>
      <c r="Q29" s="220" t="e">
        <f>IF(ISNUMBER(Regressions!S39),ROUND(Regressions!S39, 1), NA())</f>
        <v>#N/A</v>
      </c>
      <c r="R29" s="345" t="e">
        <f>IF(ISNUMBER(Regressions!T39),ROUND(Regressions!T39, 1), NA())</f>
        <v>#N/A</v>
      </c>
      <c r="S29" s="242" t="e">
        <f>IF(ISNUMBER(Regressions!U39),ROUND(Regressions!U39, 1), NA())</f>
        <v>#N/A</v>
      </c>
    </row>
    <row xmlns:x14ac="http://schemas.microsoft.com/office/spreadsheetml/2009/9/ac" r="30" hidden="true" x14ac:dyDescent="0.2">
      <c r="A30" s="341" t="str">
        <f>IF(ISBLANK(Regressions!A40), " ", Regressions!A40)</f>
        <v>Republic of Moldova</v>
      </c>
      <c r="B30" s="342">
        <f>IF(ISBLANK(Regressions!B40), " ", Regressions!B40)</f>
        <v>2026</v>
      </c>
      <c r="C30" s="347" t="str">
        <f>IF(ISBLANK(Regressions!C40), " ", Regressions!C40)</f>
        <v>National</v>
      </c>
      <c r="D30" s="343" t="str">
        <f>IF(ISBLANK(Regressions!D40), " ", Regressions!D40)</f>
        <v> </v>
      </c>
      <c r="E30" s="219" t="e">
        <f>IF(ISNUMBER(Regressions!E40),ROUND(Regressions!E40, 1), NA())</f>
        <v>#N/A</v>
      </c>
      <c r="F30" s="344" t="e">
        <f>IF(ISNUMBER(Regressions!F40),ROUND(Regressions!F40, 1), NA())</f>
        <v>#N/A</v>
      </c>
      <c r="G30" s="241" t="e">
        <f>IF(ISNUMBER(Regressions!G40),ROUND(Regressions!G40, 1), NA())</f>
        <v>#N/A</v>
      </c>
      <c r="H30" s="345" t="e">
        <f>IF(ISNUMBER(Regressions!H40),ROUND(Regressions!H40, 1), NA())</f>
        <v>#N/A</v>
      </c>
      <c r="I30" s="242" t="e">
        <f>IF(ISNUMBER(Regressions!I40),ROUND(Regressions!I40, 1), NA())</f>
        <v>#N/A</v>
      </c>
      <c r="J30" s="346" t="e">
        <f>IF(ISNUMBER(Regressions!K40),ROUND(Regressions!K40, 1), NA())</f>
        <v>#N/A</v>
      </c>
      <c r="K30" s="344" t="e">
        <f>IF(ISNUMBER(Regressions!L40),ROUND(Regressions!L40, 1), NA())</f>
        <v>#N/A</v>
      </c>
      <c r="L30" s="243" t="e">
        <f>IF(ISNUMBER(Regressions!M40),ROUND(Regressions!M40, 1), NA())</f>
        <v>#N/A</v>
      </c>
      <c r="M30" s="345" t="e">
        <f>IF(ISNUMBER(Regressions!N40),ROUND(Regressions!N40, 1), NA())</f>
        <v>#N/A</v>
      </c>
      <c r="N30" s="242" t="e">
        <f>IF(ISNUMBER(Regressions!O40),ROUND(Regressions!O40, 1), NA())</f>
        <v>#N/A</v>
      </c>
      <c r="O30" s="346" t="e">
        <f>IF(ISNUMBER(Regressions!Q40),ROUND(Regressions!Q40, 1), NA())</f>
        <v>#N/A</v>
      </c>
      <c r="P30" s="344" t="e">
        <f>IF(ISNUMBER(Regressions!R40),ROUND(Regressions!R40, 1), NA())</f>
        <v>#N/A</v>
      </c>
      <c r="Q30" s="220" t="e">
        <f>IF(ISNUMBER(Regressions!S40),ROUND(Regressions!S40, 1), NA())</f>
        <v>#N/A</v>
      </c>
      <c r="R30" s="345" t="e">
        <f>IF(ISNUMBER(Regressions!T40),ROUND(Regressions!T40, 1), NA())</f>
        <v>#N/A</v>
      </c>
      <c r="S30" s="242" t="e">
        <f>IF(ISNUMBER(Regressions!U40),ROUND(Regressions!U40, 1), NA())</f>
        <v>#N/A</v>
      </c>
    </row>
    <row xmlns:x14ac="http://schemas.microsoft.com/office/spreadsheetml/2009/9/ac" r="31" hidden="true" x14ac:dyDescent="0.2">
      <c r="A31" s="341" t="str">
        <f>IF(ISBLANK(Regressions!A41), " ", Regressions!A41)</f>
        <v>Republic of Moldova</v>
      </c>
      <c r="B31" s="342">
        <f>IF(ISBLANK(Regressions!B41), " ", Regressions!B41)</f>
        <v>2027</v>
      </c>
      <c r="C31" s="347" t="str">
        <f>IF(ISBLANK(Regressions!C41), " ", Regressions!C41)</f>
        <v>National</v>
      </c>
      <c r="D31" s="343" t="str">
        <f>IF(ISBLANK(Regressions!D41), " ", Regressions!D41)</f>
        <v> </v>
      </c>
      <c r="E31" s="219" t="e">
        <f>IF(ISNUMBER(Regressions!E41),ROUND(Regressions!E41, 1), NA())</f>
        <v>#N/A</v>
      </c>
      <c r="F31" s="344" t="e">
        <f>IF(ISNUMBER(Regressions!F41),ROUND(Regressions!F41, 1), NA())</f>
        <v>#N/A</v>
      </c>
      <c r="G31" s="241" t="e">
        <f>IF(ISNUMBER(Regressions!G41),ROUND(Regressions!G41, 1), NA())</f>
        <v>#N/A</v>
      </c>
      <c r="H31" s="345" t="e">
        <f>IF(ISNUMBER(Regressions!H41),ROUND(Regressions!H41, 1), NA())</f>
        <v>#N/A</v>
      </c>
      <c r="I31" s="242" t="e">
        <f>IF(ISNUMBER(Regressions!I41),ROUND(Regressions!I41, 1), NA())</f>
        <v>#N/A</v>
      </c>
      <c r="J31" s="346" t="e">
        <f>IF(ISNUMBER(Regressions!K41),ROUND(Regressions!K41, 1), NA())</f>
        <v>#N/A</v>
      </c>
      <c r="K31" s="344" t="e">
        <f>IF(ISNUMBER(Regressions!L41),ROUND(Regressions!L41, 1), NA())</f>
        <v>#N/A</v>
      </c>
      <c r="L31" s="243" t="e">
        <f>IF(ISNUMBER(Regressions!M41),ROUND(Regressions!M41, 1), NA())</f>
        <v>#N/A</v>
      </c>
      <c r="M31" s="345" t="e">
        <f>IF(ISNUMBER(Regressions!N41),ROUND(Regressions!N41, 1), NA())</f>
        <v>#N/A</v>
      </c>
      <c r="N31" s="242" t="e">
        <f>IF(ISNUMBER(Regressions!O41),ROUND(Regressions!O41, 1), NA())</f>
        <v>#N/A</v>
      </c>
      <c r="O31" s="346" t="e">
        <f>IF(ISNUMBER(Regressions!Q41),ROUND(Regressions!Q41, 1), NA())</f>
        <v>#N/A</v>
      </c>
      <c r="P31" s="344" t="e">
        <f>IF(ISNUMBER(Regressions!R41),ROUND(Regressions!R41, 1), NA())</f>
        <v>#N/A</v>
      </c>
      <c r="Q31" s="220" t="e">
        <f>IF(ISNUMBER(Regressions!S41),ROUND(Regressions!S41, 1), NA())</f>
        <v>#N/A</v>
      </c>
      <c r="R31" s="345" t="e">
        <f>IF(ISNUMBER(Regressions!T41),ROUND(Regressions!T41, 1), NA())</f>
        <v>#N/A</v>
      </c>
      <c r="S31" s="242" t="e">
        <f>IF(ISNUMBER(Regressions!U41),ROUND(Regressions!U41, 1), NA())</f>
        <v>#N/A</v>
      </c>
    </row>
    <row xmlns:x14ac="http://schemas.microsoft.com/office/spreadsheetml/2009/9/ac" r="32" hidden="true" x14ac:dyDescent="0.2">
      <c r="A32" s="341" t="str">
        <f>IF(ISBLANK(Regressions!A42), " ", Regressions!A42)</f>
        <v>Republic of Moldova</v>
      </c>
      <c r="B32" s="342">
        <f>IF(ISBLANK(Regressions!B42), " ", Regressions!B42)</f>
        <v>2028</v>
      </c>
      <c r="C32" s="347" t="str">
        <f>IF(ISBLANK(Regressions!C42), " ", Regressions!C42)</f>
        <v>National</v>
      </c>
      <c r="D32" s="343" t="str">
        <f>IF(ISBLANK(Regressions!D42), " ", Regressions!D42)</f>
        <v> </v>
      </c>
      <c r="E32" s="219" t="e">
        <f>IF(ISNUMBER(Regressions!E42),ROUND(Regressions!E42, 1), NA())</f>
        <v>#N/A</v>
      </c>
      <c r="F32" s="344" t="e">
        <f>IF(ISNUMBER(Regressions!F42),ROUND(Regressions!F42, 1), NA())</f>
        <v>#N/A</v>
      </c>
      <c r="G32" s="241" t="e">
        <f>IF(ISNUMBER(Regressions!G42),ROUND(Regressions!G42, 1), NA())</f>
        <v>#N/A</v>
      </c>
      <c r="H32" s="345" t="e">
        <f>IF(ISNUMBER(Regressions!H42),ROUND(Regressions!H42, 1), NA())</f>
        <v>#N/A</v>
      </c>
      <c r="I32" s="242" t="e">
        <f>IF(ISNUMBER(Regressions!I42),ROUND(Regressions!I42, 1), NA())</f>
        <v>#N/A</v>
      </c>
      <c r="J32" s="346" t="e">
        <f>IF(ISNUMBER(Regressions!K42),ROUND(Regressions!K42, 1), NA())</f>
        <v>#N/A</v>
      </c>
      <c r="K32" s="344" t="e">
        <f>IF(ISNUMBER(Regressions!L42),ROUND(Regressions!L42, 1), NA())</f>
        <v>#N/A</v>
      </c>
      <c r="L32" s="243" t="e">
        <f>IF(ISNUMBER(Regressions!M42),ROUND(Regressions!M42, 1), NA())</f>
        <v>#N/A</v>
      </c>
      <c r="M32" s="345" t="e">
        <f>IF(ISNUMBER(Regressions!N42),ROUND(Regressions!N42, 1), NA())</f>
        <v>#N/A</v>
      </c>
      <c r="N32" s="242" t="e">
        <f>IF(ISNUMBER(Regressions!O42),ROUND(Regressions!O42, 1), NA())</f>
        <v>#N/A</v>
      </c>
      <c r="O32" s="346" t="e">
        <f>IF(ISNUMBER(Regressions!Q42),ROUND(Regressions!Q42, 1), NA())</f>
        <v>#N/A</v>
      </c>
      <c r="P32" s="344" t="e">
        <f>IF(ISNUMBER(Regressions!R42),ROUND(Regressions!R42, 1), NA())</f>
        <v>#N/A</v>
      </c>
      <c r="Q32" s="220" t="e">
        <f>IF(ISNUMBER(Regressions!S42),ROUND(Regressions!S42, 1), NA())</f>
        <v>#N/A</v>
      </c>
      <c r="R32" s="345" t="e">
        <f>IF(ISNUMBER(Regressions!T42),ROUND(Regressions!T42, 1), NA())</f>
        <v>#N/A</v>
      </c>
      <c r="S32" s="242" t="e">
        <f>IF(ISNUMBER(Regressions!U42),ROUND(Regressions!U42, 1), NA())</f>
        <v>#N/A</v>
      </c>
    </row>
    <row xmlns:x14ac="http://schemas.microsoft.com/office/spreadsheetml/2009/9/ac" r="33" hidden="true" x14ac:dyDescent="0.2">
      <c r="A33" s="341" t="str">
        <f>IF(ISBLANK(Regressions!A43), " ", Regressions!A43)</f>
        <v>Republic of Moldova</v>
      </c>
      <c r="B33" s="342">
        <f>IF(ISBLANK(Regressions!B43), " ", Regressions!B43)</f>
        <v>2029</v>
      </c>
      <c r="C33" s="347" t="str">
        <f>IF(ISBLANK(Regressions!C43), " ", Regressions!C43)</f>
        <v>National</v>
      </c>
      <c r="D33" s="343" t="str">
        <f>IF(ISBLANK(Regressions!D43), " ", Regressions!D43)</f>
        <v> </v>
      </c>
      <c r="E33" s="219" t="e">
        <f>IF(ISNUMBER(Regressions!E43),ROUND(Regressions!E43, 1), NA())</f>
        <v>#N/A</v>
      </c>
      <c r="F33" s="344" t="e">
        <f>IF(ISNUMBER(Regressions!F43),ROUND(Regressions!F43, 1), NA())</f>
        <v>#N/A</v>
      </c>
      <c r="G33" s="241" t="e">
        <f>IF(ISNUMBER(Regressions!G43),ROUND(Regressions!G43, 1), NA())</f>
        <v>#N/A</v>
      </c>
      <c r="H33" s="345" t="e">
        <f>IF(ISNUMBER(Regressions!H43),ROUND(Regressions!H43, 1), NA())</f>
        <v>#N/A</v>
      </c>
      <c r="I33" s="242" t="e">
        <f>IF(ISNUMBER(Regressions!I43),ROUND(Regressions!I43, 1), NA())</f>
        <v>#N/A</v>
      </c>
      <c r="J33" s="346" t="e">
        <f>IF(ISNUMBER(Regressions!K43),ROUND(Regressions!K43, 1), NA())</f>
        <v>#N/A</v>
      </c>
      <c r="K33" s="344" t="e">
        <f>IF(ISNUMBER(Regressions!L43),ROUND(Regressions!L43, 1), NA())</f>
        <v>#N/A</v>
      </c>
      <c r="L33" s="243" t="e">
        <f>IF(ISNUMBER(Regressions!M43),ROUND(Regressions!M43, 1), NA())</f>
        <v>#N/A</v>
      </c>
      <c r="M33" s="345" t="e">
        <f>IF(ISNUMBER(Regressions!N43),ROUND(Regressions!N43, 1), NA())</f>
        <v>#N/A</v>
      </c>
      <c r="N33" s="242" t="e">
        <f>IF(ISNUMBER(Regressions!O43),ROUND(Regressions!O43, 1), NA())</f>
        <v>#N/A</v>
      </c>
      <c r="O33" s="346" t="e">
        <f>IF(ISNUMBER(Regressions!Q43),ROUND(Regressions!Q43, 1), NA())</f>
        <v>#N/A</v>
      </c>
      <c r="P33" s="344" t="e">
        <f>IF(ISNUMBER(Regressions!R43),ROUND(Regressions!R43, 1), NA())</f>
        <v>#N/A</v>
      </c>
      <c r="Q33" s="220" t="e">
        <f>IF(ISNUMBER(Regressions!S43),ROUND(Regressions!S43, 1), NA())</f>
        <v>#N/A</v>
      </c>
      <c r="R33" s="345" t="e">
        <f>IF(ISNUMBER(Regressions!T43),ROUND(Regressions!T43, 1), NA())</f>
        <v>#N/A</v>
      </c>
      <c r="S33" s="242" t="e">
        <f>IF(ISNUMBER(Regressions!U43),ROUND(Regressions!U43, 1), NA())</f>
        <v>#N/A</v>
      </c>
    </row>
    <row xmlns:x14ac="http://schemas.microsoft.com/office/spreadsheetml/2009/9/ac" r="34" hidden="true" x14ac:dyDescent="0.2">
      <c r="A34" s="341" t="str">
        <f>IF(ISBLANK(Regressions!A44), " ", Regressions!A44)</f>
        <v>Republic of Moldova</v>
      </c>
      <c r="B34" s="342">
        <f>IF(ISBLANK(Regressions!B44), " ", Regressions!B44)</f>
        <v>2030</v>
      </c>
      <c r="C34" s="347" t="str">
        <f>IF(ISBLANK(Regressions!C44), " ", Regressions!C44)</f>
        <v>National</v>
      </c>
      <c r="D34" s="343" t="str">
        <f>IF(ISBLANK(Regressions!D44), " ", Regressions!D44)</f>
        <v> </v>
      </c>
      <c r="E34" s="219" t="e">
        <f>IF(ISNUMBER(Regressions!E44),ROUND(Regressions!E44, 1), NA())</f>
        <v>#N/A</v>
      </c>
      <c r="F34" s="344" t="e">
        <f>IF(ISNUMBER(Regressions!F44),ROUND(Regressions!F44, 1), NA())</f>
        <v>#N/A</v>
      </c>
      <c r="G34" s="241" t="e">
        <f>IF(ISNUMBER(Regressions!G44),ROUND(Regressions!G44, 1), NA())</f>
        <v>#N/A</v>
      </c>
      <c r="H34" s="345" t="e">
        <f>IF(ISNUMBER(Regressions!H44),ROUND(Regressions!H44, 1), NA())</f>
        <v>#N/A</v>
      </c>
      <c r="I34" s="242" t="e">
        <f>IF(ISNUMBER(Regressions!I44),ROUND(Regressions!I44, 1), NA())</f>
        <v>#N/A</v>
      </c>
      <c r="J34" s="346" t="e">
        <f>IF(ISNUMBER(Regressions!K44),ROUND(Regressions!K44, 1), NA())</f>
        <v>#N/A</v>
      </c>
      <c r="K34" s="344" t="e">
        <f>IF(ISNUMBER(Regressions!L44),ROUND(Regressions!L44, 1), NA())</f>
        <v>#N/A</v>
      </c>
      <c r="L34" s="243" t="e">
        <f>IF(ISNUMBER(Regressions!M44),ROUND(Regressions!M44, 1), NA())</f>
        <v>#N/A</v>
      </c>
      <c r="M34" s="345" t="e">
        <f>IF(ISNUMBER(Regressions!N44),ROUND(Regressions!N44, 1), NA())</f>
        <v>#N/A</v>
      </c>
      <c r="N34" s="242" t="e">
        <f>IF(ISNUMBER(Regressions!O44),ROUND(Regressions!O44, 1), NA())</f>
        <v>#N/A</v>
      </c>
      <c r="O34" s="346" t="e">
        <f>IF(ISNUMBER(Regressions!Q44),ROUND(Regressions!Q44, 1), NA())</f>
        <v>#N/A</v>
      </c>
      <c r="P34" s="344" t="e">
        <f>IF(ISNUMBER(Regressions!R44),ROUND(Regressions!R44, 1), NA())</f>
        <v>#N/A</v>
      </c>
      <c r="Q34" s="220" t="e">
        <f>IF(ISNUMBER(Regressions!S44),ROUND(Regressions!S44, 1), NA())</f>
        <v>#N/A</v>
      </c>
      <c r="R34" s="345" t="e">
        <f>IF(ISNUMBER(Regressions!T44),ROUND(Regressions!T44, 1), NA())</f>
        <v>#N/A</v>
      </c>
      <c r="S34" s="242" t="e">
        <f>IF(ISNUMBER(Regressions!U44),ROUND(Regressions!U44, 1), NA())</f>
        <v>#N/A</v>
      </c>
    </row>
    <row xmlns:x14ac="http://schemas.microsoft.com/office/spreadsheetml/2009/9/ac" r="35" x14ac:dyDescent="0.2">
      <c r="A35" s="341" t="str">
        <f>IF(ISBLANK(Regressions!A45), " ", Regressions!A45)</f>
        <v>Republic of Moldova</v>
      </c>
      <c r="B35" s="342">
        <f>IF(ISBLANK(Regressions!B45), " ", Regressions!B45)</f>
        <v>2000</v>
      </c>
      <c r="C35" s="347" t="str">
        <f>IF(ISBLANK(Regressions!C45), " ", Regressions!C45)</f>
        <v>Urban</v>
      </c>
      <c r="D35" s="343">
        <f>IF(ISBLANK(Regressions!D45), " ", Regressions!D45)</f>
        <v>426115.67698776239</v>
      </c>
      <c r="E35" s="219">
        <f>IF(ISNUMBER(Regressions!E45),ROUND(Regressions!E45, 1), NA())</f>
        <v>100</v>
      </c>
      <c r="F35" s="344" t="e">
        <f>IF(ISNUMBER(Regressions!F45),ROUND(Regressions!F45, 1), NA())</f>
        <v>#N/A</v>
      </c>
      <c r="G35" s="241" t="e">
        <f>IF(ISNUMBER(Regressions!G45),ROUND(Regressions!G45, 1), NA())</f>
        <v>#N/A</v>
      </c>
      <c r="H35" s="345" t="e">
        <f>IF(ISNUMBER(Regressions!H45),ROUND(Regressions!H45, 1), NA())</f>
        <v>#N/A</v>
      </c>
      <c r="I35" s="242" t="e">
        <f>IF(ISNUMBER(Regressions!I45),ROUND(Regressions!I45, 1), NA())</f>
        <v>#N/A</v>
      </c>
      <c r="J35" s="346" t="e">
        <f>IF(ISNUMBER(Regressions!K45),ROUND(Regressions!K45, 1), NA())</f>
        <v>#N/A</v>
      </c>
      <c r="K35" s="344" t="e">
        <f>IF(ISNUMBER(Regressions!L45),ROUND(Regressions!L45, 1), NA())</f>
        <v>#N/A</v>
      </c>
      <c r="L35" s="243" t="e">
        <f>IF(ISNUMBER(Regressions!M45),ROUND(Regressions!M45, 1), NA())</f>
        <v>#N/A</v>
      </c>
      <c r="M35" s="345" t="e">
        <f>IF(ISNUMBER(Regressions!N45),ROUND(Regressions!N45, 1), NA())</f>
        <v>#N/A</v>
      </c>
      <c r="N35" s="242" t="e">
        <f>IF(ISNUMBER(Regressions!O45),ROUND(Regressions!O45, 1), NA())</f>
        <v>#N/A</v>
      </c>
      <c r="O35" s="346">
        <f>IF(ISNUMBER(Regressions!Q45),ROUND(Regressions!Q45, 1), NA())</f>
        <v>99.7</v>
      </c>
      <c r="P35" s="344" t="e">
        <f>IF(ISNUMBER(Regressions!R45),ROUND(Regressions!R45, 1), NA())</f>
        <v>#N/A</v>
      </c>
      <c r="Q35" s="220" t="e">
        <f>IF(ISNUMBER(Regressions!S45),ROUND(Regressions!S45, 1), NA())</f>
        <v>#N/A</v>
      </c>
      <c r="R35" s="345" t="e">
        <f>IF(ISNUMBER(Regressions!T45),ROUND(Regressions!T45, 1), NA())</f>
        <v>#N/A</v>
      </c>
      <c r="S35" s="242" t="e">
        <f>IF(ISNUMBER(Regressions!U45),ROUND(Regressions!U45, 1), NA())</f>
        <v>#N/A</v>
      </c>
    </row>
    <row xmlns:x14ac="http://schemas.microsoft.com/office/spreadsheetml/2009/9/ac" r="36" x14ac:dyDescent="0.2">
      <c r="A36" s="341" t="str">
        <f>IF(ISBLANK(Regressions!A46), " ", Regressions!A46)</f>
        <v>Republic of Moldova</v>
      </c>
      <c r="B36" s="342">
        <f>IF(ISBLANK(Regressions!B46), " ", Regressions!B46)</f>
        <v>2001</v>
      </c>
      <c r="C36" s="347" t="str">
        <f>IF(ISBLANK(Regressions!C46), " ", Regressions!C46)</f>
        <v>Urban</v>
      </c>
      <c r="D36" s="343">
        <f>IF(ISBLANK(Regressions!D46), " ", Regressions!D46)</f>
        <v>412258.17458278663</v>
      </c>
      <c r="E36" s="219">
        <f>IF(ISNUMBER(Regressions!E46),ROUND(Regressions!E46, 1), NA())</f>
        <v>100</v>
      </c>
      <c r="F36" s="344" t="e">
        <f>IF(ISNUMBER(Regressions!F46),ROUND(Regressions!F46, 1), NA())</f>
        <v>#N/A</v>
      </c>
      <c r="G36" s="241" t="e">
        <f>IF(ISNUMBER(Regressions!G46),ROUND(Regressions!G46, 1), NA())</f>
        <v>#N/A</v>
      </c>
      <c r="H36" s="345" t="e">
        <f>IF(ISNUMBER(Regressions!H46),ROUND(Regressions!H46, 1), NA())</f>
        <v>#N/A</v>
      </c>
      <c r="I36" s="242" t="e">
        <f>IF(ISNUMBER(Regressions!I46),ROUND(Regressions!I46, 1), NA())</f>
        <v>#N/A</v>
      </c>
      <c r="J36" s="346" t="e">
        <f>IF(ISNUMBER(Regressions!K46),ROUND(Regressions!K46, 1), NA())</f>
        <v>#N/A</v>
      </c>
      <c r="K36" s="344" t="e">
        <f>IF(ISNUMBER(Regressions!L46),ROUND(Regressions!L46, 1), NA())</f>
        <v>#N/A</v>
      </c>
      <c r="L36" s="243" t="e">
        <f>IF(ISNUMBER(Regressions!M46),ROUND(Regressions!M46, 1), NA())</f>
        <v>#N/A</v>
      </c>
      <c r="M36" s="345" t="e">
        <f>IF(ISNUMBER(Regressions!N46),ROUND(Regressions!N46, 1), NA())</f>
        <v>#N/A</v>
      </c>
      <c r="N36" s="242" t="e">
        <f>IF(ISNUMBER(Regressions!O46),ROUND(Regressions!O46, 1), NA())</f>
        <v>#N/A</v>
      </c>
      <c r="O36" s="346">
        <f>IF(ISNUMBER(Regressions!Q46),ROUND(Regressions!Q46, 1), NA())</f>
        <v>99.7</v>
      </c>
      <c r="P36" s="344" t="e">
        <f>IF(ISNUMBER(Regressions!R46),ROUND(Regressions!R46, 1), NA())</f>
        <v>#N/A</v>
      </c>
      <c r="Q36" s="220" t="e">
        <f>IF(ISNUMBER(Regressions!S46),ROUND(Regressions!S46, 1), NA())</f>
        <v>#N/A</v>
      </c>
      <c r="R36" s="345" t="e">
        <f>IF(ISNUMBER(Regressions!T46),ROUND(Regressions!T46, 1), NA())</f>
        <v>#N/A</v>
      </c>
      <c r="S36" s="242" t="e">
        <f>IF(ISNUMBER(Regressions!U46),ROUND(Regressions!U46, 1), NA())</f>
        <v>#N/A</v>
      </c>
    </row>
    <row xmlns:x14ac="http://schemas.microsoft.com/office/spreadsheetml/2009/9/ac" r="37" x14ac:dyDescent="0.2">
      <c r="A37" s="341" t="str">
        <f>IF(ISBLANK(Regressions!A47), " ", Regressions!A47)</f>
        <v>Republic of Moldova</v>
      </c>
      <c r="B37" s="342">
        <f>IF(ISBLANK(Regressions!B47), " ", Regressions!B47)</f>
        <v>2002</v>
      </c>
      <c r="C37" s="347" t="str">
        <f>IF(ISBLANK(Regressions!C47), " ", Regressions!C47)</f>
        <v>Urban</v>
      </c>
      <c r="D37" s="343">
        <f>IF(ISBLANK(Regressions!D47), " ", Regressions!D47)</f>
        <v>393669.25362915039</v>
      </c>
      <c r="E37" s="219">
        <f>IF(ISNUMBER(Regressions!E47),ROUND(Regressions!E47, 1), NA())</f>
        <v>100</v>
      </c>
      <c r="F37" s="344" t="e">
        <f>IF(ISNUMBER(Regressions!F47),ROUND(Regressions!F47, 1), NA())</f>
        <v>#N/A</v>
      </c>
      <c r="G37" s="241" t="e">
        <f>IF(ISNUMBER(Regressions!G47),ROUND(Regressions!G47, 1), NA())</f>
        <v>#N/A</v>
      </c>
      <c r="H37" s="345" t="e">
        <f>IF(ISNUMBER(Regressions!H47),ROUND(Regressions!H47, 1), NA())</f>
        <v>#N/A</v>
      </c>
      <c r="I37" s="242" t="e">
        <f>IF(ISNUMBER(Regressions!I47),ROUND(Regressions!I47, 1), NA())</f>
        <v>#N/A</v>
      </c>
      <c r="J37" s="346" t="e">
        <f>IF(ISNUMBER(Regressions!K47),ROUND(Regressions!K47, 1), NA())</f>
        <v>#N/A</v>
      </c>
      <c r="K37" s="344" t="e">
        <f>IF(ISNUMBER(Regressions!L47),ROUND(Regressions!L47, 1), NA())</f>
        <v>#N/A</v>
      </c>
      <c r="L37" s="243" t="e">
        <f>IF(ISNUMBER(Regressions!M47),ROUND(Regressions!M47, 1), NA())</f>
        <v>#N/A</v>
      </c>
      <c r="M37" s="345" t="e">
        <f>IF(ISNUMBER(Regressions!N47),ROUND(Regressions!N47, 1), NA())</f>
        <v>#N/A</v>
      </c>
      <c r="N37" s="242" t="e">
        <f>IF(ISNUMBER(Regressions!O47),ROUND(Regressions!O47, 1), NA())</f>
        <v>#N/A</v>
      </c>
      <c r="O37" s="346">
        <f>IF(ISNUMBER(Regressions!Q47),ROUND(Regressions!Q47, 1), NA())</f>
        <v>99.7</v>
      </c>
      <c r="P37" s="344" t="e">
        <f>IF(ISNUMBER(Regressions!R47),ROUND(Regressions!R47, 1), NA())</f>
        <v>#N/A</v>
      </c>
      <c r="Q37" s="220" t="e">
        <f>IF(ISNUMBER(Regressions!S47),ROUND(Regressions!S47, 1), NA())</f>
        <v>#N/A</v>
      </c>
      <c r="R37" s="345" t="e">
        <f>IF(ISNUMBER(Regressions!T47),ROUND(Regressions!T47, 1), NA())</f>
        <v>#N/A</v>
      </c>
      <c r="S37" s="242" t="e">
        <f>IF(ISNUMBER(Regressions!U47),ROUND(Regressions!U47, 1), NA())</f>
        <v>#N/A</v>
      </c>
    </row>
    <row xmlns:x14ac="http://schemas.microsoft.com/office/spreadsheetml/2009/9/ac" r="38" x14ac:dyDescent="0.2">
      <c r="A38" s="341" t="str">
        <f>IF(ISBLANK(Regressions!A48), " ", Regressions!A48)</f>
        <v>Republic of Moldova</v>
      </c>
      <c r="B38" s="342">
        <f>IF(ISBLANK(Regressions!B48), " ", Regressions!B48)</f>
        <v>2003</v>
      </c>
      <c r="C38" s="347" t="str">
        <f>IF(ISBLANK(Regressions!C48), " ", Regressions!C48)</f>
        <v>Urban</v>
      </c>
      <c r="D38" s="343">
        <f>IF(ISBLANK(Regressions!D48), " ", Regressions!D48)</f>
        <v>374713.91182289121</v>
      </c>
      <c r="E38" s="219">
        <f>IF(ISNUMBER(Regressions!E48),ROUND(Regressions!E48, 1), NA())</f>
        <v>100</v>
      </c>
      <c r="F38" s="344" t="e">
        <f>IF(ISNUMBER(Regressions!F48),ROUND(Regressions!F48, 1), NA())</f>
        <v>#N/A</v>
      </c>
      <c r="G38" s="241" t="e">
        <f>IF(ISNUMBER(Regressions!G48),ROUND(Regressions!G48, 1), NA())</f>
        <v>#N/A</v>
      </c>
      <c r="H38" s="345" t="e">
        <f>IF(ISNUMBER(Regressions!H48),ROUND(Regressions!H48, 1), NA())</f>
        <v>#N/A</v>
      </c>
      <c r="I38" s="242" t="e">
        <f>IF(ISNUMBER(Regressions!I48),ROUND(Regressions!I48, 1), NA())</f>
        <v>#N/A</v>
      </c>
      <c r="J38" s="346" t="e">
        <f>IF(ISNUMBER(Regressions!K48),ROUND(Regressions!K48, 1), NA())</f>
        <v>#N/A</v>
      </c>
      <c r="K38" s="344" t="e">
        <f>IF(ISNUMBER(Regressions!L48),ROUND(Regressions!L48, 1), NA())</f>
        <v>#N/A</v>
      </c>
      <c r="L38" s="243" t="e">
        <f>IF(ISNUMBER(Regressions!M48),ROUND(Regressions!M48, 1), NA())</f>
        <v>#N/A</v>
      </c>
      <c r="M38" s="345" t="e">
        <f>IF(ISNUMBER(Regressions!N48),ROUND(Regressions!N48, 1), NA())</f>
        <v>#N/A</v>
      </c>
      <c r="N38" s="242" t="e">
        <f>IF(ISNUMBER(Regressions!O48),ROUND(Regressions!O48, 1), NA())</f>
        <v>#N/A</v>
      </c>
      <c r="O38" s="346">
        <f>IF(ISNUMBER(Regressions!Q48),ROUND(Regressions!Q48, 1), NA())</f>
        <v>99.7</v>
      </c>
      <c r="P38" s="344" t="e">
        <f>IF(ISNUMBER(Regressions!R48),ROUND(Regressions!R48, 1), NA())</f>
        <v>#N/A</v>
      </c>
      <c r="Q38" s="220" t="e">
        <f>IF(ISNUMBER(Regressions!S48),ROUND(Regressions!S48, 1), NA())</f>
        <v>#N/A</v>
      </c>
      <c r="R38" s="345" t="e">
        <f>IF(ISNUMBER(Regressions!T48),ROUND(Regressions!T48, 1), NA())</f>
        <v>#N/A</v>
      </c>
      <c r="S38" s="242" t="e">
        <f>IF(ISNUMBER(Regressions!U48),ROUND(Regressions!U48, 1), NA())</f>
        <v>#N/A</v>
      </c>
    </row>
    <row xmlns:x14ac="http://schemas.microsoft.com/office/spreadsheetml/2009/9/ac" r="39" x14ac:dyDescent="0.2">
      <c r="A39" s="341" t="str">
        <f>IF(ISBLANK(Regressions!A49), " ", Regressions!A49)</f>
        <v>Republic of Moldova</v>
      </c>
      <c r="B39" s="342">
        <f>IF(ISBLANK(Regressions!B49), " ", Regressions!B49)</f>
        <v>2004</v>
      </c>
      <c r="C39" s="347" t="str">
        <f>IF(ISBLANK(Regressions!C49), " ", Regressions!C49)</f>
        <v>Urban</v>
      </c>
      <c r="D39" s="343">
        <f>IF(ISBLANK(Regressions!D49), " ", Regressions!D49)</f>
        <v>355322.68147293088</v>
      </c>
      <c r="E39" s="219">
        <f>IF(ISNUMBER(Regressions!E49),ROUND(Regressions!E49, 1), NA())</f>
        <v>100</v>
      </c>
      <c r="F39" s="344" t="e">
        <f>IF(ISNUMBER(Regressions!F49),ROUND(Regressions!F49, 1), NA())</f>
        <v>#N/A</v>
      </c>
      <c r="G39" s="241" t="e">
        <f>IF(ISNUMBER(Regressions!G49),ROUND(Regressions!G49, 1), NA())</f>
        <v>#N/A</v>
      </c>
      <c r="H39" s="345" t="e">
        <f>IF(ISNUMBER(Regressions!H49),ROUND(Regressions!H49, 1), NA())</f>
        <v>#N/A</v>
      </c>
      <c r="I39" s="242" t="e">
        <f>IF(ISNUMBER(Regressions!I49),ROUND(Regressions!I49, 1), NA())</f>
        <v>#N/A</v>
      </c>
      <c r="J39" s="346" t="e">
        <f>IF(ISNUMBER(Regressions!K49),ROUND(Regressions!K49, 1), NA())</f>
        <v>#N/A</v>
      </c>
      <c r="K39" s="344" t="e">
        <f>IF(ISNUMBER(Regressions!L49),ROUND(Regressions!L49, 1), NA())</f>
        <v>#N/A</v>
      </c>
      <c r="L39" s="243" t="e">
        <f>IF(ISNUMBER(Regressions!M49),ROUND(Regressions!M49, 1), NA())</f>
        <v>#N/A</v>
      </c>
      <c r="M39" s="345" t="e">
        <f>IF(ISNUMBER(Regressions!N49),ROUND(Regressions!N49, 1), NA())</f>
        <v>#N/A</v>
      </c>
      <c r="N39" s="242" t="e">
        <f>IF(ISNUMBER(Regressions!O49),ROUND(Regressions!O49, 1), NA())</f>
        <v>#N/A</v>
      </c>
      <c r="O39" s="346">
        <f>IF(ISNUMBER(Regressions!Q49),ROUND(Regressions!Q49, 1), NA())</f>
        <v>99.7</v>
      </c>
      <c r="P39" s="344" t="e">
        <f>IF(ISNUMBER(Regressions!R49),ROUND(Regressions!R49, 1), NA())</f>
        <v>#N/A</v>
      </c>
      <c r="Q39" s="220" t="e">
        <f>IF(ISNUMBER(Regressions!S49),ROUND(Regressions!S49, 1), NA())</f>
        <v>#N/A</v>
      </c>
      <c r="R39" s="345" t="e">
        <f>IF(ISNUMBER(Regressions!T49),ROUND(Regressions!T49, 1), NA())</f>
        <v>#N/A</v>
      </c>
      <c r="S39" s="242" t="e">
        <f>IF(ISNUMBER(Regressions!U49),ROUND(Regressions!U49, 1), NA())</f>
        <v>#N/A</v>
      </c>
    </row>
    <row xmlns:x14ac="http://schemas.microsoft.com/office/spreadsheetml/2009/9/ac" r="40" x14ac:dyDescent="0.2">
      <c r="A40" s="341" t="str">
        <f>IF(ISBLANK(Regressions!A50), " ", Regressions!A50)</f>
        <v>Republic of Moldova</v>
      </c>
      <c r="B40" s="342">
        <f>IF(ISBLANK(Regressions!B50), " ", Regressions!B50)</f>
        <v>2005</v>
      </c>
      <c r="C40" s="347" t="str">
        <f>IF(ISBLANK(Regressions!C50), " ", Regressions!C50)</f>
        <v>Urban</v>
      </c>
      <c r="D40" s="343">
        <f>IF(ISBLANK(Regressions!D50), " ", Regressions!D50)</f>
        <v>336332.99299774168</v>
      </c>
      <c r="E40" s="219">
        <f>IF(ISNUMBER(Regressions!E50),ROUND(Regressions!E50, 1), NA())</f>
        <v>100</v>
      </c>
      <c r="F40" s="344" t="e">
        <f>IF(ISNUMBER(Regressions!F50),ROUND(Regressions!F50, 1), NA())</f>
        <v>#N/A</v>
      </c>
      <c r="G40" s="241" t="e">
        <f>IF(ISNUMBER(Regressions!G50),ROUND(Regressions!G50, 1), NA())</f>
        <v>#N/A</v>
      </c>
      <c r="H40" s="345" t="e">
        <f>IF(ISNUMBER(Regressions!H50),ROUND(Regressions!H50, 1), NA())</f>
        <v>#N/A</v>
      </c>
      <c r="I40" s="242" t="e">
        <f>IF(ISNUMBER(Regressions!I50),ROUND(Regressions!I50, 1), NA())</f>
        <v>#N/A</v>
      </c>
      <c r="J40" s="346" t="e">
        <f>IF(ISNUMBER(Regressions!K50),ROUND(Regressions!K50, 1), NA())</f>
        <v>#N/A</v>
      </c>
      <c r="K40" s="344" t="e">
        <f>IF(ISNUMBER(Regressions!L50),ROUND(Regressions!L50, 1), NA())</f>
        <v>#N/A</v>
      </c>
      <c r="L40" s="243" t="e">
        <f>IF(ISNUMBER(Regressions!M50),ROUND(Regressions!M50, 1), NA())</f>
        <v>#N/A</v>
      </c>
      <c r="M40" s="345" t="e">
        <f>IF(ISNUMBER(Regressions!N50),ROUND(Regressions!N50, 1), NA())</f>
        <v>#N/A</v>
      </c>
      <c r="N40" s="242" t="e">
        <f>IF(ISNUMBER(Regressions!O50),ROUND(Regressions!O50, 1), NA())</f>
        <v>#N/A</v>
      </c>
      <c r="O40" s="346">
        <f>IF(ISNUMBER(Regressions!Q50),ROUND(Regressions!Q50, 1), NA())</f>
        <v>99.7</v>
      </c>
      <c r="P40" s="344" t="e">
        <f>IF(ISNUMBER(Regressions!R50),ROUND(Regressions!R50, 1), NA())</f>
        <v>#N/A</v>
      </c>
      <c r="Q40" s="220" t="e">
        <f>IF(ISNUMBER(Regressions!S50),ROUND(Regressions!S50, 1), NA())</f>
        <v>#N/A</v>
      </c>
      <c r="R40" s="345" t="e">
        <f>IF(ISNUMBER(Regressions!T50),ROUND(Regressions!T50, 1), NA())</f>
        <v>#N/A</v>
      </c>
      <c r="S40" s="242" t="e">
        <f>IF(ISNUMBER(Regressions!U50),ROUND(Regressions!U50, 1), NA())</f>
        <v>#N/A</v>
      </c>
    </row>
    <row xmlns:x14ac="http://schemas.microsoft.com/office/spreadsheetml/2009/9/ac" r="41" x14ac:dyDescent="0.2">
      <c r="A41" s="341" t="str">
        <f>IF(ISBLANK(Regressions!A51), " ", Regressions!A51)</f>
        <v>Republic of Moldova</v>
      </c>
      <c r="B41" s="342">
        <f>IF(ISBLANK(Regressions!B51), " ", Regressions!B51)</f>
        <v>2006</v>
      </c>
      <c r="C41" s="347" t="str">
        <f>IF(ISBLANK(Regressions!C51), " ", Regressions!C51)</f>
        <v>Urban</v>
      </c>
      <c r="D41" s="343">
        <f>IF(ISBLANK(Regressions!D51), " ", Regressions!D51)</f>
        <v>320099.12611484528</v>
      </c>
      <c r="E41" s="219">
        <f>IF(ISNUMBER(Regressions!E51),ROUND(Regressions!E51, 1), NA())</f>
        <v>100</v>
      </c>
      <c r="F41" s="344">
        <f>IF(ISNUMBER(Regressions!F51),ROUND(Regressions!F51, 1), NA())</f>
        <v>98.3</v>
      </c>
      <c r="G41" s="241" t="e">
        <f>IF(ISNUMBER(Regressions!G51),ROUND(Regressions!G51, 1), NA())</f>
        <v>#N/A</v>
      </c>
      <c r="H41" s="345" t="e">
        <f>IF(ISNUMBER(Regressions!H51),ROUND(Regressions!H51, 1), NA())</f>
        <v>#N/A</v>
      </c>
      <c r="I41" s="242">
        <f>IF(ISNUMBER(Regressions!I51),ROUND(Regressions!I51, 1), NA())</f>
        <v>1.7</v>
      </c>
      <c r="J41" s="346" t="e">
        <f>IF(ISNUMBER(Regressions!K51),ROUND(Regressions!K51, 1), NA())</f>
        <v>#N/A</v>
      </c>
      <c r="K41" s="344" t="e">
        <f>IF(ISNUMBER(Regressions!L51),ROUND(Regressions!L51, 1), NA())</f>
        <v>#N/A</v>
      </c>
      <c r="L41" s="243">
        <f>IF(ISNUMBER(Regressions!M51),ROUND(Regressions!M51, 1), NA())</f>
        <v>81.900000000000006</v>
      </c>
      <c r="M41" s="345" t="e">
        <f>IF(ISNUMBER(Regressions!N51),ROUND(Regressions!N51, 1), NA())</f>
        <v>#N/A</v>
      </c>
      <c r="N41" s="242" t="e">
        <f>IF(ISNUMBER(Regressions!O51),ROUND(Regressions!O51, 1), NA())</f>
        <v>#N/A</v>
      </c>
      <c r="O41" s="346">
        <f>IF(ISNUMBER(Regressions!Q51),ROUND(Regressions!Q51, 1), NA())</f>
        <v>99.7</v>
      </c>
      <c r="P41" s="344">
        <f>IF(ISNUMBER(Regressions!R51),ROUND(Regressions!R51, 1), NA())</f>
        <v>96.3</v>
      </c>
      <c r="Q41" s="220">
        <f>IF(ISNUMBER(Regressions!S51),ROUND(Regressions!S51, 1), NA())</f>
        <v>88.2</v>
      </c>
      <c r="R41" s="345">
        <f>IF(ISNUMBER(Regressions!T51),ROUND(Regressions!T51, 1), NA())</f>
        <v>8.1</v>
      </c>
      <c r="S41" s="242">
        <f>IF(ISNUMBER(Regressions!U51),ROUND(Regressions!U51, 1), NA())</f>
        <v>3.7</v>
      </c>
    </row>
    <row xmlns:x14ac="http://schemas.microsoft.com/office/spreadsheetml/2009/9/ac" r="42" x14ac:dyDescent="0.2">
      <c r="A42" s="341" t="str">
        <f>IF(ISBLANK(Regressions!A52), " ", Regressions!A52)</f>
        <v>Republic of Moldova</v>
      </c>
      <c r="B42" s="342">
        <f>IF(ISBLANK(Regressions!B52), " ", Regressions!B52)</f>
        <v>2007</v>
      </c>
      <c r="C42" s="347" t="str">
        <f>IF(ISBLANK(Regressions!C52), " ", Regressions!C52)</f>
        <v>Urban</v>
      </c>
      <c r="D42" s="343">
        <f>IF(ISBLANK(Regressions!D52), " ", Regressions!D52)</f>
        <v>313161.47405364987</v>
      </c>
      <c r="E42" s="219">
        <f>IF(ISNUMBER(Regressions!E52),ROUND(Regressions!E52, 1), NA())</f>
        <v>100</v>
      </c>
      <c r="F42" s="344">
        <f>IF(ISNUMBER(Regressions!F52),ROUND(Regressions!F52, 1), NA())</f>
        <v>98.3</v>
      </c>
      <c r="G42" s="241" t="e">
        <f>IF(ISNUMBER(Regressions!G52),ROUND(Regressions!G52, 1), NA())</f>
        <v>#N/A</v>
      </c>
      <c r="H42" s="345" t="e">
        <f>IF(ISNUMBER(Regressions!H52),ROUND(Regressions!H52, 1), NA())</f>
        <v>#N/A</v>
      </c>
      <c r="I42" s="242">
        <f>IF(ISNUMBER(Regressions!I52),ROUND(Regressions!I52, 1), NA())</f>
        <v>1.7</v>
      </c>
      <c r="J42" s="346" t="e">
        <f>IF(ISNUMBER(Regressions!K52),ROUND(Regressions!K52, 1), NA())</f>
        <v>#N/A</v>
      </c>
      <c r="K42" s="344" t="e">
        <f>IF(ISNUMBER(Regressions!L52),ROUND(Regressions!L52, 1), NA())</f>
        <v>#N/A</v>
      </c>
      <c r="L42" s="243">
        <f>IF(ISNUMBER(Regressions!M52),ROUND(Regressions!M52, 1), NA())</f>
        <v>81.900000000000006</v>
      </c>
      <c r="M42" s="345" t="e">
        <f>IF(ISNUMBER(Regressions!N52),ROUND(Regressions!N52, 1), NA())</f>
        <v>#N/A</v>
      </c>
      <c r="N42" s="242" t="e">
        <f>IF(ISNUMBER(Regressions!O52),ROUND(Regressions!O52, 1), NA())</f>
        <v>#N/A</v>
      </c>
      <c r="O42" s="346">
        <f>IF(ISNUMBER(Regressions!Q52),ROUND(Regressions!Q52, 1), NA())</f>
        <v>99.7</v>
      </c>
      <c r="P42" s="344">
        <f>IF(ISNUMBER(Regressions!R52),ROUND(Regressions!R52, 1), NA())</f>
        <v>96.3</v>
      </c>
      <c r="Q42" s="220">
        <f>IF(ISNUMBER(Regressions!S52),ROUND(Regressions!S52, 1), NA())</f>
        <v>88.2</v>
      </c>
      <c r="R42" s="345">
        <f>IF(ISNUMBER(Regressions!T52),ROUND(Regressions!T52, 1), NA())</f>
        <v>8.1</v>
      </c>
      <c r="S42" s="242">
        <f>IF(ISNUMBER(Regressions!U52),ROUND(Regressions!U52, 1), NA())</f>
        <v>3.7</v>
      </c>
    </row>
    <row xmlns:x14ac="http://schemas.microsoft.com/office/spreadsheetml/2009/9/ac" r="43" x14ac:dyDescent="0.2">
      <c r="A43" s="341" t="str">
        <f>IF(ISBLANK(Regressions!A53), " ", Regressions!A53)</f>
        <v>Republic of Moldova</v>
      </c>
      <c r="B43" s="342">
        <f>IF(ISBLANK(Regressions!B53), " ", Regressions!B53)</f>
        <v>2008</v>
      </c>
      <c r="C43" s="347" t="str">
        <f>IF(ISBLANK(Regressions!C53), " ", Regressions!C53)</f>
        <v>Urban</v>
      </c>
      <c r="D43" s="343">
        <f>IF(ISBLANK(Regressions!D53), " ", Regressions!D53)</f>
        <v>299707.4497684479</v>
      </c>
      <c r="E43" s="219">
        <f>IF(ISNUMBER(Regressions!E53),ROUND(Regressions!E53, 1), NA())</f>
        <v>100</v>
      </c>
      <c r="F43" s="344">
        <f>IF(ISNUMBER(Regressions!F53),ROUND(Regressions!F53, 1), NA())</f>
        <v>98.3</v>
      </c>
      <c r="G43" s="241" t="e">
        <f>IF(ISNUMBER(Regressions!G53),ROUND(Regressions!G53, 1), NA())</f>
        <v>#N/A</v>
      </c>
      <c r="H43" s="345" t="e">
        <f>IF(ISNUMBER(Regressions!H53),ROUND(Regressions!H53, 1), NA())</f>
        <v>#N/A</v>
      </c>
      <c r="I43" s="242">
        <f>IF(ISNUMBER(Regressions!I53),ROUND(Regressions!I53, 1), NA())</f>
        <v>1.7</v>
      </c>
      <c r="J43" s="346" t="e">
        <f>IF(ISNUMBER(Regressions!K53),ROUND(Regressions!K53, 1), NA())</f>
        <v>#N/A</v>
      </c>
      <c r="K43" s="344" t="e">
        <f>IF(ISNUMBER(Regressions!L53),ROUND(Regressions!L53, 1), NA())</f>
        <v>#N/A</v>
      </c>
      <c r="L43" s="243">
        <f>IF(ISNUMBER(Regressions!M53),ROUND(Regressions!M53, 1), NA())</f>
        <v>81.900000000000006</v>
      </c>
      <c r="M43" s="345" t="e">
        <f>IF(ISNUMBER(Regressions!N53),ROUND(Regressions!N53, 1), NA())</f>
        <v>#N/A</v>
      </c>
      <c r="N43" s="242" t="e">
        <f>IF(ISNUMBER(Regressions!O53),ROUND(Regressions!O53, 1), NA())</f>
        <v>#N/A</v>
      </c>
      <c r="O43" s="346">
        <f>IF(ISNUMBER(Regressions!Q53),ROUND(Regressions!Q53, 1), NA())</f>
        <v>99.7</v>
      </c>
      <c r="P43" s="344">
        <f>IF(ISNUMBER(Regressions!R53),ROUND(Regressions!R53, 1), NA())</f>
        <v>96.3</v>
      </c>
      <c r="Q43" s="220">
        <f>IF(ISNUMBER(Regressions!S53),ROUND(Regressions!S53, 1), NA())</f>
        <v>88.2</v>
      </c>
      <c r="R43" s="345">
        <f>IF(ISNUMBER(Regressions!T53),ROUND(Regressions!T53, 1), NA())</f>
        <v>8.1</v>
      </c>
      <c r="S43" s="242">
        <f>IF(ISNUMBER(Regressions!U53),ROUND(Regressions!U53, 1), NA())</f>
        <v>3.7</v>
      </c>
    </row>
    <row xmlns:x14ac="http://schemas.microsoft.com/office/spreadsheetml/2009/9/ac" r="44" x14ac:dyDescent="0.2">
      <c r="A44" s="341" t="str">
        <f>IF(ISBLANK(Regressions!A54), " ", Regressions!A54)</f>
        <v>Republic of Moldova</v>
      </c>
      <c r="B44" s="342">
        <f>IF(ISBLANK(Regressions!B54), " ", Regressions!B54)</f>
        <v>2009</v>
      </c>
      <c r="C44" s="347" t="str">
        <f>IF(ISBLANK(Regressions!C54), " ", Regressions!C54)</f>
        <v>Urban</v>
      </c>
      <c r="D44" s="343">
        <f>IF(ISBLANK(Regressions!D54), " ", Regressions!D54)</f>
        <v>287283.06774780271</v>
      </c>
      <c r="E44" s="219">
        <f>IF(ISNUMBER(Regressions!E54),ROUND(Regressions!E54, 1), NA())</f>
        <v>100</v>
      </c>
      <c r="F44" s="344">
        <f>IF(ISNUMBER(Regressions!F54),ROUND(Regressions!F54, 1), NA())</f>
        <v>98.3</v>
      </c>
      <c r="G44" s="241" t="e">
        <f>IF(ISNUMBER(Regressions!G54),ROUND(Regressions!G54, 1), NA())</f>
        <v>#N/A</v>
      </c>
      <c r="H44" s="345" t="e">
        <f>IF(ISNUMBER(Regressions!H54),ROUND(Regressions!H54, 1), NA())</f>
        <v>#N/A</v>
      </c>
      <c r="I44" s="242">
        <f>IF(ISNUMBER(Regressions!I54),ROUND(Regressions!I54, 1), NA())</f>
        <v>1.7</v>
      </c>
      <c r="J44" s="346" t="e">
        <f>IF(ISNUMBER(Regressions!K54),ROUND(Regressions!K54, 1), NA())</f>
        <v>#N/A</v>
      </c>
      <c r="K44" s="344" t="e">
        <f>IF(ISNUMBER(Regressions!L54),ROUND(Regressions!L54, 1), NA())</f>
        <v>#N/A</v>
      </c>
      <c r="L44" s="243">
        <f>IF(ISNUMBER(Regressions!M54),ROUND(Regressions!M54, 1), NA())</f>
        <v>81.900000000000006</v>
      </c>
      <c r="M44" s="345" t="e">
        <f>IF(ISNUMBER(Regressions!N54),ROUND(Regressions!N54, 1), NA())</f>
        <v>#N/A</v>
      </c>
      <c r="N44" s="242" t="e">
        <f>IF(ISNUMBER(Regressions!O54),ROUND(Regressions!O54, 1), NA())</f>
        <v>#N/A</v>
      </c>
      <c r="O44" s="346">
        <f>IF(ISNUMBER(Regressions!Q54),ROUND(Regressions!Q54, 1), NA())</f>
        <v>99.7</v>
      </c>
      <c r="P44" s="344">
        <f>IF(ISNUMBER(Regressions!R54),ROUND(Regressions!R54, 1), NA())</f>
        <v>96.3</v>
      </c>
      <c r="Q44" s="220">
        <f>IF(ISNUMBER(Regressions!S54),ROUND(Regressions!S54, 1), NA())</f>
        <v>88.2</v>
      </c>
      <c r="R44" s="345">
        <f>IF(ISNUMBER(Regressions!T54),ROUND(Regressions!T54, 1), NA())</f>
        <v>8.1</v>
      </c>
      <c r="S44" s="242">
        <f>IF(ISNUMBER(Regressions!U54),ROUND(Regressions!U54, 1), NA())</f>
        <v>3.7</v>
      </c>
    </row>
    <row xmlns:x14ac="http://schemas.microsoft.com/office/spreadsheetml/2009/9/ac" r="45" x14ac:dyDescent="0.2">
      <c r="A45" s="341" t="str">
        <f>IF(ISBLANK(Regressions!A55), " ", Regressions!A55)</f>
        <v>Republic of Moldova</v>
      </c>
      <c r="B45" s="342">
        <f>IF(ISBLANK(Regressions!B55), " ", Regressions!B55)</f>
        <v>2010</v>
      </c>
      <c r="C45" s="347" t="str">
        <f>IF(ISBLANK(Regressions!C55), " ", Regressions!C55)</f>
        <v>Urban</v>
      </c>
      <c r="D45" s="343">
        <f>IF(ISBLANK(Regressions!D55), " ", Regressions!D55)</f>
        <v>276794.730663147</v>
      </c>
      <c r="E45" s="219">
        <f>IF(ISNUMBER(Regressions!E55),ROUND(Regressions!E55, 1), NA())</f>
        <v>100</v>
      </c>
      <c r="F45" s="344">
        <f>IF(ISNUMBER(Regressions!F55),ROUND(Regressions!F55, 1), NA())</f>
        <v>98.3</v>
      </c>
      <c r="G45" s="241" t="e">
        <f>IF(ISNUMBER(Regressions!G55),ROUND(Regressions!G55, 1), NA())</f>
        <v>#N/A</v>
      </c>
      <c r="H45" s="345" t="e">
        <f>IF(ISNUMBER(Regressions!H55),ROUND(Regressions!H55, 1), NA())</f>
        <v>#N/A</v>
      </c>
      <c r="I45" s="242">
        <f>IF(ISNUMBER(Regressions!I55),ROUND(Regressions!I55, 1), NA())</f>
        <v>1.7</v>
      </c>
      <c r="J45" s="346" t="e">
        <f>IF(ISNUMBER(Regressions!K55),ROUND(Regressions!K55, 1), NA())</f>
        <v>#N/A</v>
      </c>
      <c r="K45" s="344" t="e">
        <f>IF(ISNUMBER(Regressions!L55),ROUND(Regressions!L55, 1), NA())</f>
        <v>#N/A</v>
      </c>
      <c r="L45" s="243">
        <f>IF(ISNUMBER(Regressions!M55),ROUND(Regressions!M55, 1), NA())</f>
        <v>81.900000000000006</v>
      </c>
      <c r="M45" s="345" t="e">
        <f>IF(ISNUMBER(Regressions!N55),ROUND(Regressions!N55, 1), NA())</f>
        <v>#N/A</v>
      </c>
      <c r="N45" s="242" t="e">
        <f>IF(ISNUMBER(Regressions!O55),ROUND(Regressions!O55, 1), NA())</f>
        <v>#N/A</v>
      </c>
      <c r="O45" s="346">
        <f>IF(ISNUMBER(Regressions!Q55),ROUND(Regressions!Q55, 1), NA())</f>
        <v>99.7</v>
      </c>
      <c r="P45" s="344">
        <f>IF(ISNUMBER(Regressions!R55),ROUND(Regressions!R55, 1), NA())</f>
        <v>96.3</v>
      </c>
      <c r="Q45" s="220">
        <f>IF(ISNUMBER(Regressions!S55),ROUND(Regressions!S55, 1), NA())</f>
        <v>88.2</v>
      </c>
      <c r="R45" s="345">
        <f>IF(ISNUMBER(Regressions!T55),ROUND(Regressions!T55, 1), NA())</f>
        <v>8.1</v>
      </c>
      <c r="S45" s="242">
        <f>IF(ISNUMBER(Regressions!U55),ROUND(Regressions!U55, 1), NA())</f>
        <v>3.7</v>
      </c>
    </row>
    <row xmlns:x14ac="http://schemas.microsoft.com/office/spreadsheetml/2009/9/ac" r="46" x14ac:dyDescent="0.2">
      <c r="A46" s="341" t="str">
        <f>IF(ISBLANK(Regressions!A56), " ", Regressions!A56)</f>
        <v>Republic of Moldova</v>
      </c>
      <c r="B46" s="342">
        <f>IF(ISBLANK(Regressions!B56), " ", Regressions!B56)</f>
        <v>2011</v>
      </c>
      <c r="C46" s="347" t="str">
        <f>IF(ISBLANK(Regressions!C56), " ", Regressions!C56)</f>
        <v>Urban</v>
      </c>
      <c r="D46" s="343">
        <f>IF(ISBLANK(Regressions!D56), " ", Regressions!D56)</f>
        <v>267389.07844680792</v>
      </c>
      <c r="E46" s="219">
        <f>IF(ISNUMBER(Regressions!E56),ROUND(Regressions!E56, 1), NA())</f>
        <v>100</v>
      </c>
      <c r="F46" s="344">
        <f>IF(ISNUMBER(Regressions!F56),ROUND(Regressions!F56, 1), NA())</f>
        <v>98.3</v>
      </c>
      <c r="G46" s="241" t="e">
        <f>IF(ISNUMBER(Regressions!G56),ROUND(Regressions!G56, 1), NA())</f>
        <v>#N/A</v>
      </c>
      <c r="H46" s="345" t="e">
        <f>IF(ISNUMBER(Regressions!H56),ROUND(Regressions!H56, 1), NA())</f>
        <v>#N/A</v>
      </c>
      <c r="I46" s="242">
        <f>IF(ISNUMBER(Regressions!I56),ROUND(Regressions!I56, 1), NA())</f>
        <v>1.7</v>
      </c>
      <c r="J46" s="346" t="e">
        <f>IF(ISNUMBER(Regressions!K56),ROUND(Regressions!K56, 1), NA())</f>
        <v>#N/A</v>
      </c>
      <c r="K46" s="344" t="e">
        <f>IF(ISNUMBER(Regressions!L56),ROUND(Regressions!L56, 1), NA())</f>
        <v>#N/A</v>
      </c>
      <c r="L46" s="243">
        <f>IF(ISNUMBER(Regressions!M56),ROUND(Regressions!M56, 1), NA())</f>
        <v>81.900000000000006</v>
      </c>
      <c r="M46" s="345" t="e">
        <f>IF(ISNUMBER(Regressions!N56),ROUND(Regressions!N56, 1), NA())</f>
        <v>#N/A</v>
      </c>
      <c r="N46" s="242" t="e">
        <f>IF(ISNUMBER(Regressions!O56),ROUND(Regressions!O56, 1), NA())</f>
        <v>#N/A</v>
      </c>
      <c r="O46" s="346">
        <f>IF(ISNUMBER(Regressions!Q56),ROUND(Regressions!Q56, 1), NA())</f>
        <v>99.7</v>
      </c>
      <c r="P46" s="344">
        <f>IF(ISNUMBER(Regressions!R56),ROUND(Regressions!R56, 1), NA())</f>
        <v>96.3</v>
      </c>
      <c r="Q46" s="220">
        <f>IF(ISNUMBER(Regressions!S56),ROUND(Regressions!S56, 1), NA())</f>
        <v>88.2</v>
      </c>
      <c r="R46" s="345">
        <f>IF(ISNUMBER(Regressions!T56),ROUND(Regressions!T56, 1), NA())</f>
        <v>8.1</v>
      </c>
      <c r="S46" s="242">
        <f>IF(ISNUMBER(Regressions!U56),ROUND(Regressions!U56, 1), NA())</f>
        <v>3.7</v>
      </c>
    </row>
    <row xmlns:x14ac="http://schemas.microsoft.com/office/spreadsheetml/2009/9/ac" r="47" x14ac:dyDescent="0.2">
      <c r="A47" s="341" t="str">
        <f>IF(ISBLANK(Regressions!A57), " ", Regressions!A57)</f>
        <v>Republic of Moldova</v>
      </c>
      <c r="B47" s="342">
        <f>IF(ISBLANK(Regressions!B57), " ", Regressions!B57)</f>
        <v>2012</v>
      </c>
      <c r="C47" s="347" t="str">
        <f>IF(ISBLANK(Regressions!C57), " ", Regressions!C57)</f>
        <v>Urban</v>
      </c>
      <c r="D47" s="343">
        <f>IF(ISBLANK(Regressions!D57), " ", Regressions!D57)</f>
        <v>259031.38672714241</v>
      </c>
      <c r="E47" s="219">
        <f>IF(ISNUMBER(Regressions!E57),ROUND(Regressions!E57, 1), NA())</f>
        <v>100</v>
      </c>
      <c r="F47" s="344">
        <f>IF(ISNUMBER(Regressions!F57),ROUND(Regressions!F57, 1), NA())</f>
        <v>98.3</v>
      </c>
      <c r="G47" s="241" t="e">
        <f>IF(ISNUMBER(Regressions!G57),ROUND(Regressions!G57, 1), NA())</f>
        <v>#N/A</v>
      </c>
      <c r="H47" s="345" t="e">
        <f>IF(ISNUMBER(Regressions!H57),ROUND(Regressions!H57, 1), NA())</f>
        <v>#N/A</v>
      </c>
      <c r="I47" s="242">
        <f>IF(ISNUMBER(Regressions!I57),ROUND(Regressions!I57, 1), NA())</f>
        <v>1.7</v>
      </c>
      <c r="J47" s="346" t="e">
        <f>IF(ISNUMBER(Regressions!K57),ROUND(Regressions!K57, 1), NA())</f>
        <v>#N/A</v>
      </c>
      <c r="K47" s="344" t="e">
        <f>IF(ISNUMBER(Regressions!L57),ROUND(Regressions!L57, 1), NA())</f>
        <v>#N/A</v>
      </c>
      <c r="L47" s="243">
        <f>IF(ISNUMBER(Regressions!M57),ROUND(Regressions!M57, 1), NA())</f>
        <v>81.900000000000006</v>
      </c>
      <c r="M47" s="345" t="e">
        <f>IF(ISNUMBER(Regressions!N57),ROUND(Regressions!N57, 1), NA())</f>
        <v>#N/A</v>
      </c>
      <c r="N47" s="242" t="e">
        <f>IF(ISNUMBER(Regressions!O57),ROUND(Regressions!O57, 1), NA())</f>
        <v>#N/A</v>
      </c>
      <c r="O47" s="346">
        <f>IF(ISNUMBER(Regressions!Q57),ROUND(Regressions!Q57, 1), NA())</f>
        <v>99.7</v>
      </c>
      <c r="P47" s="344">
        <f>IF(ISNUMBER(Regressions!R57),ROUND(Regressions!R57, 1), NA())</f>
        <v>96.3</v>
      </c>
      <c r="Q47" s="220">
        <f>IF(ISNUMBER(Regressions!S57),ROUND(Regressions!S57, 1), NA())</f>
        <v>88.2</v>
      </c>
      <c r="R47" s="345">
        <f>IF(ISNUMBER(Regressions!T57),ROUND(Regressions!T57, 1), NA())</f>
        <v>8.1</v>
      </c>
      <c r="S47" s="242">
        <f>IF(ISNUMBER(Regressions!U57),ROUND(Regressions!U57, 1), NA())</f>
        <v>3.7</v>
      </c>
    </row>
    <row xmlns:x14ac="http://schemas.microsoft.com/office/spreadsheetml/2009/9/ac" r="48" x14ac:dyDescent="0.2">
      <c r="A48" s="341" t="str">
        <f>IF(ISBLANK(Regressions!A58), " ", Regressions!A58)</f>
        <v>Republic of Moldova</v>
      </c>
      <c r="B48" s="342">
        <f>IF(ISBLANK(Regressions!B58), " ", Regressions!B58)</f>
        <v>2013</v>
      </c>
      <c r="C48" s="347" t="str">
        <f>IF(ISBLANK(Regressions!C58), " ", Regressions!C58)</f>
        <v>Urban</v>
      </c>
      <c r="D48" s="343">
        <f>IF(ISBLANK(Regressions!D58), " ", Regressions!D58)</f>
        <v>252967.60934143059</v>
      </c>
      <c r="E48" s="219">
        <f>IF(ISNUMBER(Regressions!E58),ROUND(Regressions!E58, 1), NA())</f>
        <v>100</v>
      </c>
      <c r="F48" s="344">
        <f>IF(ISNUMBER(Regressions!F58),ROUND(Regressions!F58, 1), NA())</f>
        <v>98.3</v>
      </c>
      <c r="G48" s="241" t="e">
        <f>IF(ISNUMBER(Regressions!G58),ROUND(Regressions!G58, 1), NA())</f>
        <v>#N/A</v>
      </c>
      <c r="H48" s="345" t="e">
        <f>IF(ISNUMBER(Regressions!H58),ROUND(Regressions!H58, 1), NA())</f>
        <v>#N/A</v>
      </c>
      <c r="I48" s="242">
        <f>IF(ISNUMBER(Regressions!I58),ROUND(Regressions!I58, 1), NA())</f>
        <v>1.7</v>
      </c>
      <c r="J48" s="346" t="e">
        <f>IF(ISNUMBER(Regressions!K58),ROUND(Regressions!K58, 1), NA())</f>
        <v>#N/A</v>
      </c>
      <c r="K48" s="344" t="e">
        <f>IF(ISNUMBER(Regressions!L58),ROUND(Regressions!L58, 1), NA())</f>
        <v>#N/A</v>
      </c>
      <c r="L48" s="243">
        <f>IF(ISNUMBER(Regressions!M58),ROUND(Regressions!M58, 1), NA())</f>
        <v>81.900000000000006</v>
      </c>
      <c r="M48" s="345" t="e">
        <f>IF(ISNUMBER(Regressions!N58),ROUND(Regressions!N58, 1), NA())</f>
        <v>#N/A</v>
      </c>
      <c r="N48" s="242" t="e">
        <f>IF(ISNUMBER(Regressions!O58),ROUND(Regressions!O58, 1), NA())</f>
        <v>#N/A</v>
      </c>
      <c r="O48" s="346">
        <f>IF(ISNUMBER(Regressions!Q58),ROUND(Regressions!Q58, 1), NA())</f>
        <v>99.7</v>
      </c>
      <c r="P48" s="344">
        <f>IF(ISNUMBER(Regressions!R58),ROUND(Regressions!R58, 1), NA())</f>
        <v>96.3</v>
      </c>
      <c r="Q48" s="220">
        <f>IF(ISNUMBER(Regressions!S58),ROUND(Regressions!S58, 1), NA())</f>
        <v>88.2</v>
      </c>
      <c r="R48" s="345">
        <f>IF(ISNUMBER(Regressions!T58),ROUND(Regressions!T58, 1), NA())</f>
        <v>8.1</v>
      </c>
      <c r="S48" s="242">
        <f>IF(ISNUMBER(Regressions!U58),ROUND(Regressions!U58, 1), NA())</f>
        <v>3.7</v>
      </c>
    </row>
    <row xmlns:x14ac="http://schemas.microsoft.com/office/spreadsheetml/2009/9/ac" r="49" x14ac:dyDescent="0.2">
      <c r="A49" s="341" t="str">
        <f>IF(ISBLANK(Regressions!A59), " ", Regressions!A59)</f>
        <v>Republic of Moldova</v>
      </c>
      <c r="B49" s="342">
        <f>IF(ISBLANK(Regressions!B59), " ", Regressions!B59)</f>
        <v>2014</v>
      </c>
      <c r="C49" s="347" t="str">
        <f>IF(ISBLANK(Regressions!C59), " ", Regressions!C59)</f>
        <v>Urban</v>
      </c>
      <c r="D49" s="343">
        <f>IF(ISBLANK(Regressions!D59), " ", Regressions!D59)</f>
        <v>217124.37957607271</v>
      </c>
      <c r="E49" s="219">
        <f>IF(ISNUMBER(Regressions!E59),ROUND(Regressions!E59, 1), NA())</f>
        <v>100</v>
      </c>
      <c r="F49" s="344">
        <f>IF(ISNUMBER(Regressions!F59),ROUND(Regressions!F59, 1), NA())</f>
        <v>98.3</v>
      </c>
      <c r="G49" s="241" t="e">
        <f>IF(ISNUMBER(Regressions!G59),ROUND(Regressions!G59, 1), NA())</f>
        <v>#N/A</v>
      </c>
      <c r="H49" s="345" t="e">
        <f>IF(ISNUMBER(Regressions!H59),ROUND(Regressions!H59, 1), NA())</f>
        <v>#N/A</v>
      </c>
      <c r="I49" s="242">
        <f>IF(ISNUMBER(Regressions!I59),ROUND(Regressions!I59, 1), NA())</f>
        <v>1.7</v>
      </c>
      <c r="J49" s="346" t="e">
        <f>IF(ISNUMBER(Regressions!K59),ROUND(Regressions!K59, 1), NA())</f>
        <v>#N/A</v>
      </c>
      <c r="K49" s="344" t="e">
        <f>IF(ISNUMBER(Regressions!L59),ROUND(Regressions!L59, 1), NA())</f>
        <v>#N/A</v>
      </c>
      <c r="L49" s="243">
        <f>IF(ISNUMBER(Regressions!M59),ROUND(Regressions!M59, 1), NA())</f>
        <v>81.900000000000006</v>
      </c>
      <c r="M49" s="345" t="e">
        <f>IF(ISNUMBER(Regressions!N59),ROUND(Regressions!N59, 1), NA())</f>
        <v>#N/A</v>
      </c>
      <c r="N49" s="242" t="e">
        <f>IF(ISNUMBER(Regressions!O59),ROUND(Regressions!O59, 1), NA())</f>
        <v>#N/A</v>
      </c>
      <c r="O49" s="346">
        <f>IF(ISNUMBER(Regressions!Q59),ROUND(Regressions!Q59, 1), NA())</f>
        <v>99.7</v>
      </c>
      <c r="P49" s="344">
        <f>IF(ISNUMBER(Regressions!R59),ROUND(Regressions!R59, 1), NA())</f>
        <v>96.3</v>
      </c>
      <c r="Q49" s="220">
        <f>IF(ISNUMBER(Regressions!S59),ROUND(Regressions!S59, 1), NA())</f>
        <v>88.2</v>
      </c>
      <c r="R49" s="345">
        <f>IF(ISNUMBER(Regressions!T59),ROUND(Regressions!T59, 1), NA())</f>
        <v>8.1</v>
      </c>
      <c r="S49" s="242">
        <f>IF(ISNUMBER(Regressions!U59),ROUND(Regressions!U59, 1), NA())</f>
        <v>3.7</v>
      </c>
    </row>
    <row xmlns:x14ac="http://schemas.microsoft.com/office/spreadsheetml/2009/9/ac" r="50" x14ac:dyDescent="0.2">
      <c r="A50" s="341" t="str">
        <f>IF(ISBLANK(Regressions!A60), " ", Regressions!A60)</f>
        <v>Republic of Moldova</v>
      </c>
      <c r="B50" s="342">
        <f>IF(ISBLANK(Regressions!B60), " ", Regressions!B60)</f>
        <v>2015</v>
      </c>
      <c r="C50" s="347" t="str">
        <f>IF(ISBLANK(Regressions!C60), " ", Regressions!C60)</f>
        <v>Urban</v>
      </c>
      <c r="D50" s="343">
        <f>IF(ISBLANK(Regressions!D60), " ", Regressions!D60)</f>
        <v>211436.6218523026</v>
      </c>
      <c r="E50" s="219">
        <f>IF(ISNUMBER(Regressions!E60),ROUND(Regressions!E60, 1), NA())</f>
        <v>100</v>
      </c>
      <c r="F50" s="344" t="e">
        <f>IF(ISNUMBER(Regressions!F60),ROUND(Regressions!F60, 1), NA())</f>
        <v>#N/A</v>
      </c>
      <c r="G50" s="241" t="e">
        <f>IF(ISNUMBER(Regressions!G60),ROUND(Regressions!G60, 1), NA())</f>
        <v>#N/A</v>
      </c>
      <c r="H50" s="345" t="e">
        <f>IF(ISNUMBER(Regressions!H60),ROUND(Regressions!H60, 1), NA())</f>
        <v>#N/A</v>
      </c>
      <c r="I50" s="242" t="e">
        <f>IF(ISNUMBER(Regressions!I60),ROUND(Regressions!I60, 1), NA())</f>
        <v>#N/A</v>
      </c>
      <c r="J50" s="346" t="e">
        <f>IF(ISNUMBER(Regressions!K60),ROUND(Regressions!K60, 1), NA())</f>
        <v>#N/A</v>
      </c>
      <c r="K50" s="344" t="e">
        <f>IF(ISNUMBER(Regressions!L60),ROUND(Regressions!L60, 1), NA())</f>
        <v>#N/A</v>
      </c>
      <c r="L50" s="243" t="e">
        <f>IF(ISNUMBER(Regressions!M60),ROUND(Regressions!M60, 1), NA())</f>
        <v>#N/A</v>
      </c>
      <c r="M50" s="345" t="e">
        <f>IF(ISNUMBER(Regressions!N60),ROUND(Regressions!N60, 1), NA())</f>
        <v>#N/A</v>
      </c>
      <c r="N50" s="242" t="e">
        <f>IF(ISNUMBER(Regressions!O60),ROUND(Regressions!O60, 1), NA())</f>
        <v>#N/A</v>
      </c>
      <c r="O50" s="346">
        <f>IF(ISNUMBER(Regressions!Q60),ROUND(Regressions!Q60, 1), NA())</f>
        <v>99.7</v>
      </c>
      <c r="P50" s="344" t="e">
        <f>IF(ISNUMBER(Regressions!R60),ROUND(Regressions!R60, 1), NA())</f>
        <v>#N/A</v>
      </c>
      <c r="Q50" s="220" t="e">
        <f>IF(ISNUMBER(Regressions!S60),ROUND(Regressions!S60, 1), NA())</f>
        <v>#N/A</v>
      </c>
      <c r="R50" s="345" t="e">
        <f>IF(ISNUMBER(Regressions!T60),ROUND(Regressions!T60, 1), NA())</f>
        <v>#N/A</v>
      </c>
      <c r="S50" s="242" t="e">
        <f>IF(ISNUMBER(Regressions!U60),ROUND(Regressions!U60, 1), NA())</f>
        <v>#N/A</v>
      </c>
    </row>
    <row xmlns:x14ac="http://schemas.microsoft.com/office/spreadsheetml/2009/9/ac" r="51" x14ac:dyDescent="0.2">
      <c r="A51" s="341" t="str">
        <f>IF(ISBLANK(Regressions!A61), " ", Regressions!A61)</f>
        <v>Republic of Moldova</v>
      </c>
      <c r="B51" s="342">
        <f>IF(ISBLANK(Regressions!B61), " ", Regressions!B61)</f>
        <v>2016</v>
      </c>
      <c r="C51" s="347" t="str">
        <f>IF(ISBLANK(Regressions!C61), " ", Regressions!C61)</f>
        <v>Urban</v>
      </c>
      <c r="D51" s="343">
        <f>IF(ISBLANK(Regressions!D61), " ", Regressions!D61)</f>
        <v>208086.25144775389</v>
      </c>
      <c r="E51" s="219">
        <f>IF(ISNUMBER(Regressions!E61),ROUND(Regressions!E61, 1), NA())</f>
        <v>100</v>
      </c>
      <c r="F51" s="344" t="e">
        <f>IF(ISNUMBER(Regressions!F61),ROUND(Regressions!F61, 1), NA())</f>
        <v>#N/A</v>
      </c>
      <c r="G51" s="241" t="e">
        <f>IF(ISNUMBER(Regressions!G61),ROUND(Regressions!G61, 1), NA())</f>
        <v>#N/A</v>
      </c>
      <c r="H51" s="345" t="e">
        <f>IF(ISNUMBER(Regressions!H61),ROUND(Regressions!H61, 1), NA())</f>
        <v>#N/A</v>
      </c>
      <c r="I51" s="242" t="e">
        <f>IF(ISNUMBER(Regressions!I61),ROUND(Regressions!I61, 1), NA())</f>
        <v>#N/A</v>
      </c>
      <c r="J51" s="346" t="e">
        <f>IF(ISNUMBER(Regressions!K61),ROUND(Regressions!K61, 1), NA())</f>
        <v>#N/A</v>
      </c>
      <c r="K51" s="344" t="e">
        <f>IF(ISNUMBER(Regressions!L61),ROUND(Regressions!L61, 1), NA())</f>
        <v>#N/A</v>
      </c>
      <c r="L51" s="243" t="e">
        <f>IF(ISNUMBER(Regressions!M61),ROUND(Regressions!M61, 1), NA())</f>
        <v>#N/A</v>
      </c>
      <c r="M51" s="345" t="e">
        <f>IF(ISNUMBER(Regressions!N61),ROUND(Regressions!N61, 1), NA())</f>
        <v>#N/A</v>
      </c>
      <c r="N51" s="242" t="e">
        <f>IF(ISNUMBER(Regressions!O61),ROUND(Regressions!O61, 1), NA())</f>
        <v>#N/A</v>
      </c>
      <c r="O51" s="346">
        <f>IF(ISNUMBER(Regressions!Q61),ROUND(Regressions!Q61, 1), NA())</f>
        <v>99.7</v>
      </c>
      <c r="P51" s="344" t="e">
        <f>IF(ISNUMBER(Regressions!R61),ROUND(Regressions!R61, 1), NA())</f>
        <v>#N/A</v>
      </c>
      <c r="Q51" s="220" t="e">
        <f>IF(ISNUMBER(Regressions!S61),ROUND(Regressions!S61, 1), NA())</f>
        <v>#N/A</v>
      </c>
      <c r="R51" s="345" t="e">
        <f>IF(ISNUMBER(Regressions!T61),ROUND(Regressions!T61, 1), NA())</f>
        <v>#N/A</v>
      </c>
      <c r="S51" s="242" t="e">
        <f>IF(ISNUMBER(Regressions!U61),ROUND(Regressions!U61, 1), NA())</f>
        <v>#N/A</v>
      </c>
    </row>
    <row xmlns:x14ac="http://schemas.microsoft.com/office/spreadsheetml/2009/9/ac" r="52" x14ac:dyDescent="0.2">
      <c r="A52" s="341" t="str">
        <f>IF(ISBLANK(Regressions!A62), " ", Regressions!A62)</f>
        <v>Republic of Moldova</v>
      </c>
      <c r="B52" s="342">
        <f>IF(ISBLANK(Regressions!B62), " ", Regressions!B62)</f>
        <v>2017</v>
      </c>
      <c r="C52" s="347" t="str">
        <f>IF(ISBLANK(Regressions!C62), " ", Regressions!C62)</f>
        <v>Urban</v>
      </c>
      <c r="D52" s="343">
        <f>IF(ISBLANK(Regressions!D62), " ", Regressions!D62)</f>
        <v>219654.54684463501</v>
      </c>
      <c r="E52" s="219">
        <f>IF(ISNUMBER(Regressions!E62),ROUND(Regressions!E62, 1), NA())</f>
        <v>100</v>
      </c>
      <c r="F52" s="344" t="e">
        <f>IF(ISNUMBER(Regressions!F62),ROUND(Regressions!F62, 1), NA())</f>
        <v>#N/A</v>
      </c>
      <c r="G52" s="241" t="e">
        <f>IF(ISNUMBER(Regressions!G62),ROUND(Regressions!G62, 1), NA())</f>
        <v>#N/A</v>
      </c>
      <c r="H52" s="345" t="e">
        <f>IF(ISNUMBER(Regressions!H62),ROUND(Regressions!H62, 1), NA())</f>
        <v>#N/A</v>
      </c>
      <c r="I52" s="242" t="e">
        <f>IF(ISNUMBER(Regressions!I62),ROUND(Regressions!I62, 1), NA())</f>
        <v>#N/A</v>
      </c>
      <c r="J52" s="346" t="e">
        <f>IF(ISNUMBER(Regressions!K62),ROUND(Regressions!K62, 1), NA())</f>
        <v>#N/A</v>
      </c>
      <c r="K52" s="344" t="e">
        <f>IF(ISNUMBER(Regressions!L62),ROUND(Regressions!L62, 1), NA())</f>
        <v>#N/A</v>
      </c>
      <c r="L52" s="243" t="e">
        <f>IF(ISNUMBER(Regressions!M62),ROUND(Regressions!M62, 1), NA())</f>
        <v>#N/A</v>
      </c>
      <c r="M52" s="345" t="e">
        <f>IF(ISNUMBER(Regressions!N62),ROUND(Regressions!N62, 1), NA())</f>
        <v>#N/A</v>
      </c>
      <c r="N52" s="242" t="e">
        <f>IF(ISNUMBER(Regressions!O62),ROUND(Regressions!O62, 1), NA())</f>
        <v>#N/A</v>
      </c>
      <c r="O52" s="346">
        <f>IF(ISNUMBER(Regressions!Q62),ROUND(Regressions!Q62, 1), NA())</f>
        <v>99.7</v>
      </c>
      <c r="P52" s="344" t="e">
        <f>IF(ISNUMBER(Regressions!R62),ROUND(Regressions!R62, 1), NA())</f>
        <v>#N/A</v>
      </c>
      <c r="Q52" s="220" t="e">
        <f>IF(ISNUMBER(Regressions!S62),ROUND(Regressions!S62, 1), NA())</f>
        <v>#N/A</v>
      </c>
      <c r="R52" s="345" t="e">
        <f>IF(ISNUMBER(Regressions!T62),ROUND(Regressions!T62, 1), NA())</f>
        <v>#N/A</v>
      </c>
      <c r="S52" s="242" t="e">
        <f>IF(ISNUMBER(Regressions!U62),ROUND(Regressions!U62, 1), NA())</f>
        <v>#N/A</v>
      </c>
    </row>
    <row xmlns:x14ac="http://schemas.microsoft.com/office/spreadsheetml/2009/9/ac" r="53" x14ac:dyDescent="0.2">
      <c r="A53" s="341" t="str">
        <f>IF(ISBLANK(Regressions!A63), " ", Regressions!A63)</f>
        <v>Republic of Moldova</v>
      </c>
      <c r="B53" s="342">
        <f>IF(ISBLANK(Regressions!B63), " ", Regressions!B63)</f>
        <v>2018</v>
      </c>
      <c r="C53" s="347" t="str">
        <f>IF(ISBLANK(Regressions!C63), " ", Regressions!C63)</f>
        <v>Urban</v>
      </c>
      <c r="D53" s="343">
        <f>IF(ISBLANK(Regressions!D63), " ", Regressions!D63)</f>
        <v>218596.40481399541</v>
      </c>
      <c r="E53" s="219">
        <f>IF(ISNUMBER(Regressions!E63),ROUND(Regressions!E63, 1), NA())</f>
        <v>100</v>
      </c>
      <c r="F53" s="344" t="e">
        <f>IF(ISNUMBER(Regressions!F63),ROUND(Regressions!F63, 1), NA())</f>
        <v>#N/A</v>
      </c>
      <c r="G53" s="241" t="e">
        <f>IF(ISNUMBER(Regressions!G63),ROUND(Regressions!G63, 1), NA())</f>
        <v>#N/A</v>
      </c>
      <c r="H53" s="345" t="e">
        <f>IF(ISNUMBER(Regressions!H63),ROUND(Regressions!H63, 1), NA())</f>
        <v>#N/A</v>
      </c>
      <c r="I53" s="242" t="e">
        <f>IF(ISNUMBER(Regressions!I63),ROUND(Regressions!I63, 1), NA())</f>
        <v>#N/A</v>
      </c>
      <c r="J53" s="346" t="e">
        <f>IF(ISNUMBER(Regressions!K63),ROUND(Regressions!K63, 1), NA())</f>
        <v>#N/A</v>
      </c>
      <c r="K53" s="344" t="e">
        <f>IF(ISNUMBER(Regressions!L63),ROUND(Regressions!L63, 1), NA())</f>
        <v>#N/A</v>
      </c>
      <c r="L53" s="243" t="e">
        <f>IF(ISNUMBER(Regressions!M63),ROUND(Regressions!M63, 1), NA())</f>
        <v>#N/A</v>
      </c>
      <c r="M53" s="345" t="e">
        <f>IF(ISNUMBER(Regressions!N63),ROUND(Regressions!N63, 1), NA())</f>
        <v>#N/A</v>
      </c>
      <c r="N53" s="242" t="e">
        <f>IF(ISNUMBER(Regressions!O63),ROUND(Regressions!O63, 1), NA())</f>
        <v>#N/A</v>
      </c>
      <c r="O53" s="346">
        <f>IF(ISNUMBER(Regressions!Q63),ROUND(Regressions!Q63, 1), NA())</f>
        <v>99.7</v>
      </c>
      <c r="P53" s="344" t="e">
        <f>IF(ISNUMBER(Regressions!R63),ROUND(Regressions!R63, 1), NA())</f>
        <v>#N/A</v>
      </c>
      <c r="Q53" s="220" t="e">
        <f>IF(ISNUMBER(Regressions!S63),ROUND(Regressions!S63, 1), NA())</f>
        <v>#N/A</v>
      </c>
      <c r="R53" s="345" t="e">
        <f>IF(ISNUMBER(Regressions!T63),ROUND(Regressions!T63, 1), NA())</f>
        <v>#N/A</v>
      </c>
      <c r="S53" s="242" t="e">
        <f>IF(ISNUMBER(Regressions!U63),ROUND(Regressions!U63, 1), NA())</f>
        <v>#N/A</v>
      </c>
    </row>
    <row xmlns:x14ac="http://schemas.microsoft.com/office/spreadsheetml/2009/9/ac" r="54" x14ac:dyDescent="0.2">
      <c r="A54" s="341" t="str">
        <f>IF(ISBLANK(Regressions!A64), " ", Regressions!A64)</f>
        <v>Republic of Moldova</v>
      </c>
      <c r="B54" s="342">
        <f>IF(ISBLANK(Regressions!B64), " ", Regressions!B64)</f>
        <v>2019</v>
      </c>
      <c r="C54" s="347" t="str">
        <f>IF(ISBLANK(Regressions!C64), " ", Regressions!C64)</f>
        <v>Urban</v>
      </c>
      <c r="D54" s="343">
        <f>IF(ISBLANK(Regressions!D64), " ", Regressions!D64)</f>
        <v>217660.352441597</v>
      </c>
      <c r="E54" s="219">
        <f>IF(ISNUMBER(Regressions!E64),ROUND(Regressions!E64, 1), NA())</f>
        <v>100</v>
      </c>
      <c r="F54" s="344" t="e">
        <f>IF(ISNUMBER(Regressions!F64),ROUND(Regressions!F64, 1), NA())</f>
        <v>#N/A</v>
      </c>
      <c r="G54" s="241" t="e">
        <f>IF(ISNUMBER(Regressions!G64),ROUND(Regressions!G64, 1), NA())</f>
        <v>#N/A</v>
      </c>
      <c r="H54" s="345" t="e">
        <f>IF(ISNUMBER(Regressions!H64),ROUND(Regressions!H64, 1), NA())</f>
        <v>#N/A</v>
      </c>
      <c r="I54" s="242" t="e">
        <f>IF(ISNUMBER(Regressions!I64),ROUND(Regressions!I64, 1), NA())</f>
        <v>#N/A</v>
      </c>
      <c r="J54" s="346" t="e">
        <f>IF(ISNUMBER(Regressions!K64),ROUND(Regressions!K64, 1), NA())</f>
        <v>#N/A</v>
      </c>
      <c r="K54" s="344" t="e">
        <f>IF(ISNUMBER(Regressions!L64),ROUND(Regressions!L64, 1), NA())</f>
        <v>#N/A</v>
      </c>
      <c r="L54" s="243" t="e">
        <f>IF(ISNUMBER(Regressions!M64),ROUND(Regressions!M64, 1), NA())</f>
        <v>#N/A</v>
      </c>
      <c r="M54" s="345" t="e">
        <f>IF(ISNUMBER(Regressions!N64),ROUND(Regressions!N64, 1), NA())</f>
        <v>#N/A</v>
      </c>
      <c r="N54" s="242" t="e">
        <f>IF(ISNUMBER(Regressions!O64),ROUND(Regressions!O64, 1), NA())</f>
        <v>#N/A</v>
      </c>
      <c r="O54" s="346">
        <f>IF(ISNUMBER(Regressions!Q64),ROUND(Regressions!Q64, 1), NA())</f>
        <v>99.7</v>
      </c>
      <c r="P54" s="344" t="e">
        <f>IF(ISNUMBER(Regressions!R64),ROUND(Regressions!R64, 1), NA())</f>
        <v>#N/A</v>
      </c>
      <c r="Q54" s="220" t="e">
        <f>IF(ISNUMBER(Regressions!S64),ROUND(Regressions!S64, 1), NA())</f>
        <v>#N/A</v>
      </c>
      <c r="R54" s="345" t="e">
        <f>IF(ISNUMBER(Regressions!T64),ROUND(Regressions!T64, 1), NA())</f>
        <v>#N/A</v>
      </c>
      <c r="S54" s="242" t="e">
        <f>IF(ISNUMBER(Regressions!U64),ROUND(Regressions!U64, 1), NA())</f>
        <v>#N/A</v>
      </c>
    </row>
    <row xmlns:x14ac="http://schemas.microsoft.com/office/spreadsheetml/2009/9/ac" r="55" ht="13.5" customHeight="true" x14ac:dyDescent="0.2">
      <c r="A55" s="341" t="str">
        <f>IF(ISBLANK(Regressions!A65), " ", Regressions!A65)</f>
        <v>Republic of Moldova</v>
      </c>
      <c r="B55" s="342">
        <f>IF(ISBLANK(Regressions!B65), " ", Regressions!B65)</f>
        <v>2020</v>
      </c>
      <c r="C55" s="347" t="str">
        <f>IF(ISBLANK(Regressions!C65), " ", Regressions!C65)</f>
        <v>Urban</v>
      </c>
      <c r="D55" s="343">
        <f>IF(ISBLANK(Regressions!D65), " ", Regressions!D65)</f>
        <v>215965.81091796869</v>
      </c>
      <c r="E55" s="219">
        <f>IF(ISNUMBER(Regressions!E65),ROUND(Regressions!E65, 1), NA())</f>
        <v>100</v>
      </c>
      <c r="F55" s="344" t="e">
        <f>IF(ISNUMBER(Regressions!F65),ROUND(Regressions!F65, 1), NA())</f>
        <v>#N/A</v>
      </c>
      <c r="G55" s="241" t="e">
        <f>IF(ISNUMBER(Regressions!G65),ROUND(Regressions!G65, 1), NA())</f>
        <v>#N/A</v>
      </c>
      <c r="H55" s="345" t="e">
        <f>IF(ISNUMBER(Regressions!H65),ROUND(Regressions!H65, 1), NA())</f>
        <v>#N/A</v>
      </c>
      <c r="I55" s="242" t="e">
        <f>IF(ISNUMBER(Regressions!I65),ROUND(Regressions!I65, 1), NA())</f>
        <v>#N/A</v>
      </c>
      <c r="J55" s="346" t="e">
        <f>IF(ISNUMBER(Regressions!K65),ROUND(Regressions!K65, 1), NA())</f>
        <v>#N/A</v>
      </c>
      <c r="K55" s="344" t="e">
        <f>IF(ISNUMBER(Regressions!L65),ROUND(Regressions!L65, 1), NA())</f>
        <v>#N/A</v>
      </c>
      <c r="L55" s="243" t="e">
        <f>IF(ISNUMBER(Regressions!M65),ROUND(Regressions!M65, 1), NA())</f>
        <v>#N/A</v>
      </c>
      <c r="M55" s="345" t="e">
        <f>IF(ISNUMBER(Regressions!N65),ROUND(Regressions!N65, 1), NA())</f>
        <v>#N/A</v>
      </c>
      <c r="N55" s="242" t="e">
        <f>IF(ISNUMBER(Regressions!O65),ROUND(Regressions!O65, 1), NA())</f>
        <v>#N/A</v>
      </c>
      <c r="O55" s="346">
        <f>IF(ISNUMBER(Regressions!Q65),ROUND(Regressions!Q65, 1), NA())</f>
        <v>99.7</v>
      </c>
      <c r="P55" s="344" t="e">
        <f>IF(ISNUMBER(Regressions!R65),ROUND(Regressions!R65, 1), NA())</f>
        <v>#N/A</v>
      </c>
      <c r="Q55" s="220" t="e">
        <f>IF(ISNUMBER(Regressions!S65),ROUND(Regressions!S65, 1), NA())</f>
        <v>#N/A</v>
      </c>
      <c r="R55" s="345" t="e">
        <f>IF(ISNUMBER(Regressions!T65),ROUND(Regressions!T65, 1), NA())</f>
        <v>#N/A</v>
      </c>
      <c r="S55" s="242" t="e">
        <f>IF(ISNUMBER(Regressions!U65),ROUND(Regressions!U65, 1), NA())</f>
        <v>#N/A</v>
      </c>
    </row>
    <row xmlns:x14ac="http://schemas.microsoft.com/office/spreadsheetml/2009/9/ac" r="56" x14ac:dyDescent="0.2">
      <c r="A56" s="392" t="str">
        <f>IF(ISBLANK(Regressions!A66), " ", Regressions!A66)</f>
        <v>Republic of Moldova</v>
      </c>
      <c r="B56" s="393">
        <f>IF(ISBLANK(Regressions!B66), " ", Regressions!B66)</f>
        <v>2021</v>
      </c>
      <c r="C56" s="394" t="str">
        <f>IF(ISBLANK(Regressions!C66), " ", Regressions!C66)</f>
        <v>Urban</v>
      </c>
      <c r="D56" s="395">
        <f>IF(ISBLANK(Regressions!D66), " ", Regressions!D66)</f>
        <v>216011.20801925659</v>
      </c>
      <c r="E56" s="398">
        <f>IF(ISNUMBER(Regressions!E66),ROUND(Regressions!E66, 1), NA())</f>
        <v>100</v>
      </c>
      <c r="F56" s="396" t="e">
        <f>IF(ISNUMBER(Regressions!F66),ROUND(Regressions!F66, 1), NA())</f>
        <v>#N/A</v>
      </c>
      <c r="G56" s="399" t="e">
        <f>IF(ISNUMBER(Regressions!G66),ROUND(Regressions!G66, 1), NA())</f>
        <v>#N/A</v>
      </c>
      <c r="H56" s="397" t="e">
        <f>IF(ISNUMBER(Regressions!H66),ROUND(Regressions!H66, 1), NA())</f>
        <v>#N/A</v>
      </c>
      <c r="I56" s="400" t="e">
        <f>IF(ISNUMBER(Regressions!I66),ROUND(Regressions!I66, 1), NA())</f>
        <v>#N/A</v>
      </c>
      <c r="J56" s="398" t="e">
        <f>IF(ISNUMBER(Regressions!K66),ROUND(Regressions!K66, 1), NA())</f>
        <v>#N/A</v>
      </c>
      <c r="K56" s="396" t="e">
        <f>IF(ISNUMBER(Regressions!L66),ROUND(Regressions!L66, 1), NA())</f>
        <v>#N/A</v>
      </c>
      <c r="L56" s="401" t="e">
        <f>IF(ISNUMBER(Regressions!M66),ROUND(Regressions!M66, 1), NA())</f>
        <v>#N/A</v>
      </c>
      <c r="M56" s="397" t="e">
        <f>IF(ISNUMBER(Regressions!N66),ROUND(Regressions!N66, 1), NA())</f>
        <v>#N/A</v>
      </c>
      <c r="N56" s="400" t="e">
        <f>IF(ISNUMBER(Regressions!O66),ROUND(Regressions!O66, 1), NA())</f>
        <v>#N/A</v>
      </c>
      <c r="O56" s="398">
        <f>IF(ISNUMBER(Regressions!Q66),ROUND(Regressions!Q66, 1), NA())</f>
        <v>99.7</v>
      </c>
      <c r="P56" s="396" t="e">
        <f>IF(ISNUMBER(Regressions!R66),ROUND(Regressions!R66, 1), NA())</f>
        <v>#N/A</v>
      </c>
      <c r="Q56" s="402" t="e">
        <f>IF(ISNUMBER(Regressions!S66),ROUND(Regressions!S66, 1), NA())</f>
        <v>#N/A</v>
      </c>
      <c r="R56" s="397" t="e">
        <f>IF(ISNUMBER(Regressions!T66),ROUND(Regressions!T66, 1), NA())</f>
        <v>#N/A</v>
      </c>
      <c r="S56" s="400" t="e">
        <f>IF(ISNUMBER(Regressions!U66),ROUND(Regressions!U66, 1), NA())</f>
        <v>#N/A</v>
      </c>
      <c r="T56" s="391"/>
      <c r="U56" s="391"/>
      <c r="V56" s="391"/>
      <c r="W56" s="391"/>
      <c r="X56" s="391"/>
      <c r="Y56" s="391"/>
      <c r="Z56" s="391"/>
      <c r="AA56" s="391"/>
      <c r="AB56" s="391"/>
      <c r="AC56" s="391"/>
    </row>
    <row xmlns:x14ac="http://schemas.microsoft.com/office/spreadsheetml/2009/9/ac" r="57" x14ac:dyDescent="0.2">
      <c r="A57" s="341" t="str">
        <f>IF(ISBLANK(Regressions!A67), " ", Regressions!A67)</f>
        <v>Republic of Moldova</v>
      </c>
      <c r="B57" s="342">
        <f>IF(ISBLANK(Regressions!B67), " ", Regressions!B67)</f>
        <v>2022</v>
      </c>
      <c r="C57" s="347" t="str">
        <f>IF(ISBLANK(Regressions!C67), " ", Regressions!C67)</f>
        <v>Urban</v>
      </c>
      <c r="D57" s="343">
        <f>IF(ISBLANK(Regressions!D67), " ", Regressions!D67)</f>
        <v>215032.6262319946</v>
      </c>
      <c r="E57" s="219">
        <f>IF(ISNUMBER(Regressions!E67),ROUND(Regressions!E67, 1), NA())</f>
        <v>100</v>
      </c>
      <c r="F57" s="344" t="e">
        <f>IF(ISNUMBER(Regressions!F67),ROUND(Regressions!F67, 1), NA())</f>
        <v>#N/A</v>
      </c>
      <c r="G57" s="241" t="e">
        <f>IF(ISNUMBER(Regressions!G67),ROUND(Regressions!G67, 1), NA())</f>
        <v>#N/A</v>
      </c>
      <c r="H57" s="345" t="e">
        <f>IF(ISNUMBER(Regressions!H67),ROUND(Regressions!H67, 1), NA())</f>
        <v>#N/A</v>
      </c>
      <c r="I57" s="242" t="e">
        <f>IF(ISNUMBER(Regressions!I67),ROUND(Regressions!I67, 1), NA())</f>
        <v>#N/A</v>
      </c>
      <c r="J57" s="346" t="e">
        <f>IF(ISNUMBER(Regressions!K67),ROUND(Regressions!K67, 1), NA())</f>
        <v>#N/A</v>
      </c>
      <c r="K57" s="344" t="e">
        <f>IF(ISNUMBER(Regressions!L67),ROUND(Regressions!L67, 1), NA())</f>
        <v>#N/A</v>
      </c>
      <c r="L57" s="243" t="e">
        <f>IF(ISNUMBER(Regressions!M67),ROUND(Regressions!M67, 1), NA())</f>
        <v>#N/A</v>
      </c>
      <c r="M57" s="345" t="e">
        <f>IF(ISNUMBER(Regressions!N67),ROUND(Regressions!N67, 1), NA())</f>
        <v>#N/A</v>
      </c>
      <c r="N57" s="242" t="e">
        <f>IF(ISNUMBER(Regressions!O67),ROUND(Regressions!O67, 1), NA())</f>
        <v>#N/A</v>
      </c>
      <c r="O57" s="346">
        <f>IF(ISNUMBER(Regressions!Q67),ROUND(Regressions!Q67, 1), NA())</f>
        <v>99.7</v>
      </c>
      <c r="P57" s="344" t="e">
        <f>IF(ISNUMBER(Regressions!R67),ROUND(Regressions!R67, 1), NA())</f>
        <v>#N/A</v>
      </c>
      <c r="Q57" s="220" t="e">
        <f>IF(ISNUMBER(Regressions!S67),ROUND(Regressions!S67, 1), NA())</f>
        <v>#N/A</v>
      </c>
      <c r="R57" s="345" t="e">
        <f>IF(ISNUMBER(Regressions!T67),ROUND(Regressions!T67, 1), NA())</f>
        <v>#N/A</v>
      </c>
      <c r="S57" s="242" t="e">
        <f>IF(ISNUMBER(Regressions!U67),ROUND(Regressions!U67, 1), NA())</f>
        <v>#N/A</v>
      </c>
    </row>
    <row xmlns:x14ac="http://schemas.microsoft.com/office/spreadsheetml/2009/9/ac" r="58" x14ac:dyDescent="0.2">
      <c r="A58" s="348" t="str">
        <f>IF(ISBLANK(Regressions!A68), " ", Regressions!A68)</f>
        <v>Republic of Moldova</v>
      </c>
      <c r="B58" s="349">
        <f>IF(ISBLANK(Regressions!B68), " ", Regressions!B68)</f>
        <v>2023</v>
      </c>
      <c r="C58" s="350" t="str">
        <f>IF(ISBLANK(Regressions!C68), " ", Regressions!C68)</f>
        <v>Urban</v>
      </c>
      <c r="D58" s="351">
        <f>IF(ISBLANK(Regressions!D68), " ", Regressions!D68)</f>
        <v>169568.04898513801</v>
      </c>
      <c r="E58" s="352">
        <f>IF(ISNUMBER(Regressions!E68),ROUND(Regressions!E68, 1), NA())</f>
        <v>100</v>
      </c>
      <c r="F58" s="353" t="e">
        <f>IF(ISNUMBER(Regressions!F68),ROUND(Regressions!F68, 1), NA())</f>
        <v>#N/A</v>
      </c>
      <c r="G58" s="354" t="e">
        <f>IF(ISNUMBER(Regressions!G68),ROUND(Regressions!G68, 1), NA())</f>
        <v>#N/A</v>
      </c>
      <c r="H58" s="355" t="e">
        <f>IF(ISNUMBER(Regressions!H68),ROUND(Regressions!H68, 1), NA())</f>
        <v>#N/A</v>
      </c>
      <c r="I58" s="356" t="e">
        <f>IF(ISNUMBER(Regressions!I68),ROUND(Regressions!I68, 1), NA())</f>
        <v>#N/A</v>
      </c>
      <c r="J58" s="357" t="e">
        <f>IF(ISNUMBER(Regressions!K68),ROUND(Regressions!K68, 1), NA())</f>
        <v>#N/A</v>
      </c>
      <c r="K58" s="353" t="e">
        <f>IF(ISNUMBER(Regressions!L68),ROUND(Regressions!L68, 1), NA())</f>
        <v>#N/A</v>
      </c>
      <c r="L58" s="358" t="e">
        <f>IF(ISNUMBER(Regressions!M68),ROUND(Regressions!M68, 1), NA())</f>
        <v>#N/A</v>
      </c>
      <c r="M58" s="355" t="e">
        <f>IF(ISNUMBER(Regressions!N68),ROUND(Regressions!N68, 1), NA())</f>
        <v>#N/A</v>
      </c>
      <c r="N58" s="356" t="e">
        <f>IF(ISNUMBER(Regressions!O68),ROUND(Regressions!O68, 1), NA())</f>
        <v>#N/A</v>
      </c>
      <c r="O58" s="357">
        <f>IF(ISNUMBER(Regressions!Q68),ROUND(Regressions!Q68, 1), NA())</f>
        <v>99.7</v>
      </c>
      <c r="P58" s="353" t="e">
        <f>IF(ISNUMBER(Regressions!R68),ROUND(Regressions!R68, 1), NA())</f>
        <v>#N/A</v>
      </c>
      <c r="Q58" s="359" t="e">
        <f>IF(ISNUMBER(Regressions!S68),ROUND(Regressions!S68, 1), NA())</f>
        <v>#N/A</v>
      </c>
      <c r="R58" s="355" t="e">
        <f>IF(ISNUMBER(Regressions!T68),ROUND(Regressions!T68, 1), NA())</f>
        <v>#N/A</v>
      </c>
      <c r="S58" s="356" t="e">
        <f>IF(ISNUMBER(Regressions!U68),ROUND(Regressions!U68, 1), NA())</f>
        <v>#N/A</v>
      </c>
    </row>
    <row xmlns:x14ac="http://schemas.microsoft.com/office/spreadsheetml/2009/9/ac" r="59" hidden="true" x14ac:dyDescent="0.2">
      <c r="A59" s="341" t="str">
        <f>IF(ISBLANK(Regressions!A69), " ", Regressions!A69)</f>
        <v>Republic of Moldova</v>
      </c>
      <c r="B59" s="342">
        <f>IF(ISBLANK(Regressions!B69), " ", Regressions!B69)</f>
        <v>2024</v>
      </c>
      <c r="C59" s="347" t="str">
        <f>IF(ISBLANK(Regressions!C69), " ", Regressions!C69)</f>
        <v>Urban</v>
      </c>
      <c r="D59" s="343" t="str">
        <f>IF(ISBLANK(Regressions!D69), " ", Regressions!D69)</f>
        <v> </v>
      </c>
      <c r="E59" s="219" t="e">
        <f>IF(ISNUMBER(Regressions!E69),ROUND(Regressions!E69, 1), NA())</f>
        <v>#N/A</v>
      </c>
      <c r="F59" s="344" t="e">
        <f>IF(ISNUMBER(Regressions!F69),ROUND(Regressions!F69, 1), NA())</f>
        <v>#N/A</v>
      </c>
      <c r="G59" s="241" t="e">
        <f>IF(ISNUMBER(Regressions!G69),ROUND(Regressions!G69, 1), NA())</f>
        <v>#N/A</v>
      </c>
      <c r="H59" s="345" t="e">
        <f>IF(ISNUMBER(Regressions!H69),ROUND(Regressions!H69, 1), NA())</f>
        <v>#N/A</v>
      </c>
      <c r="I59" s="242" t="e">
        <f>IF(ISNUMBER(Regressions!I69),ROUND(Regressions!I69, 1), NA())</f>
        <v>#N/A</v>
      </c>
      <c r="J59" s="346" t="e">
        <f>IF(ISNUMBER(Regressions!K69),ROUND(Regressions!K69, 1), NA())</f>
        <v>#N/A</v>
      </c>
      <c r="K59" s="344" t="e">
        <f>IF(ISNUMBER(Regressions!L69),ROUND(Regressions!L69, 1), NA())</f>
        <v>#N/A</v>
      </c>
      <c r="L59" s="243" t="e">
        <f>IF(ISNUMBER(Regressions!M69),ROUND(Regressions!M69, 1), NA())</f>
        <v>#N/A</v>
      </c>
      <c r="M59" s="345" t="e">
        <f>IF(ISNUMBER(Regressions!N69),ROUND(Regressions!N69, 1), NA())</f>
        <v>#N/A</v>
      </c>
      <c r="N59" s="242" t="e">
        <f>IF(ISNUMBER(Regressions!O69),ROUND(Regressions!O69, 1), NA())</f>
        <v>#N/A</v>
      </c>
      <c r="O59" s="346" t="e">
        <f>IF(ISNUMBER(Regressions!Q69),ROUND(Regressions!Q69, 1), NA())</f>
        <v>#N/A</v>
      </c>
      <c r="P59" s="344" t="e">
        <f>IF(ISNUMBER(Regressions!R69),ROUND(Regressions!R69, 1), NA())</f>
        <v>#N/A</v>
      </c>
      <c r="Q59" s="220" t="e">
        <f>IF(ISNUMBER(Regressions!S69),ROUND(Regressions!S69, 1), NA())</f>
        <v>#N/A</v>
      </c>
      <c r="R59" s="345" t="e">
        <f>IF(ISNUMBER(Regressions!T69),ROUND(Regressions!T69, 1), NA())</f>
        <v>#N/A</v>
      </c>
      <c r="S59" s="242" t="e">
        <f>IF(ISNUMBER(Regressions!U69),ROUND(Regressions!U69, 1), NA())</f>
        <v>#N/A</v>
      </c>
    </row>
    <row xmlns:x14ac="http://schemas.microsoft.com/office/spreadsheetml/2009/9/ac" r="60" hidden="true" x14ac:dyDescent="0.2">
      <c r="A60" s="341" t="str">
        <f>IF(ISBLANK(Regressions!A70), " ", Regressions!A70)</f>
        <v>Republic of Moldova</v>
      </c>
      <c r="B60" s="342">
        <f>IF(ISBLANK(Regressions!B70), " ", Regressions!B70)</f>
        <v>2025</v>
      </c>
      <c r="C60" s="347" t="str">
        <f>IF(ISBLANK(Regressions!C70), " ", Regressions!C70)</f>
        <v>Urban</v>
      </c>
      <c r="D60" s="343" t="str">
        <f>IF(ISBLANK(Regressions!D70), " ", Regressions!D70)</f>
        <v> </v>
      </c>
      <c r="E60" s="219" t="e">
        <f>IF(ISNUMBER(Regressions!E70),ROUND(Regressions!E70, 1), NA())</f>
        <v>#N/A</v>
      </c>
      <c r="F60" s="344" t="e">
        <f>IF(ISNUMBER(Regressions!F70),ROUND(Regressions!F70, 1), NA())</f>
        <v>#N/A</v>
      </c>
      <c r="G60" s="241" t="e">
        <f>IF(ISNUMBER(Regressions!G70),ROUND(Regressions!G70, 1), NA())</f>
        <v>#N/A</v>
      </c>
      <c r="H60" s="345" t="e">
        <f>IF(ISNUMBER(Regressions!H70),ROUND(Regressions!H70, 1), NA())</f>
        <v>#N/A</v>
      </c>
      <c r="I60" s="242" t="e">
        <f>IF(ISNUMBER(Regressions!I70),ROUND(Regressions!I70, 1), NA())</f>
        <v>#N/A</v>
      </c>
      <c r="J60" s="346" t="e">
        <f>IF(ISNUMBER(Regressions!K70),ROUND(Regressions!K70, 1), NA())</f>
        <v>#N/A</v>
      </c>
      <c r="K60" s="344" t="e">
        <f>IF(ISNUMBER(Regressions!L70),ROUND(Regressions!L70, 1), NA())</f>
        <v>#N/A</v>
      </c>
      <c r="L60" s="243" t="e">
        <f>IF(ISNUMBER(Regressions!M70),ROUND(Regressions!M70, 1), NA())</f>
        <v>#N/A</v>
      </c>
      <c r="M60" s="345" t="e">
        <f>IF(ISNUMBER(Regressions!N70),ROUND(Regressions!N70, 1), NA())</f>
        <v>#N/A</v>
      </c>
      <c r="N60" s="242" t="e">
        <f>IF(ISNUMBER(Regressions!O70),ROUND(Regressions!O70, 1), NA())</f>
        <v>#N/A</v>
      </c>
      <c r="O60" s="346" t="e">
        <f>IF(ISNUMBER(Regressions!Q70),ROUND(Regressions!Q70, 1), NA())</f>
        <v>#N/A</v>
      </c>
      <c r="P60" s="344" t="e">
        <f>IF(ISNUMBER(Regressions!R70),ROUND(Regressions!R70, 1), NA())</f>
        <v>#N/A</v>
      </c>
      <c r="Q60" s="220" t="e">
        <f>IF(ISNUMBER(Regressions!S70),ROUND(Regressions!S70, 1), NA())</f>
        <v>#N/A</v>
      </c>
      <c r="R60" s="345" t="e">
        <f>IF(ISNUMBER(Regressions!T70),ROUND(Regressions!T70, 1), NA())</f>
        <v>#N/A</v>
      </c>
      <c r="S60" s="242" t="e">
        <f>IF(ISNUMBER(Regressions!U70),ROUND(Regressions!U70, 1), NA())</f>
        <v>#N/A</v>
      </c>
    </row>
    <row xmlns:x14ac="http://schemas.microsoft.com/office/spreadsheetml/2009/9/ac" r="61" hidden="true" x14ac:dyDescent="0.2">
      <c r="A61" s="341" t="str">
        <f>IF(ISBLANK(Regressions!A71), " ", Regressions!A71)</f>
        <v>Republic of Moldova</v>
      </c>
      <c r="B61" s="342">
        <f>IF(ISBLANK(Regressions!B71), " ", Regressions!B71)</f>
        <v>2026</v>
      </c>
      <c r="C61" s="347" t="str">
        <f>IF(ISBLANK(Regressions!C71), " ", Regressions!C71)</f>
        <v>Urban</v>
      </c>
      <c r="D61" s="343" t="str">
        <f>IF(ISBLANK(Regressions!D71), " ", Regressions!D71)</f>
        <v> </v>
      </c>
      <c r="E61" s="219" t="e">
        <f>IF(ISNUMBER(Regressions!E71),ROUND(Regressions!E71, 1), NA())</f>
        <v>#N/A</v>
      </c>
      <c r="F61" s="344" t="e">
        <f>IF(ISNUMBER(Regressions!F71),ROUND(Regressions!F71, 1), NA())</f>
        <v>#N/A</v>
      </c>
      <c r="G61" s="241" t="e">
        <f>IF(ISNUMBER(Regressions!G71),ROUND(Regressions!G71, 1), NA())</f>
        <v>#N/A</v>
      </c>
      <c r="H61" s="345" t="e">
        <f>IF(ISNUMBER(Regressions!H71),ROUND(Regressions!H71, 1), NA())</f>
        <v>#N/A</v>
      </c>
      <c r="I61" s="242" t="e">
        <f>IF(ISNUMBER(Regressions!I71),ROUND(Regressions!I71, 1), NA())</f>
        <v>#N/A</v>
      </c>
      <c r="J61" s="346" t="e">
        <f>IF(ISNUMBER(Regressions!K71),ROUND(Regressions!K71, 1), NA())</f>
        <v>#N/A</v>
      </c>
      <c r="K61" s="344" t="e">
        <f>IF(ISNUMBER(Regressions!L71),ROUND(Regressions!L71, 1), NA())</f>
        <v>#N/A</v>
      </c>
      <c r="L61" s="243" t="e">
        <f>IF(ISNUMBER(Regressions!M71),ROUND(Regressions!M71, 1), NA())</f>
        <v>#N/A</v>
      </c>
      <c r="M61" s="345" t="e">
        <f>IF(ISNUMBER(Regressions!N71),ROUND(Regressions!N71, 1), NA())</f>
        <v>#N/A</v>
      </c>
      <c r="N61" s="242" t="e">
        <f>IF(ISNUMBER(Regressions!O71),ROUND(Regressions!O71, 1), NA())</f>
        <v>#N/A</v>
      </c>
      <c r="O61" s="346" t="e">
        <f>IF(ISNUMBER(Regressions!Q71),ROUND(Regressions!Q71, 1), NA())</f>
        <v>#N/A</v>
      </c>
      <c r="P61" s="344" t="e">
        <f>IF(ISNUMBER(Regressions!R71),ROUND(Regressions!R71, 1), NA())</f>
        <v>#N/A</v>
      </c>
      <c r="Q61" s="220" t="e">
        <f>IF(ISNUMBER(Regressions!S71),ROUND(Regressions!S71, 1), NA())</f>
        <v>#N/A</v>
      </c>
      <c r="R61" s="345" t="e">
        <f>IF(ISNUMBER(Regressions!T71),ROUND(Regressions!T71, 1), NA())</f>
        <v>#N/A</v>
      </c>
      <c r="S61" s="242" t="e">
        <f>IF(ISNUMBER(Regressions!U71),ROUND(Regressions!U71, 1), NA())</f>
        <v>#N/A</v>
      </c>
    </row>
    <row xmlns:x14ac="http://schemas.microsoft.com/office/spreadsheetml/2009/9/ac" r="62" hidden="true" x14ac:dyDescent="0.2">
      <c r="A62" s="341" t="str">
        <f>IF(ISBLANK(Regressions!A72), " ", Regressions!A72)</f>
        <v>Republic of Moldova</v>
      </c>
      <c r="B62" s="342">
        <f>IF(ISBLANK(Regressions!B72), " ", Regressions!B72)</f>
        <v>2027</v>
      </c>
      <c r="C62" s="347" t="str">
        <f>IF(ISBLANK(Regressions!C72), " ", Regressions!C72)</f>
        <v>Urban</v>
      </c>
      <c r="D62" s="343" t="str">
        <f>IF(ISBLANK(Regressions!D72), " ", Regressions!D72)</f>
        <v> </v>
      </c>
      <c r="E62" s="219" t="e">
        <f>IF(ISNUMBER(Regressions!E72),ROUND(Regressions!E72, 1), NA())</f>
        <v>#N/A</v>
      </c>
      <c r="F62" s="344" t="e">
        <f>IF(ISNUMBER(Regressions!F72),ROUND(Regressions!F72, 1), NA())</f>
        <v>#N/A</v>
      </c>
      <c r="G62" s="241" t="e">
        <f>IF(ISNUMBER(Regressions!G72),ROUND(Regressions!G72, 1), NA())</f>
        <v>#N/A</v>
      </c>
      <c r="H62" s="345" t="e">
        <f>IF(ISNUMBER(Regressions!H72),ROUND(Regressions!H72, 1), NA())</f>
        <v>#N/A</v>
      </c>
      <c r="I62" s="242" t="e">
        <f>IF(ISNUMBER(Regressions!I72),ROUND(Regressions!I72, 1), NA())</f>
        <v>#N/A</v>
      </c>
      <c r="J62" s="346" t="e">
        <f>IF(ISNUMBER(Regressions!K72),ROUND(Regressions!K72, 1), NA())</f>
        <v>#N/A</v>
      </c>
      <c r="K62" s="344" t="e">
        <f>IF(ISNUMBER(Regressions!L72),ROUND(Regressions!L72, 1), NA())</f>
        <v>#N/A</v>
      </c>
      <c r="L62" s="243" t="e">
        <f>IF(ISNUMBER(Regressions!M72),ROUND(Regressions!M72, 1), NA())</f>
        <v>#N/A</v>
      </c>
      <c r="M62" s="345" t="e">
        <f>IF(ISNUMBER(Regressions!N72),ROUND(Regressions!N72, 1), NA())</f>
        <v>#N/A</v>
      </c>
      <c r="N62" s="242" t="e">
        <f>IF(ISNUMBER(Regressions!O72),ROUND(Regressions!O72, 1), NA())</f>
        <v>#N/A</v>
      </c>
      <c r="O62" s="346" t="e">
        <f>IF(ISNUMBER(Regressions!Q72),ROUND(Regressions!Q72, 1), NA())</f>
        <v>#N/A</v>
      </c>
      <c r="P62" s="344" t="e">
        <f>IF(ISNUMBER(Regressions!R72),ROUND(Regressions!R72, 1), NA())</f>
        <v>#N/A</v>
      </c>
      <c r="Q62" s="220" t="e">
        <f>IF(ISNUMBER(Regressions!S72),ROUND(Regressions!S72, 1), NA())</f>
        <v>#N/A</v>
      </c>
      <c r="R62" s="345" t="e">
        <f>IF(ISNUMBER(Regressions!T72),ROUND(Regressions!T72, 1), NA())</f>
        <v>#N/A</v>
      </c>
      <c r="S62" s="242" t="e">
        <f>IF(ISNUMBER(Regressions!U72),ROUND(Regressions!U72, 1), NA())</f>
        <v>#N/A</v>
      </c>
    </row>
    <row xmlns:x14ac="http://schemas.microsoft.com/office/spreadsheetml/2009/9/ac" r="63" hidden="true" x14ac:dyDescent="0.2">
      <c r="A63" s="341" t="str">
        <f>IF(ISBLANK(Regressions!A73), " ", Regressions!A73)</f>
        <v>Republic of Moldova</v>
      </c>
      <c r="B63" s="342">
        <f>IF(ISBLANK(Regressions!B73), " ", Regressions!B73)</f>
        <v>2028</v>
      </c>
      <c r="C63" s="347" t="str">
        <f>IF(ISBLANK(Regressions!C73), " ", Regressions!C73)</f>
        <v>Urban</v>
      </c>
      <c r="D63" s="343" t="str">
        <f>IF(ISBLANK(Regressions!D73), " ", Regressions!D73)</f>
        <v> </v>
      </c>
      <c r="E63" s="219" t="e">
        <f>IF(ISNUMBER(Regressions!E73),ROUND(Regressions!E73, 1), NA())</f>
        <v>#N/A</v>
      </c>
      <c r="F63" s="344" t="e">
        <f>IF(ISNUMBER(Regressions!F73),ROUND(Regressions!F73, 1), NA())</f>
        <v>#N/A</v>
      </c>
      <c r="G63" s="241" t="e">
        <f>IF(ISNUMBER(Regressions!G73),ROUND(Regressions!G73, 1), NA())</f>
        <v>#N/A</v>
      </c>
      <c r="H63" s="345" t="e">
        <f>IF(ISNUMBER(Regressions!H73),ROUND(Regressions!H73, 1), NA())</f>
        <v>#N/A</v>
      </c>
      <c r="I63" s="242" t="e">
        <f>IF(ISNUMBER(Regressions!I73),ROUND(Regressions!I73, 1), NA())</f>
        <v>#N/A</v>
      </c>
      <c r="J63" s="346" t="e">
        <f>IF(ISNUMBER(Regressions!K73),ROUND(Regressions!K73, 1), NA())</f>
        <v>#N/A</v>
      </c>
      <c r="K63" s="344" t="e">
        <f>IF(ISNUMBER(Regressions!L73),ROUND(Regressions!L73, 1), NA())</f>
        <v>#N/A</v>
      </c>
      <c r="L63" s="243" t="e">
        <f>IF(ISNUMBER(Regressions!M73),ROUND(Regressions!M73, 1), NA())</f>
        <v>#N/A</v>
      </c>
      <c r="M63" s="345" t="e">
        <f>IF(ISNUMBER(Regressions!N73),ROUND(Regressions!N73, 1), NA())</f>
        <v>#N/A</v>
      </c>
      <c r="N63" s="242" t="e">
        <f>IF(ISNUMBER(Regressions!O73),ROUND(Regressions!O73, 1), NA())</f>
        <v>#N/A</v>
      </c>
      <c r="O63" s="346" t="e">
        <f>IF(ISNUMBER(Regressions!Q73),ROUND(Regressions!Q73, 1), NA())</f>
        <v>#N/A</v>
      </c>
      <c r="P63" s="344" t="e">
        <f>IF(ISNUMBER(Regressions!R73),ROUND(Regressions!R73, 1), NA())</f>
        <v>#N/A</v>
      </c>
      <c r="Q63" s="220" t="e">
        <f>IF(ISNUMBER(Regressions!S73),ROUND(Regressions!S73, 1), NA())</f>
        <v>#N/A</v>
      </c>
      <c r="R63" s="345" t="e">
        <f>IF(ISNUMBER(Regressions!T73),ROUND(Regressions!T73, 1), NA())</f>
        <v>#N/A</v>
      </c>
      <c r="S63" s="242" t="e">
        <f>IF(ISNUMBER(Regressions!U73),ROUND(Regressions!U73, 1), NA())</f>
        <v>#N/A</v>
      </c>
    </row>
    <row xmlns:x14ac="http://schemas.microsoft.com/office/spreadsheetml/2009/9/ac" r="64" hidden="true" x14ac:dyDescent="0.2">
      <c r="A64" s="341" t="str">
        <f>IF(ISBLANK(Regressions!A74), " ", Regressions!A74)</f>
        <v>Republic of Moldova</v>
      </c>
      <c r="B64" s="342">
        <f>IF(ISBLANK(Regressions!B74), " ", Regressions!B74)</f>
        <v>2029</v>
      </c>
      <c r="C64" s="347" t="str">
        <f>IF(ISBLANK(Regressions!C74), " ", Regressions!C74)</f>
        <v>Urban</v>
      </c>
      <c r="D64" s="343" t="str">
        <f>IF(ISBLANK(Regressions!D74), " ", Regressions!D74)</f>
        <v> </v>
      </c>
      <c r="E64" s="219" t="e">
        <f>IF(ISNUMBER(Regressions!E74),ROUND(Regressions!E74, 1), NA())</f>
        <v>#N/A</v>
      </c>
      <c r="F64" s="344" t="e">
        <f>IF(ISNUMBER(Regressions!F74),ROUND(Regressions!F74, 1), NA())</f>
        <v>#N/A</v>
      </c>
      <c r="G64" s="241" t="e">
        <f>IF(ISNUMBER(Regressions!G74),ROUND(Regressions!G74, 1), NA())</f>
        <v>#N/A</v>
      </c>
      <c r="H64" s="345" t="e">
        <f>IF(ISNUMBER(Regressions!H74),ROUND(Regressions!H74, 1), NA())</f>
        <v>#N/A</v>
      </c>
      <c r="I64" s="242" t="e">
        <f>IF(ISNUMBER(Regressions!I74),ROUND(Regressions!I74, 1), NA())</f>
        <v>#N/A</v>
      </c>
      <c r="J64" s="346" t="e">
        <f>IF(ISNUMBER(Regressions!K74),ROUND(Regressions!K74, 1), NA())</f>
        <v>#N/A</v>
      </c>
      <c r="K64" s="344" t="e">
        <f>IF(ISNUMBER(Regressions!L74),ROUND(Regressions!L74, 1), NA())</f>
        <v>#N/A</v>
      </c>
      <c r="L64" s="243" t="e">
        <f>IF(ISNUMBER(Regressions!M74),ROUND(Regressions!M74, 1), NA())</f>
        <v>#N/A</v>
      </c>
      <c r="M64" s="345" t="e">
        <f>IF(ISNUMBER(Regressions!N74),ROUND(Regressions!N74, 1), NA())</f>
        <v>#N/A</v>
      </c>
      <c r="N64" s="242" t="e">
        <f>IF(ISNUMBER(Regressions!O74),ROUND(Regressions!O74, 1), NA())</f>
        <v>#N/A</v>
      </c>
      <c r="O64" s="346" t="e">
        <f>IF(ISNUMBER(Regressions!Q74),ROUND(Regressions!Q74, 1), NA())</f>
        <v>#N/A</v>
      </c>
      <c r="P64" s="344" t="e">
        <f>IF(ISNUMBER(Regressions!R74),ROUND(Regressions!R74, 1), NA())</f>
        <v>#N/A</v>
      </c>
      <c r="Q64" s="220" t="e">
        <f>IF(ISNUMBER(Regressions!S74),ROUND(Regressions!S74, 1), NA())</f>
        <v>#N/A</v>
      </c>
      <c r="R64" s="345" t="e">
        <f>IF(ISNUMBER(Regressions!T74),ROUND(Regressions!T74, 1), NA())</f>
        <v>#N/A</v>
      </c>
      <c r="S64" s="242" t="e">
        <f>IF(ISNUMBER(Regressions!U74),ROUND(Regressions!U74, 1), NA())</f>
        <v>#N/A</v>
      </c>
    </row>
    <row xmlns:x14ac="http://schemas.microsoft.com/office/spreadsheetml/2009/9/ac" r="65" hidden="true" x14ac:dyDescent="0.2">
      <c r="A65" s="341" t="str">
        <f>IF(ISBLANK(Regressions!A75), " ", Regressions!A75)</f>
        <v>Republic of Moldova</v>
      </c>
      <c r="B65" s="342">
        <f>IF(ISBLANK(Regressions!B75), " ", Regressions!B75)</f>
        <v>2030</v>
      </c>
      <c r="C65" s="347" t="str">
        <f>IF(ISBLANK(Regressions!C75), " ", Regressions!C75)</f>
        <v>Urban</v>
      </c>
      <c r="D65" s="343" t="str">
        <f>IF(ISBLANK(Regressions!D75), " ", Regressions!D75)</f>
        <v> </v>
      </c>
      <c r="E65" s="219" t="e">
        <f>IF(ISNUMBER(Regressions!E75),ROUND(Regressions!E75, 1), NA())</f>
        <v>#N/A</v>
      </c>
      <c r="F65" s="344" t="e">
        <f>IF(ISNUMBER(Regressions!F75),ROUND(Regressions!F75, 1), NA())</f>
        <v>#N/A</v>
      </c>
      <c r="G65" s="241" t="e">
        <f>IF(ISNUMBER(Regressions!G75),ROUND(Regressions!G75, 1), NA())</f>
        <v>#N/A</v>
      </c>
      <c r="H65" s="345" t="e">
        <f>IF(ISNUMBER(Regressions!H75),ROUND(Regressions!H75, 1), NA())</f>
        <v>#N/A</v>
      </c>
      <c r="I65" s="242" t="e">
        <f>IF(ISNUMBER(Regressions!I75),ROUND(Regressions!I75, 1), NA())</f>
        <v>#N/A</v>
      </c>
      <c r="J65" s="346" t="e">
        <f>IF(ISNUMBER(Regressions!K75),ROUND(Regressions!K75, 1), NA())</f>
        <v>#N/A</v>
      </c>
      <c r="K65" s="344" t="e">
        <f>IF(ISNUMBER(Regressions!L75),ROUND(Regressions!L75, 1), NA())</f>
        <v>#N/A</v>
      </c>
      <c r="L65" s="243" t="e">
        <f>IF(ISNUMBER(Regressions!M75),ROUND(Regressions!M75, 1), NA())</f>
        <v>#N/A</v>
      </c>
      <c r="M65" s="345" t="e">
        <f>IF(ISNUMBER(Regressions!N75),ROUND(Regressions!N75, 1), NA())</f>
        <v>#N/A</v>
      </c>
      <c r="N65" s="242" t="e">
        <f>IF(ISNUMBER(Regressions!O75),ROUND(Regressions!O75, 1), NA())</f>
        <v>#N/A</v>
      </c>
      <c r="O65" s="346" t="e">
        <f>IF(ISNUMBER(Regressions!Q75),ROUND(Regressions!Q75, 1), NA())</f>
        <v>#N/A</v>
      </c>
      <c r="P65" s="344" t="e">
        <f>IF(ISNUMBER(Regressions!R75),ROUND(Regressions!R75, 1), NA())</f>
        <v>#N/A</v>
      </c>
      <c r="Q65" s="220" t="e">
        <f>IF(ISNUMBER(Regressions!S75),ROUND(Regressions!S75, 1), NA())</f>
        <v>#N/A</v>
      </c>
      <c r="R65" s="345" t="e">
        <f>IF(ISNUMBER(Regressions!T75),ROUND(Regressions!T75, 1), NA())</f>
        <v>#N/A</v>
      </c>
      <c r="S65" s="242" t="e">
        <f>IF(ISNUMBER(Regressions!U75),ROUND(Regressions!U75, 1), NA())</f>
        <v>#N/A</v>
      </c>
    </row>
    <row xmlns:x14ac="http://schemas.microsoft.com/office/spreadsheetml/2009/9/ac" r="66" x14ac:dyDescent="0.2">
      <c r="A66" s="341" t="str">
        <f>IF(ISBLANK(Regressions!A76), " ", Regressions!A76)</f>
        <v>Republic of Moldova</v>
      </c>
      <c r="B66" s="342">
        <f>IF(ISBLANK(Regressions!B76), " ", Regressions!B76)</f>
        <v>2000</v>
      </c>
      <c r="C66" s="347" t="str">
        <f>IF(ISBLANK(Regressions!C76), " ", Regressions!C76)</f>
        <v>Rural</v>
      </c>
      <c r="D66" s="343">
        <f>IF(ISBLANK(Regressions!D76), " ", Regressions!D76)</f>
        <v>529536.32301223755</v>
      </c>
      <c r="E66" s="219">
        <f>IF(ISNUMBER(Regressions!E76),ROUND(Regressions!E76, 1), NA())</f>
        <v>100</v>
      </c>
      <c r="F66" s="344" t="e">
        <f>IF(ISNUMBER(Regressions!F76),ROUND(Regressions!F76, 1), NA())</f>
        <v>#N/A</v>
      </c>
      <c r="G66" s="241" t="e">
        <f>IF(ISNUMBER(Regressions!G76),ROUND(Regressions!G76, 1), NA())</f>
        <v>#N/A</v>
      </c>
      <c r="H66" s="345" t="e">
        <f>IF(ISNUMBER(Regressions!H76),ROUND(Regressions!H76, 1), NA())</f>
        <v>#N/A</v>
      </c>
      <c r="I66" s="242" t="e">
        <f>IF(ISNUMBER(Regressions!I76),ROUND(Regressions!I76, 1), NA())</f>
        <v>#N/A</v>
      </c>
      <c r="J66" s="346" t="e">
        <f>IF(ISNUMBER(Regressions!K76),ROUND(Regressions!K76, 1), NA())</f>
        <v>#N/A</v>
      </c>
      <c r="K66" s="344" t="e">
        <f>IF(ISNUMBER(Regressions!L76),ROUND(Regressions!L76, 1), NA())</f>
        <v>#N/A</v>
      </c>
      <c r="L66" s="243" t="e">
        <f>IF(ISNUMBER(Regressions!M76),ROUND(Regressions!M76, 1), NA())</f>
        <v>#N/A</v>
      </c>
      <c r="M66" s="345" t="e">
        <f>IF(ISNUMBER(Regressions!N76),ROUND(Regressions!N76, 1), NA())</f>
        <v>#N/A</v>
      </c>
      <c r="N66" s="242" t="e">
        <f>IF(ISNUMBER(Regressions!O76),ROUND(Regressions!O76, 1), NA())</f>
        <v>#N/A</v>
      </c>
      <c r="O66" s="346" t="e">
        <f>IF(ISNUMBER(Regressions!Q76),ROUND(Regressions!Q76, 1), NA())</f>
        <v>#N/A</v>
      </c>
      <c r="P66" s="344" t="e">
        <f>IF(ISNUMBER(Regressions!R76),ROUND(Regressions!R76, 1), NA())</f>
        <v>#N/A</v>
      </c>
      <c r="Q66" s="220" t="e">
        <f>IF(ISNUMBER(Regressions!S76),ROUND(Regressions!S76, 1), NA())</f>
        <v>#N/A</v>
      </c>
      <c r="R66" s="345" t="e">
        <f>IF(ISNUMBER(Regressions!T76),ROUND(Regressions!T76, 1), NA())</f>
        <v>#N/A</v>
      </c>
      <c r="S66" s="242" t="e">
        <f>IF(ISNUMBER(Regressions!U76),ROUND(Regressions!U76, 1), NA())</f>
        <v>#N/A</v>
      </c>
    </row>
    <row xmlns:x14ac="http://schemas.microsoft.com/office/spreadsheetml/2009/9/ac" r="67" x14ac:dyDescent="0.2">
      <c r="A67" s="341" t="str">
        <f>IF(ISBLANK(Regressions!A77), " ", Regressions!A77)</f>
        <v>Republic of Moldova</v>
      </c>
      <c r="B67" s="342">
        <f>IF(ISBLANK(Regressions!B77), " ", Regressions!B77)</f>
        <v>2001</v>
      </c>
      <c r="C67" s="347" t="str">
        <f>IF(ISBLANK(Regressions!C77), " ", Regressions!C77)</f>
        <v>Rural</v>
      </c>
      <c r="D67" s="343">
        <f>IF(ISBLANK(Regressions!D77), " ", Regressions!D77)</f>
        <v>520684.82541721337</v>
      </c>
      <c r="E67" s="219">
        <f>IF(ISNUMBER(Regressions!E77),ROUND(Regressions!E77, 1), NA())</f>
        <v>100</v>
      </c>
      <c r="F67" s="344" t="e">
        <f>IF(ISNUMBER(Regressions!F77),ROUND(Regressions!F77, 1), NA())</f>
        <v>#N/A</v>
      </c>
      <c r="G67" s="241" t="e">
        <f>IF(ISNUMBER(Regressions!G77),ROUND(Regressions!G77, 1), NA())</f>
        <v>#N/A</v>
      </c>
      <c r="H67" s="345" t="e">
        <f>IF(ISNUMBER(Regressions!H77),ROUND(Regressions!H77, 1), NA())</f>
        <v>#N/A</v>
      </c>
      <c r="I67" s="242" t="e">
        <f>IF(ISNUMBER(Regressions!I77),ROUND(Regressions!I77, 1), NA())</f>
        <v>#N/A</v>
      </c>
      <c r="J67" s="346" t="e">
        <f>IF(ISNUMBER(Regressions!K77),ROUND(Regressions!K77, 1), NA())</f>
        <v>#N/A</v>
      </c>
      <c r="K67" s="344" t="e">
        <f>IF(ISNUMBER(Regressions!L77),ROUND(Regressions!L77, 1), NA())</f>
        <v>#N/A</v>
      </c>
      <c r="L67" s="243" t="e">
        <f>IF(ISNUMBER(Regressions!M77),ROUND(Regressions!M77, 1), NA())</f>
        <v>#N/A</v>
      </c>
      <c r="M67" s="345" t="e">
        <f>IF(ISNUMBER(Regressions!N77),ROUND(Regressions!N77, 1), NA())</f>
        <v>#N/A</v>
      </c>
      <c r="N67" s="242" t="e">
        <f>IF(ISNUMBER(Regressions!O77),ROUND(Regressions!O77, 1), NA())</f>
        <v>#N/A</v>
      </c>
      <c r="O67" s="346" t="e">
        <f>IF(ISNUMBER(Regressions!Q77),ROUND(Regressions!Q77, 1), NA())</f>
        <v>#N/A</v>
      </c>
      <c r="P67" s="344" t="e">
        <f>IF(ISNUMBER(Regressions!R77),ROUND(Regressions!R77, 1), NA())</f>
        <v>#N/A</v>
      </c>
      <c r="Q67" s="220" t="e">
        <f>IF(ISNUMBER(Regressions!S77),ROUND(Regressions!S77, 1), NA())</f>
        <v>#N/A</v>
      </c>
      <c r="R67" s="345" t="e">
        <f>IF(ISNUMBER(Regressions!T77),ROUND(Regressions!T77, 1), NA())</f>
        <v>#N/A</v>
      </c>
      <c r="S67" s="242" t="e">
        <f>IF(ISNUMBER(Regressions!U77),ROUND(Regressions!U77, 1), NA())</f>
        <v>#N/A</v>
      </c>
    </row>
    <row xmlns:x14ac="http://schemas.microsoft.com/office/spreadsheetml/2009/9/ac" r="68" x14ac:dyDescent="0.2">
      <c r="A68" s="341" t="str">
        <f>IF(ISBLANK(Regressions!A78), " ", Regressions!A78)</f>
        <v>Republic of Moldova</v>
      </c>
      <c r="B68" s="342">
        <f>IF(ISBLANK(Regressions!B78), " ", Regressions!B78)</f>
        <v>2002</v>
      </c>
      <c r="C68" s="347" t="str">
        <f>IF(ISBLANK(Regressions!C78), " ", Regressions!C78)</f>
        <v>Rural</v>
      </c>
      <c r="D68" s="343">
        <f>IF(ISBLANK(Regressions!D78), " ", Regressions!D78)</f>
        <v>505344.74637084972</v>
      </c>
      <c r="E68" s="219">
        <f>IF(ISNUMBER(Regressions!E78),ROUND(Regressions!E78, 1), NA())</f>
        <v>100</v>
      </c>
      <c r="F68" s="344" t="e">
        <f>IF(ISNUMBER(Regressions!F78),ROUND(Regressions!F78, 1), NA())</f>
        <v>#N/A</v>
      </c>
      <c r="G68" s="241" t="e">
        <f>IF(ISNUMBER(Regressions!G78),ROUND(Regressions!G78, 1), NA())</f>
        <v>#N/A</v>
      </c>
      <c r="H68" s="345" t="e">
        <f>IF(ISNUMBER(Regressions!H78),ROUND(Regressions!H78, 1), NA())</f>
        <v>#N/A</v>
      </c>
      <c r="I68" s="242" t="e">
        <f>IF(ISNUMBER(Regressions!I78),ROUND(Regressions!I78, 1), NA())</f>
        <v>#N/A</v>
      </c>
      <c r="J68" s="346" t="e">
        <f>IF(ISNUMBER(Regressions!K78),ROUND(Regressions!K78, 1), NA())</f>
        <v>#N/A</v>
      </c>
      <c r="K68" s="344" t="e">
        <f>IF(ISNUMBER(Regressions!L78),ROUND(Regressions!L78, 1), NA())</f>
        <v>#N/A</v>
      </c>
      <c r="L68" s="243" t="e">
        <f>IF(ISNUMBER(Regressions!M78),ROUND(Regressions!M78, 1), NA())</f>
        <v>#N/A</v>
      </c>
      <c r="M68" s="345" t="e">
        <f>IF(ISNUMBER(Regressions!N78),ROUND(Regressions!N78, 1), NA())</f>
        <v>#N/A</v>
      </c>
      <c r="N68" s="242" t="e">
        <f>IF(ISNUMBER(Regressions!O78),ROUND(Regressions!O78, 1), NA())</f>
        <v>#N/A</v>
      </c>
      <c r="O68" s="346" t="e">
        <f>IF(ISNUMBER(Regressions!Q78),ROUND(Regressions!Q78, 1), NA())</f>
        <v>#N/A</v>
      </c>
      <c r="P68" s="344" t="e">
        <f>IF(ISNUMBER(Regressions!R78),ROUND(Regressions!R78, 1), NA())</f>
        <v>#N/A</v>
      </c>
      <c r="Q68" s="220" t="e">
        <f>IF(ISNUMBER(Regressions!S78),ROUND(Regressions!S78, 1), NA())</f>
        <v>#N/A</v>
      </c>
      <c r="R68" s="345" t="e">
        <f>IF(ISNUMBER(Regressions!T78),ROUND(Regressions!T78, 1), NA())</f>
        <v>#N/A</v>
      </c>
      <c r="S68" s="242" t="e">
        <f>IF(ISNUMBER(Regressions!U78),ROUND(Regressions!U78, 1), NA())</f>
        <v>#N/A</v>
      </c>
    </row>
    <row xmlns:x14ac="http://schemas.microsoft.com/office/spreadsheetml/2009/9/ac" r="69" x14ac:dyDescent="0.2">
      <c r="A69" s="341" t="str">
        <f>IF(ISBLANK(Regressions!A79), " ", Regressions!A79)</f>
        <v>Republic of Moldova</v>
      </c>
      <c r="B69" s="342">
        <f>IF(ISBLANK(Regressions!B79), " ", Regressions!B79)</f>
        <v>2003</v>
      </c>
      <c r="C69" s="347" t="str">
        <f>IF(ISBLANK(Regressions!C79), " ", Regressions!C79)</f>
        <v>Rural</v>
      </c>
      <c r="D69" s="343">
        <f>IF(ISBLANK(Regressions!D79), " ", Regressions!D79)</f>
        <v>488901.08817710879</v>
      </c>
      <c r="E69" s="219">
        <f>IF(ISNUMBER(Regressions!E79),ROUND(Regressions!E79, 1), NA())</f>
        <v>100</v>
      </c>
      <c r="F69" s="344" t="e">
        <f>IF(ISNUMBER(Regressions!F79),ROUND(Regressions!F79, 1), NA())</f>
        <v>#N/A</v>
      </c>
      <c r="G69" s="241" t="e">
        <f>IF(ISNUMBER(Regressions!G79),ROUND(Regressions!G79, 1), NA())</f>
        <v>#N/A</v>
      </c>
      <c r="H69" s="345" t="e">
        <f>IF(ISNUMBER(Regressions!H79),ROUND(Regressions!H79, 1), NA())</f>
        <v>#N/A</v>
      </c>
      <c r="I69" s="242" t="e">
        <f>IF(ISNUMBER(Regressions!I79),ROUND(Regressions!I79, 1), NA())</f>
        <v>#N/A</v>
      </c>
      <c r="J69" s="346" t="e">
        <f>IF(ISNUMBER(Regressions!K79),ROUND(Regressions!K79, 1), NA())</f>
        <v>#N/A</v>
      </c>
      <c r="K69" s="344" t="e">
        <f>IF(ISNUMBER(Regressions!L79),ROUND(Regressions!L79, 1), NA())</f>
        <v>#N/A</v>
      </c>
      <c r="L69" s="243" t="e">
        <f>IF(ISNUMBER(Regressions!M79),ROUND(Regressions!M79, 1), NA())</f>
        <v>#N/A</v>
      </c>
      <c r="M69" s="345" t="e">
        <f>IF(ISNUMBER(Regressions!N79),ROUND(Regressions!N79, 1), NA())</f>
        <v>#N/A</v>
      </c>
      <c r="N69" s="242" t="e">
        <f>IF(ISNUMBER(Regressions!O79),ROUND(Regressions!O79, 1), NA())</f>
        <v>#N/A</v>
      </c>
      <c r="O69" s="346" t="e">
        <f>IF(ISNUMBER(Regressions!Q79),ROUND(Regressions!Q79, 1), NA())</f>
        <v>#N/A</v>
      </c>
      <c r="P69" s="344" t="e">
        <f>IF(ISNUMBER(Regressions!R79),ROUND(Regressions!R79, 1), NA())</f>
        <v>#N/A</v>
      </c>
      <c r="Q69" s="220" t="e">
        <f>IF(ISNUMBER(Regressions!S79),ROUND(Regressions!S79, 1), NA())</f>
        <v>#N/A</v>
      </c>
      <c r="R69" s="345" t="e">
        <f>IF(ISNUMBER(Regressions!T79),ROUND(Regressions!T79, 1), NA())</f>
        <v>#N/A</v>
      </c>
      <c r="S69" s="242" t="e">
        <f>IF(ISNUMBER(Regressions!U79),ROUND(Regressions!U79, 1), NA())</f>
        <v>#N/A</v>
      </c>
    </row>
    <row xmlns:x14ac="http://schemas.microsoft.com/office/spreadsheetml/2009/9/ac" r="70" x14ac:dyDescent="0.2">
      <c r="A70" s="341" t="str">
        <f>IF(ISBLANK(Regressions!A80), " ", Regressions!A80)</f>
        <v>Republic of Moldova</v>
      </c>
      <c r="B70" s="342">
        <f>IF(ISBLANK(Regressions!B80), " ", Regressions!B80)</f>
        <v>2004</v>
      </c>
      <c r="C70" s="347" t="str">
        <f>IF(ISBLANK(Regressions!C80), " ", Regressions!C80)</f>
        <v>Rural</v>
      </c>
      <c r="D70" s="343">
        <f>IF(ISBLANK(Regressions!D80), " ", Regressions!D80)</f>
        <v>471201.31852706912</v>
      </c>
      <c r="E70" s="219">
        <f>IF(ISNUMBER(Regressions!E80),ROUND(Regressions!E80, 1), NA())</f>
        <v>100</v>
      </c>
      <c r="F70" s="344" t="e">
        <f>IF(ISNUMBER(Regressions!F80),ROUND(Regressions!F80, 1), NA())</f>
        <v>#N/A</v>
      </c>
      <c r="G70" s="241" t="e">
        <f>IF(ISNUMBER(Regressions!G80),ROUND(Regressions!G80, 1), NA())</f>
        <v>#N/A</v>
      </c>
      <c r="H70" s="345" t="e">
        <f>IF(ISNUMBER(Regressions!H80),ROUND(Regressions!H80, 1), NA())</f>
        <v>#N/A</v>
      </c>
      <c r="I70" s="242" t="e">
        <f>IF(ISNUMBER(Regressions!I80),ROUND(Regressions!I80, 1), NA())</f>
        <v>#N/A</v>
      </c>
      <c r="J70" s="346" t="e">
        <f>IF(ISNUMBER(Regressions!K80),ROUND(Regressions!K80, 1), NA())</f>
        <v>#N/A</v>
      </c>
      <c r="K70" s="344" t="e">
        <f>IF(ISNUMBER(Regressions!L80),ROUND(Regressions!L80, 1), NA())</f>
        <v>#N/A</v>
      </c>
      <c r="L70" s="243" t="e">
        <f>IF(ISNUMBER(Regressions!M80),ROUND(Regressions!M80, 1), NA())</f>
        <v>#N/A</v>
      </c>
      <c r="M70" s="345" t="e">
        <f>IF(ISNUMBER(Regressions!N80),ROUND(Regressions!N80, 1), NA())</f>
        <v>#N/A</v>
      </c>
      <c r="N70" s="242" t="e">
        <f>IF(ISNUMBER(Regressions!O80),ROUND(Regressions!O80, 1), NA())</f>
        <v>#N/A</v>
      </c>
      <c r="O70" s="346" t="e">
        <f>IF(ISNUMBER(Regressions!Q80),ROUND(Regressions!Q80, 1), NA())</f>
        <v>#N/A</v>
      </c>
      <c r="P70" s="344" t="e">
        <f>IF(ISNUMBER(Regressions!R80),ROUND(Regressions!R80, 1), NA())</f>
        <v>#N/A</v>
      </c>
      <c r="Q70" s="220" t="e">
        <f>IF(ISNUMBER(Regressions!S80),ROUND(Regressions!S80, 1), NA())</f>
        <v>#N/A</v>
      </c>
      <c r="R70" s="345" t="e">
        <f>IF(ISNUMBER(Regressions!T80),ROUND(Regressions!T80, 1), NA())</f>
        <v>#N/A</v>
      </c>
      <c r="S70" s="242" t="e">
        <f>IF(ISNUMBER(Regressions!U80),ROUND(Regressions!U80, 1), NA())</f>
        <v>#N/A</v>
      </c>
    </row>
    <row xmlns:x14ac="http://schemas.microsoft.com/office/spreadsheetml/2009/9/ac" r="71" x14ac:dyDescent="0.2">
      <c r="A71" s="341" t="str">
        <f>IF(ISBLANK(Regressions!A81), " ", Regressions!A81)</f>
        <v>Republic of Moldova</v>
      </c>
      <c r="B71" s="342">
        <f>IF(ISBLANK(Regressions!B81), " ", Regressions!B81)</f>
        <v>2005</v>
      </c>
      <c r="C71" s="347" t="str">
        <f>IF(ISBLANK(Regressions!C81), " ", Regressions!C81)</f>
        <v>Rural</v>
      </c>
      <c r="D71" s="343">
        <f>IF(ISBLANK(Regressions!D81), " ", Regressions!D81)</f>
        <v>449951.00700225832</v>
      </c>
      <c r="E71" s="219">
        <f>IF(ISNUMBER(Regressions!E81),ROUND(Regressions!E81, 1), NA())</f>
        <v>100</v>
      </c>
      <c r="F71" s="344" t="e">
        <f>IF(ISNUMBER(Regressions!F81),ROUND(Regressions!F81, 1), NA())</f>
        <v>#N/A</v>
      </c>
      <c r="G71" s="241" t="e">
        <f>IF(ISNUMBER(Regressions!G81),ROUND(Regressions!G81, 1), NA())</f>
        <v>#N/A</v>
      </c>
      <c r="H71" s="345" t="e">
        <f>IF(ISNUMBER(Regressions!H81),ROUND(Regressions!H81, 1), NA())</f>
        <v>#N/A</v>
      </c>
      <c r="I71" s="242" t="e">
        <f>IF(ISNUMBER(Regressions!I81),ROUND(Regressions!I81, 1), NA())</f>
        <v>#N/A</v>
      </c>
      <c r="J71" s="346" t="e">
        <f>IF(ISNUMBER(Regressions!K81),ROUND(Regressions!K81, 1), NA())</f>
        <v>#N/A</v>
      </c>
      <c r="K71" s="344" t="e">
        <f>IF(ISNUMBER(Regressions!L81),ROUND(Regressions!L81, 1), NA())</f>
        <v>#N/A</v>
      </c>
      <c r="L71" s="243" t="e">
        <f>IF(ISNUMBER(Regressions!M81),ROUND(Regressions!M81, 1), NA())</f>
        <v>#N/A</v>
      </c>
      <c r="M71" s="345" t="e">
        <f>IF(ISNUMBER(Regressions!N81),ROUND(Regressions!N81, 1), NA())</f>
        <v>#N/A</v>
      </c>
      <c r="N71" s="242" t="e">
        <f>IF(ISNUMBER(Regressions!O81),ROUND(Regressions!O81, 1), NA())</f>
        <v>#N/A</v>
      </c>
      <c r="O71" s="346" t="e">
        <f>IF(ISNUMBER(Regressions!Q81),ROUND(Regressions!Q81, 1), NA())</f>
        <v>#N/A</v>
      </c>
      <c r="P71" s="344" t="e">
        <f>IF(ISNUMBER(Regressions!R81),ROUND(Regressions!R81, 1), NA())</f>
        <v>#N/A</v>
      </c>
      <c r="Q71" s="220" t="e">
        <f>IF(ISNUMBER(Regressions!S81),ROUND(Regressions!S81, 1), NA())</f>
        <v>#N/A</v>
      </c>
      <c r="R71" s="345" t="e">
        <f>IF(ISNUMBER(Regressions!T81),ROUND(Regressions!T81, 1), NA())</f>
        <v>#N/A</v>
      </c>
      <c r="S71" s="242" t="e">
        <f>IF(ISNUMBER(Regressions!U81),ROUND(Regressions!U81, 1), NA())</f>
        <v>#N/A</v>
      </c>
    </row>
    <row xmlns:x14ac="http://schemas.microsoft.com/office/spreadsheetml/2009/9/ac" r="72" x14ac:dyDescent="0.2">
      <c r="A72" s="341" t="str">
        <f>IF(ISBLANK(Regressions!A82), " ", Regressions!A82)</f>
        <v>Republic of Moldova</v>
      </c>
      <c r="B72" s="342">
        <f>IF(ISBLANK(Regressions!B82), " ", Regressions!B82)</f>
        <v>2006</v>
      </c>
      <c r="C72" s="347" t="str">
        <f>IF(ISBLANK(Regressions!C82), " ", Regressions!C82)</f>
        <v>Rural</v>
      </c>
      <c r="D72" s="343">
        <f>IF(ISBLANK(Regressions!D82), " ", Regressions!D82)</f>
        <v>428775.87388515478</v>
      </c>
      <c r="E72" s="219">
        <f>IF(ISNUMBER(Regressions!E82),ROUND(Regressions!E82, 1), NA())</f>
        <v>100</v>
      </c>
      <c r="F72" s="344">
        <f>IF(ISNUMBER(Regressions!F82),ROUND(Regressions!F82, 1), NA())</f>
        <v>82.8</v>
      </c>
      <c r="G72" s="241" t="e">
        <f>IF(ISNUMBER(Regressions!G82),ROUND(Regressions!G82, 1), NA())</f>
        <v>#N/A</v>
      </c>
      <c r="H72" s="345" t="e">
        <f>IF(ISNUMBER(Regressions!H82),ROUND(Regressions!H82, 1), NA())</f>
        <v>#N/A</v>
      </c>
      <c r="I72" s="242">
        <f>IF(ISNUMBER(Regressions!I82),ROUND(Regressions!I82, 1), NA())</f>
        <v>17.2</v>
      </c>
      <c r="J72" s="346" t="e">
        <f>IF(ISNUMBER(Regressions!K82),ROUND(Regressions!K82, 1), NA())</f>
        <v>#N/A</v>
      </c>
      <c r="K72" s="344" t="e">
        <f>IF(ISNUMBER(Regressions!L82),ROUND(Regressions!L82, 1), NA())</f>
        <v>#N/A</v>
      </c>
      <c r="L72" s="243">
        <f>IF(ISNUMBER(Regressions!M82),ROUND(Regressions!M82, 1), NA())</f>
        <v>73.3</v>
      </c>
      <c r="M72" s="345" t="e">
        <f>IF(ISNUMBER(Regressions!N82),ROUND(Regressions!N82, 1), NA())</f>
        <v>#N/A</v>
      </c>
      <c r="N72" s="242" t="e">
        <f>IF(ISNUMBER(Regressions!O82),ROUND(Regressions!O82, 1), NA())</f>
        <v>#N/A</v>
      </c>
      <c r="O72" s="346">
        <f>IF(ISNUMBER(Regressions!Q82),ROUND(Regressions!Q82, 1), NA())</f>
        <v>98</v>
      </c>
      <c r="P72" s="344">
        <f>IF(ISNUMBER(Regressions!R82),ROUND(Regressions!R82, 1), NA())</f>
        <v>80.8</v>
      </c>
      <c r="Q72" s="220">
        <f>IF(ISNUMBER(Regressions!S82),ROUND(Regressions!S82, 1), NA())</f>
        <v>70.8</v>
      </c>
      <c r="R72" s="345">
        <f>IF(ISNUMBER(Regressions!T82),ROUND(Regressions!T82, 1), NA())</f>
        <v>10</v>
      </c>
      <c r="S72" s="242">
        <f>IF(ISNUMBER(Regressions!U82),ROUND(Regressions!U82, 1), NA())</f>
        <v>19.2</v>
      </c>
    </row>
    <row xmlns:x14ac="http://schemas.microsoft.com/office/spreadsheetml/2009/9/ac" r="73" x14ac:dyDescent="0.2">
      <c r="A73" s="341" t="str">
        <f>IF(ISBLANK(Regressions!A83), " ", Regressions!A83)</f>
        <v>Republic of Moldova</v>
      </c>
      <c r="B73" s="342">
        <f>IF(ISBLANK(Regressions!B83), " ", Regressions!B83)</f>
        <v>2007</v>
      </c>
      <c r="C73" s="347" t="str">
        <f>IF(ISBLANK(Regressions!C83), " ", Regressions!C83)</f>
        <v>Rural</v>
      </c>
      <c r="D73" s="343">
        <f>IF(ISBLANK(Regressions!D83), " ", Regressions!D83)</f>
        <v>420014.52594635013</v>
      </c>
      <c r="E73" s="219">
        <f>IF(ISNUMBER(Regressions!E83),ROUND(Regressions!E83, 1), NA())</f>
        <v>100</v>
      </c>
      <c r="F73" s="344">
        <f>IF(ISNUMBER(Regressions!F83),ROUND(Regressions!F83, 1), NA())</f>
        <v>82.8</v>
      </c>
      <c r="G73" s="241" t="e">
        <f>IF(ISNUMBER(Regressions!G83),ROUND(Regressions!G83, 1), NA())</f>
        <v>#N/A</v>
      </c>
      <c r="H73" s="345" t="e">
        <f>IF(ISNUMBER(Regressions!H83),ROUND(Regressions!H83, 1), NA())</f>
        <v>#N/A</v>
      </c>
      <c r="I73" s="242">
        <f>IF(ISNUMBER(Regressions!I83),ROUND(Regressions!I83, 1), NA())</f>
        <v>17.2</v>
      </c>
      <c r="J73" s="346" t="e">
        <f>IF(ISNUMBER(Regressions!K83),ROUND(Regressions!K83, 1), NA())</f>
        <v>#N/A</v>
      </c>
      <c r="K73" s="344" t="e">
        <f>IF(ISNUMBER(Regressions!L83),ROUND(Regressions!L83, 1), NA())</f>
        <v>#N/A</v>
      </c>
      <c r="L73" s="243">
        <f>IF(ISNUMBER(Regressions!M83),ROUND(Regressions!M83, 1), NA())</f>
        <v>73.3</v>
      </c>
      <c r="M73" s="345" t="e">
        <f>IF(ISNUMBER(Regressions!N83),ROUND(Regressions!N83, 1), NA())</f>
        <v>#N/A</v>
      </c>
      <c r="N73" s="242" t="e">
        <f>IF(ISNUMBER(Regressions!O83),ROUND(Regressions!O83, 1), NA())</f>
        <v>#N/A</v>
      </c>
      <c r="O73" s="346">
        <f>IF(ISNUMBER(Regressions!Q83),ROUND(Regressions!Q83, 1), NA())</f>
        <v>98</v>
      </c>
      <c r="P73" s="344">
        <f>IF(ISNUMBER(Regressions!R83),ROUND(Regressions!R83, 1), NA())</f>
        <v>80.8</v>
      </c>
      <c r="Q73" s="220">
        <f>IF(ISNUMBER(Regressions!S83),ROUND(Regressions!S83, 1), NA())</f>
        <v>70.8</v>
      </c>
      <c r="R73" s="345">
        <f>IF(ISNUMBER(Regressions!T83),ROUND(Regressions!T83, 1), NA())</f>
        <v>10</v>
      </c>
      <c r="S73" s="242">
        <f>IF(ISNUMBER(Regressions!U83),ROUND(Regressions!U83, 1), NA())</f>
        <v>19.2</v>
      </c>
    </row>
    <row xmlns:x14ac="http://schemas.microsoft.com/office/spreadsheetml/2009/9/ac" r="74" x14ac:dyDescent="0.2">
      <c r="A74" s="341" t="str">
        <f>IF(ISBLANK(Regressions!A84), " ", Regressions!A84)</f>
        <v>Republic of Moldova</v>
      </c>
      <c r="B74" s="342">
        <f>IF(ISBLANK(Regressions!B84), " ", Regressions!B84)</f>
        <v>2008</v>
      </c>
      <c r="C74" s="347" t="str">
        <f>IF(ISBLANK(Regressions!C84), " ", Regressions!C84)</f>
        <v>Rural</v>
      </c>
      <c r="D74" s="343">
        <f>IF(ISBLANK(Regressions!D84), " ", Regressions!D84)</f>
        <v>402479.55023155222</v>
      </c>
      <c r="E74" s="219">
        <f>IF(ISNUMBER(Regressions!E84),ROUND(Regressions!E84, 1), NA())</f>
        <v>100</v>
      </c>
      <c r="F74" s="344">
        <f>IF(ISNUMBER(Regressions!F84),ROUND(Regressions!F84, 1), NA())</f>
        <v>82.8</v>
      </c>
      <c r="G74" s="241" t="e">
        <f>IF(ISNUMBER(Regressions!G84),ROUND(Regressions!G84, 1), NA())</f>
        <v>#N/A</v>
      </c>
      <c r="H74" s="345" t="e">
        <f>IF(ISNUMBER(Regressions!H84),ROUND(Regressions!H84, 1), NA())</f>
        <v>#N/A</v>
      </c>
      <c r="I74" s="242">
        <f>IF(ISNUMBER(Regressions!I84),ROUND(Regressions!I84, 1), NA())</f>
        <v>17.2</v>
      </c>
      <c r="J74" s="346" t="e">
        <f>IF(ISNUMBER(Regressions!K84),ROUND(Regressions!K84, 1), NA())</f>
        <v>#N/A</v>
      </c>
      <c r="K74" s="344" t="e">
        <f>IF(ISNUMBER(Regressions!L84),ROUND(Regressions!L84, 1), NA())</f>
        <v>#N/A</v>
      </c>
      <c r="L74" s="243">
        <f>IF(ISNUMBER(Regressions!M84),ROUND(Regressions!M84, 1), NA())</f>
        <v>73.3</v>
      </c>
      <c r="M74" s="345" t="e">
        <f>IF(ISNUMBER(Regressions!N84),ROUND(Regressions!N84, 1), NA())</f>
        <v>#N/A</v>
      </c>
      <c r="N74" s="242" t="e">
        <f>IF(ISNUMBER(Regressions!O84),ROUND(Regressions!O84, 1), NA())</f>
        <v>#N/A</v>
      </c>
      <c r="O74" s="346">
        <f>IF(ISNUMBER(Regressions!Q84),ROUND(Regressions!Q84, 1), NA())</f>
        <v>98</v>
      </c>
      <c r="P74" s="344">
        <f>IF(ISNUMBER(Regressions!R84),ROUND(Regressions!R84, 1), NA())</f>
        <v>80.8</v>
      </c>
      <c r="Q74" s="220">
        <f>IF(ISNUMBER(Regressions!S84),ROUND(Regressions!S84, 1), NA())</f>
        <v>70.8</v>
      </c>
      <c r="R74" s="345">
        <f>IF(ISNUMBER(Regressions!T84),ROUND(Regressions!T84, 1), NA())</f>
        <v>10</v>
      </c>
      <c r="S74" s="242">
        <f>IF(ISNUMBER(Regressions!U84),ROUND(Regressions!U84, 1), NA())</f>
        <v>19.2</v>
      </c>
    </row>
    <row xmlns:x14ac="http://schemas.microsoft.com/office/spreadsheetml/2009/9/ac" r="75" x14ac:dyDescent="0.2">
      <c r="A75" s="341" t="str">
        <f>IF(ISBLANK(Regressions!A85), " ", Regressions!A85)</f>
        <v>Republic of Moldova</v>
      </c>
      <c r="B75" s="342">
        <f>IF(ISBLANK(Regressions!B85), " ", Regressions!B85)</f>
        <v>2009</v>
      </c>
      <c r="C75" s="347" t="str">
        <f>IF(ISBLANK(Regressions!C85), " ", Regressions!C85)</f>
        <v>Rural</v>
      </c>
      <c r="D75" s="343">
        <f>IF(ISBLANK(Regressions!D85), " ", Regressions!D85)</f>
        <v>386283.93225219718</v>
      </c>
      <c r="E75" s="219">
        <f>IF(ISNUMBER(Regressions!E85),ROUND(Regressions!E85, 1), NA())</f>
        <v>100</v>
      </c>
      <c r="F75" s="344">
        <f>IF(ISNUMBER(Regressions!F85),ROUND(Regressions!F85, 1), NA())</f>
        <v>82.8</v>
      </c>
      <c r="G75" s="241" t="e">
        <f>IF(ISNUMBER(Regressions!G85),ROUND(Regressions!G85, 1), NA())</f>
        <v>#N/A</v>
      </c>
      <c r="H75" s="345" t="e">
        <f>IF(ISNUMBER(Regressions!H85),ROUND(Regressions!H85, 1), NA())</f>
        <v>#N/A</v>
      </c>
      <c r="I75" s="242">
        <f>IF(ISNUMBER(Regressions!I85),ROUND(Regressions!I85, 1), NA())</f>
        <v>17.2</v>
      </c>
      <c r="J75" s="346" t="e">
        <f>IF(ISNUMBER(Regressions!K85),ROUND(Regressions!K85, 1), NA())</f>
        <v>#N/A</v>
      </c>
      <c r="K75" s="344" t="e">
        <f>IF(ISNUMBER(Regressions!L85),ROUND(Regressions!L85, 1), NA())</f>
        <v>#N/A</v>
      </c>
      <c r="L75" s="243">
        <f>IF(ISNUMBER(Regressions!M85),ROUND(Regressions!M85, 1), NA())</f>
        <v>73.3</v>
      </c>
      <c r="M75" s="345" t="e">
        <f>IF(ISNUMBER(Regressions!N85),ROUND(Regressions!N85, 1), NA())</f>
        <v>#N/A</v>
      </c>
      <c r="N75" s="242" t="e">
        <f>IF(ISNUMBER(Regressions!O85),ROUND(Regressions!O85, 1), NA())</f>
        <v>#N/A</v>
      </c>
      <c r="O75" s="346">
        <f>IF(ISNUMBER(Regressions!Q85),ROUND(Regressions!Q85, 1), NA())</f>
        <v>98</v>
      </c>
      <c r="P75" s="344">
        <f>IF(ISNUMBER(Regressions!R85),ROUND(Regressions!R85, 1), NA())</f>
        <v>80.8</v>
      </c>
      <c r="Q75" s="220">
        <f>IF(ISNUMBER(Regressions!S85),ROUND(Regressions!S85, 1), NA())</f>
        <v>70.8</v>
      </c>
      <c r="R75" s="345">
        <f>IF(ISNUMBER(Regressions!T85),ROUND(Regressions!T85, 1), NA())</f>
        <v>10</v>
      </c>
      <c r="S75" s="242">
        <f>IF(ISNUMBER(Regressions!U85),ROUND(Regressions!U85, 1), NA())</f>
        <v>19.2</v>
      </c>
    </row>
    <row xmlns:x14ac="http://schemas.microsoft.com/office/spreadsheetml/2009/9/ac" r="76" x14ac:dyDescent="0.2">
      <c r="A76" s="341" t="str">
        <f>IF(ISBLANK(Regressions!A86), " ", Regressions!A86)</f>
        <v>Republic of Moldova</v>
      </c>
      <c r="B76" s="342">
        <f>IF(ISBLANK(Regressions!B86), " ", Regressions!B86)</f>
        <v>2010</v>
      </c>
      <c r="C76" s="347" t="str">
        <f>IF(ISBLANK(Regressions!C86), " ", Regressions!C86)</f>
        <v>Rural</v>
      </c>
      <c r="D76" s="343">
        <f>IF(ISBLANK(Regressions!D86), " ", Regressions!D86)</f>
        <v>372653.269336853</v>
      </c>
      <c r="E76" s="219">
        <f>IF(ISNUMBER(Regressions!E86),ROUND(Regressions!E86, 1), NA())</f>
        <v>100</v>
      </c>
      <c r="F76" s="344">
        <f>IF(ISNUMBER(Regressions!F86),ROUND(Regressions!F86, 1), NA())</f>
        <v>82.8</v>
      </c>
      <c r="G76" s="241" t="e">
        <f>IF(ISNUMBER(Regressions!G86),ROUND(Regressions!G86, 1), NA())</f>
        <v>#N/A</v>
      </c>
      <c r="H76" s="345" t="e">
        <f>IF(ISNUMBER(Regressions!H86),ROUND(Regressions!H86, 1), NA())</f>
        <v>#N/A</v>
      </c>
      <c r="I76" s="242">
        <f>IF(ISNUMBER(Regressions!I86),ROUND(Regressions!I86, 1), NA())</f>
        <v>17.2</v>
      </c>
      <c r="J76" s="346" t="e">
        <f>IF(ISNUMBER(Regressions!K86),ROUND(Regressions!K86, 1), NA())</f>
        <v>#N/A</v>
      </c>
      <c r="K76" s="344" t="e">
        <f>IF(ISNUMBER(Regressions!L86),ROUND(Regressions!L86, 1), NA())</f>
        <v>#N/A</v>
      </c>
      <c r="L76" s="243">
        <f>IF(ISNUMBER(Regressions!M86),ROUND(Regressions!M86, 1), NA())</f>
        <v>73.3</v>
      </c>
      <c r="M76" s="345" t="e">
        <f>IF(ISNUMBER(Regressions!N86),ROUND(Regressions!N86, 1), NA())</f>
        <v>#N/A</v>
      </c>
      <c r="N76" s="242" t="e">
        <f>IF(ISNUMBER(Regressions!O86),ROUND(Regressions!O86, 1), NA())</f>
        <v>#N/A</v>
      </c>
      <c r="O76" s="346">
        <f>IF(ISNUMBER(Regressions!Q86),ROUND(Regressions!Q86, 1), NA())</f>
        <v>98</v>
      </c>
      <c r="P76" s="344">
        <f>IF(ISNUMBER(Regressions!R86),ROUND(Regressions!R86, 1), NA())</f>
        <v>80.8</v>
      </c>
      <c r="Q76" s="220">
        <f>IF(ISNUMBER(Regressions!S86),ROUND(Regressions!S86, 1), NA())</f>
        <v>70.8</v>
      </c>
      <c r="R76" s="345">
        <f>IF(ISNUMBER(Regressions!T86),ROUND(Regressions!T86, 1), NA())</f>
        <v>10</v>
      </c>
      <c r="S76" s="242">
        <f>IF(ISNUMBER(Regressions!U86),ROUND(Regressions!U86, 1), NA())</f>
        <v>19.2</v>
      </c>
    </row>
    <row xmlns:x14ac="http://schemas.microsoft.com/office/spreadsheetml/2009/9/ac" r="77" x14ac:dyDescent="0.2">
      <c r="A77" s="341" t="str">
        <f>IF(ISBLANK(Regressions!A87), " ", Regressions!A87)</f>
        <v>Republic of Moldova</v>
      </c>
      <c r="B77" s="342">
        <f>IF(ISBLANK(Regressions!B87), " ", Regressions!B87)</f>
        <v>2011</v>
      </c>
      <c r="C77" s="347" t="str">
        <f>IF(ISBLANK(Regressions!C87), " ", Regressions!C87)</f>
        <v>Rural</v>
      </c>
      <c r="D77" s="343">
        <f>IF(ISBLANK(Regressions!D87), " ", Regressions!D87)</f>
        <v>360446.92155319208</v>
      </c>
      <c r="E77" s="219">
        <f>IF(ISNUMBER(Regressions!E87),ROUND(Regressions!E87, 1), NA())</f>
        <v>100</v>
      </c>
      <c r="F77" s="344">
        <f>IF(ISNUMBER(Regressions!F87),ROUND(Regressions!F87, 1), NA())</f>
        <v>82.8</v>
      </c>
      <c r="G77" s="241" t="e">
        <f>IF(ISNUMBER(Regressions!G87),ROUND(Regressions!G87, 1), NA())</f>
        <v>#N/A</v>
      </c>
      <c r="H77" s="345" t="e">
        <f>IF(ISNUMBER(Regressions!H87),ROUND(Regressions!H87, 1), NA())</f>
        <v>#N/A</v>
      </c>
      <c r="I77" s="242">
        <f>IF(ISNUMBER(Regressions!I87),ROUND(Regressions!I87, 1), NA())</f>
        <v>17.2</v>
      </c>
      <c r="J77" s="346" t="e">
        <f>IF(ISNUMBER(Regressions!K87),ROUND(Regressions!K87, 1), NA())</f>
        <v>#N/A</v>
      </c>
      <c r="K77" s="344" t="e">
        <f>IF(ISNUMBER(Regressions!L87),ROUND(Regressions!L87, 1), NA())</f>
        <v>#N/A</v>
      </c>
      <c r="L77" s="243">
        <f>IF(ISNUMBER(Regressions!M87),ROUND(Regressions!M87, 1), NA())</f>
        <v>73.3</v>
      </c>
      <c r="M77" s="345" t="e">
        <f>IF(ISNUMBER(Regressions!N87),ROUND(Regressions!N87, 1), NA())</f>
        <v>#N/A</v>
      </c>
      <c r="N77" s="242" t="e">
        <f>IF(ISNUMBER(Regressions!O87),ROUND(Regressions!O87, 1), NA())</f>
        <v>#N/A</v>
      </c>
      <c r="O77" s="346">
        <f>IF(ISNUMBER(Regressions!Q87),ROUND(Regressions!Q87, 1), NA())</f>
        <v>98</v>
      </c>
      <c r="P77" s="344">
        <f>IF(ISNUMBER(Regressions!R87),ROUND(Regressions!R87, 1), NA())</f>
        <v>80.8</v>
      </c>
      <c r="Q77" s="220">
        <f>IF(ISNUMBER(Regressions!S87),ROUND(Regressions!S87, 1), NA())</f>
        <v>70.8</v>
      </c>
      <c r="R77" s="345">
        <f>IF(ISNUMBER(Regressions!T87),ROUND(Regressions!T87, 1), NA())</f>
        <v>10</v>
      </c>
      <c r="S77" s="242">
        <f>IF(ISNUMBER(Regressions!U87),ROUND(Regressions!U87, 1), NA())</f>
        <v>19.2</v>
      </c>
    </row>
    <row xmlns:x14ac="http://schemas.microsoft.com/office/spreadsheetml/2009/9/ac" r="78" x14ac:dyDescent="0.2">
      <c r="A78" s="341" t="str">
        <f>IF(ISBLANK(Regressions!A88), " ", Regressions!A88)</f>
        <v>Republic of Moldova</v>
      </c>
      <c r="B78" s="342">
        <f>IF(ISBLANK(Regressions!B88), " ", Regressions!B88)</f>
        <v>2012</v>
      </c>
      <c r="C78" s="347" t="str">
        <f>IF(ISBLANK(Regressions!C88), " ", Regressions!C88)</f>
        <v>Rural</v>
      </c>
      <c r="D78" s="343">
        <f>IF(ISBLANK(Regressions!D88), " ", Regressions!D88)</f>
        <v>349623.61327285768</v>
      </c>
      <c r="E78" s="219">
        <f>IF(ISNUMBER(Regressions!E88),ROUND(Regressions!E88, 1), NA())</f>
        <v>100</v>
      </c>
      <c r="F78" s="344">
        <f>IF(ISNUMBER(Regressions!F88),ROUND(Regressions!F88, 1), NA())</f>
        <v>82.8</v>
      </c>
      <c r="G78" s="241" t="e">
        <f>IF(ISNUMBER(Regressions!G88),ROUND(Regressions!G88, 1), NA())</f>
        <v>#N/A</v>
      </c>
      <c r="H78" s="345" t="e">
        <f>IF(ISNUMBER(Regressions!H88),ROUND(Regressions!H88, 1), NA())</f>
        <v>#N/A</v>
      </c>
      <c r="I78" s="242">
        <f>IF(ISNUMBER(Regressions!I88),ROUND(Regressions!I88, 1), NA())</f>
        <v>17.2</v>
      </c>
      <c r="J78" s="346" t="e">
        <f>IF(ISNUMBER(Regressions!K88),ROUND(Regressions!K88, 1), NA())</f>
        <v>#N/A</v>
      </c>
      <c r="K78" s="344" t="e">
        <f>IF(ISNUMBER(Regressions!L88),ROUND(Regressions!L88, 1), NA())</f>
        <v>#N/A</v>
      </c>
      <c r="L78" s="243">
        <f>IF(ISNUMBER(Regressions!M88),ROUND(Regressions!M88, 1), NA())</f>
        <v>73.3</v>
      </c>
      <c r="M78" s="345" t="e">
        <f>IF(ISNUMBER(Regressions!N88),ROUND(Regressions!N88, 1), NA())</f>
        <v>#N/A</v>
      </c>
      <c r="N78" s="242" t="e">
        <f>IF(ISNUMBER(Regressions!O88),ROUND(Regressions!O88, 1), NA())</f>
        <v>#N/A</v>
      </c>
      <c r="O78" s="346">
        <f>IF(ISNUMBER(Regressions!Q88),ROUND(Regressions!Q88, 1), NA())</f>
        <v>98</v>
      </c>
      <c r="P78" s="344">
        <f>IF(ISNUMBER(Regressions!R88),ROUND(Regressions!R88, 1), NA())</f>
        <v>80.8</v>
      </c>
      <c r="Q78" s="220">
        <f>IF(ISNUMBER(Regressions!S88),ROUND(Regressions!S88, 1), NA())</f>
        <v>70.8</v>
      </c>
      <c r="R78" s="345">
        <f>IF(ISNUMBER(Regressions!T88),ROUND(Regressions!T88, 1), NA())</f>
        <v>10</v>
      </c>
      <c r="S78" s="242">
        <f>IF(ISNUMBER(Regressions!U88),ROUND(Regressions!U88, 1), NA())</f>
        <v>19.2</v>
      </c>
    </row>
    <row xmlns:x14ac="http://schemas.microsoft.com/office/spreadsheetml/2009/9/ac" r="79" x14ac:dyDescent="0.2">
      <c r="A79" s="341" t="str">
        <f>IF(ISBLANK(Regressions!A89), " ", Regressions!A89)</f>
        <v>Republic of Moldova</v>
      </c>
      <c r="B79" s="342">
        <f>IF(ISBLANK(Regressions!B89), " ", Regressions!B89)</f>
        <v>2013</v>
      </c>
      <c r="C79" s="347" t="str">
        <f>IF(ISBLANK(Regressions!C89), " ", Regressions!C89)</f>
        <v>Rural</v>
      </c>
      <c r="D79" s="343">
        <f>IF(ISBLANK(Regressions!D89), " ", Regressions!D89)</f>
        <v>341872.39065856941</v>
      </c>
      <c r="E79" s="219">
        <f>IF(ISNUMBER(Regressions!E89),ROUND(Regressions!E89, 1), NA())</f>
        <v>100</v>
      </c>
      <c r="F79" s="344">
        <f>IF(ISNUMBER(Regressions!F89),ROUND(Regressions!F89, 1), NA())</f>
        <v>82.8</v>
      </c>
      <c r="G79" s="241" t="e">
        <f>IF(ISNUMBER(Regressions!G89),ROUND(Regressions!G89, 1), NA())</f>
        <v>#N/A</v>
      </c>
      <c r="H79" s="345" t="e">
        <f>IF(ISNUMBER(Regressions!H89),ROUND(Regressions!H89, 1), NA())</f>
        <v>#N/A</v>
      </c>
      <c r="I79" s="242">
        <f>IF(ISNUMBER(Regressions!I89),ROUND(Regressions!I89, 1), NA())</f>
        <v>17.2</v>
      </c>
      <c r="J79" s="346" t="e">
        <f>IF(ISNUMBER(Regressions!K89),ROUND(Regressions!K89, 1), NA())</f>
        <v>#N/A</v>
      </c>
      <c r="K79" s="344" t="e">
        <f>IF(ISNUMBER(Regressions!L89),ROUND(Regressions!L89, 1), NA())</f>
        <v>#N/A</v>
      </c>
      <c r="L79" s="243">
        <f>IF(ISNUMBER(Regressions!M89),ROUND(Regressions!M89, 1), NA())</f>
        <v>73.3</v>
      </c>
      <c r="M79" s="345" t="e">
        <f>IF(ISNUMBER(Regressions!N89),ROUND(Regressions!N89, 1), NA())</f>
        <v>#N/A</v>
      </c>
      <c r="N79" s="242" t="e">
        <f>IF(ISNUMBER(Regressions!O89),ROUND(Regressions!O89, 1), NA())</f>
        <v>#N/A</v>
      </c>
      <c r="O79" s="346">
        <f>IF(ISNUMBER(Regressions!Q89),ROUND(Regressions!Q89, 1), NA())</f>
        <v>98</v>
      </c>
      <c r="P79" s="344">
        <f>IF(ISNUMBER(Regressions!R89),ROUND(Regressions!R89, 1), NA())</f>
        <v>80.8</v>
      </c>
      <c r="Q79" s="220">
        <f>IF(ISNUMBER(Regressions!S89),ROUND(Regressions!S89, 1), NA())</f>
        <v>70.8</v>
      </c>
      <c r="R79" s="345">
        <f>IF(ISNUMBER(Regressions!T89),ROUND(Regressions!T89, 1), NA())</f>
        <v>10</v>
      </c>
      <c r="S79" s="242">
        <f>IF(ISNUMBER(Regressions!U89),ROUND(Regressions!U89, 1), NA())</f>
        <v>19.2</v>
      </c>
    </row>
    <row xmlns:x14ac="http://schemas.microsoft.com/office/spreadsheetml/2009/9/ac" r="80" x14ac:dyDescent="0.2">
      <c r="A80" s="341" t="str">
        <f>IF(ISBLANK(Regressions!A90), " ", Regressions!A90)</f>
        <v>Republic of Moldova</v>
      </c>
      <c r="B80" s="342">
        <f>IF(ISBLANK(Regressions!B90), " ", Regressions!B90)</f>
        <v>2014</v>
      </c>
      <c r="C80" s="347" t="str">
        <f>IF(ISBLANK(Regressions!C90), " ", Regressions!C90)</f>
        <v>Rural</v>
      </c>
      <c r="D80" s="343">
        <f>IF(ISBLANK(Regressions!D90), " ", Regressions!D90)</f>
        <v>293804.62042392732</v>
      </c>
      <c r="E80" s="219">
        <f>IF(ISNUMBER(Regressions!E90),ROUND(Regressions!E90, 1), NA())</f>
        <v>100</v>
      </c>
      <c r="F80" s="344">
        <f>IF(ISNUMBER(Regressions!F90),ROUND(Regressions!F90, 1), NA())</f>
        <v>82.8</v>
      </c>
      <c r="G80" s="241" t="e">
        <f>IF(ISNUMBER(Regressions!G90),ROUND(Regressions!G90, 1), NA())</f>
        <v>#N/A</v>
      </c>
      <c r="H80" s="345" t="e">
        <f>IF(ISNUMBER(Regressions!H90),ROUND(Regressions!H90, 1), NA())</f>
        <v>#N/A</v>
      </c>
      <c r="I80" s="242">
        <f>IF(ISNUMBER(Regressions!I90),ROUND(Regressions!I90, 1), NA())</f>
        <v>17.2</v>
      </c>
      <c r="J80" s="346" t="e">
        <f>IF(ISNUMBER(Regressions!K90),ROUND(Regressions!K90, 1), NA())</f>
        <v>#N/A</v>
      </c>
      <c r="K80" s="344" t="e">
        <f>IF(ISNUMBER(Regressions!L90),ROUND(Regressions!L90, 1), NA())</f>
        <v>#N/A</v>
      </c>
      <c r="L80" s="243">
        <f>IF(ISNUMBER(Regressions!M90),ROUND(Regressions!M90, 1), NA())</f>
        <v>73.3</v>
      </c>
      <c r="M80" s="345" t="e">
        <f>IF(ISNUMBER(Regressions!N90),ROUND(Regressions!N90, 1), NA())</f>
        <v>#N/A</v>
      </c>
      <c r="N80" s="242" t="e">
        <f>IF(ISNUMBER(Regressions!O90),ROUND(Regressions!O90, 1), NA())</f>
        <v>#N/A</v>
      </c>
      <c r="O80" s="346">
        <f>IF(ISNUMBER(Regressions!Q90),ROUND(Regressions!Q90, 1), NA())</f>
        <v>98</v>
      </c>
      <c r="P80" s="344">
        <f>IF(ISNUMBER(Regressions!R90),ROUND(Regressions!R90, 1), NA())</f>
        <v>80.8</v>
      </c>
      <c r="Q80" s="220">
        <f>IF(ISNUMBER(Regressions!S90),ROUND(Regressions!S90, 1), NA())</f>
        <v>70.8</v>
      </c>
      <c r="R80" s="345">
        <f>IF(ISNUMBER(Regressions!T90),ROUND(Regressions!T90, 1), NA())</f>
        <v>10</v>
      </c>
      <c r="S80" s="242">
        <f>IF(ISNUMBER(Regressions!U90),ROUND(Regressions!U90, 1), NA())</f>
        <v>19.2</v>
      </c>
    </row>
    <row xmlns:x14ac="http://schemas.microsoft.com/office/spreadsheetml/2009/9/ac" r="81" x14ac:dyDescent="0.2">
      <c r="A81" s="341" t="str">
        <f>IF(ISBLANK(Regressions!A91), " ", Regressions!A91)</f>
        <v>Republic of Moldova</v>
      </c>
      <c r="B81" s="342">
        <f>IF(ISBLANK(Regressions!B91), " ", Regressions!B91)</f>
        <v>2015</v>
      </c>
      <c r="C81" s="347" t="str">
        <f>IF(ISBLANK(Regressions!C91), " ", Regressions!C91)</f>
        <v>Rural</v>
      </c>
      <c r="D81" s="343">
        <f>IF(ISBLANK(Regressions!D91), " ", Regressions!D91)</f>
        <v>286178.37814769748</v>
      </c>
      <c r="E81" s="219">
        <f>IF(ISNUMBER(Regressions!E91),ROUND(Regressions!E91, 1), NA())</f>
        <v>100</v>
      </c>
      <c r="F81" s="344" t="e">
        <f>IF(ISNUMBER(Regressions!F91),ROUND(Regressions!F91, 1), NA())</f>
        <v>#N/A</v>
      </c>
      <c r="G81" s="241" t="e">
        <f>IF(ISNUMBER(Regressions!G91),ROUND(Regressions!G91, 1), NA())</f>
        <v>#N/A</v>
      </c>
      <c r="H81" s="345" t="e">
        <f>IF(ISNUMBER(Regressions!H91),ROUND(Regressions!H91, 1), NA())</f>
        <v>#N/A</v>
      </c>
      <c r="I81" s="242" t="e">
        <f>IF(ISNUMBER(Regressions!I91),ROUND(Regressions!I91, 1), NA())</f>
        <v>#N/A</v>
      </c>
      <c r="J81" s="346" t="e">
        <f>IF(ISNUMBER(Regressions!K91),ROUND(Regressions!K91, 1), NA())</f>
        <v>#N/A</v>
      </c>
      <c r="K81" s="344" t="e">
        <f>IF(ISNUMBER(Regressions!L91),ROUND(Regressions!L91, 1), NA())</f>
        <v>#N/A</v>
      </c>
      <c r="L81" s="243" t="e">
        <f>IF(ISNUMBER(Regressions!M91),ROUND(Regressions!M91, 1), NA())</f>
        <v>#N/A</v>
      </c>
      <c r="M81" s="345" t="e">
        <f>IF(ISNUMBER(Regressions!N91),ROUND(Regressions!N91, 1), NA())</f>
        <v>#N/A</v>
      </c>
      <c r="N81" s="242" t="e">
        <f>IF(ISNUMBER(Regressions!O91),ROUND(Regressions!O91, 1), NA())</f>
        <v>#N/A</v>
      </c>
      <c r="O81" s="346" t="e">
        <f>IF(ISNUMBER(Regressions!Q91),ROUND(Regressions!Q91, 1), NA())</f>
        <v>#N/A</v>
      </c>
      <c r="P81" s="344" t="e">
        <f>IF(ISNUMBER(Regressions!R91),ROUND(Regressions!R91, 1), NA())</f>
        <v>#N/A</v>
      </c>
      <c r="Q81" s="220" t="e">
        <f>IF(ISNUMBER(Regressions!S91),ROUND(Regressions!S91, 1), NA())</f>
        <v>#N/A</v>
      </c>
      <c r="R81" s="345" t="e">
        <f>IF(ISNUMBER(Regressions!T91),ROUND(Regressions!T91, 1), NA())</f>
        <v>#N/A</v>
      </c>
      <c r="S81" s="242" t="e">
        <f>IF(ISNUMBER(Regressions!U91),ROUND(Regressions!U91, 1), NA())</f>
        <v>#N/A</v>
      </c>
    </row>
    <row xmlns:x14ac="http://schemas.microsoft.com/office/spreadsheetml/2009/9/ac" r="82" x14ac:dyDescent="0.2">
      <c r="A82" s="341" t="str">
        <f>IF(ISBLANK(Regressions!A92), " ", Regressions!A92)</f>
        <v>Republic of Moldova</v>
      </c>
      <c r="B82" s="342">
        <f>IF(ISBLANK(Regressions!B92), " ", Regressions!B92)</f>
        <v>2016</v>
      </c>
      <c r="C82" s="347" t="str">
        <f>IF(ISBLANK(Regressions!C92), " ", Regressions!C92)</f>
        <v>Rural</v>
      </c>
      <c r="D82" s="343">
        <f>IF(ISBLANK(Regressions!D92), " ", Regressions!D92)</f>
        <v>281401.74855224608</v>
      </c>
      <c r="E82" s="219">
        <f>IF(ISNUMBER(Regressions!E92),ROUND(Regressions!E92, 1), NA())</f>
        <v>100</v>
      </c>
      <c r="F82" s="344" t="e">
        <f>IF(ISNUMBER(Regressions!F92),ROUND(Regressions!F92, 1), NA())</f>
        <v>#N/A</v>
      </c>
      <c r="G82" s="241" t="e">
        <f>IF(ISNUMBER(Regressions!G92),ROUND(Regressions!G92, 1), NA())</f>
        <v>#N/A</v>
      </c>
      <c r="H82" s="345" t="e">
        <f>IF(ISNUMBER(Regressions!H92),ROUND(Regressions!H92, 1), NA())</f>
        <v>#N/A</v>
      </c>
      <c r="I82" s="242" t="e">
        <f>IF(ISNUMBER(Regressions!I92),ROUND(Regressions!I92, 1), NA())</f>
        <v>#N/A</v>
      </c>
      <c r="J82" s="346" t="e">
        <f>IF(ISNUMBER(Regressions!K92),ROUND(Regressions!K92, 1), NA())</f>
        <v>#N/A</v>
      </c>
      <c r="K82" s="344" t="e">
        <f>IF(ISNUMBER(Regressions!L92),ROUND(Regressions!L92, 1), NA())</f>
        <v>#N/A</v>
      </c>
      <c r="L82" s="243" t="e">
        <f>IF(ISNUMBER(Regressions!M92),ROUND(Regressions!M92, 1), NA())</f>
        <v>#N/A</v>
      </c>
      <c r="M82" s="345" t="e">
        <f>IF(ISNUMBER(Regressions!N92),ROUND(Regressions!N92, 1), NA())</f>
        <v>#N/A</v>
      </c>
      <c r="N82" s="242" t="e">
        <f>IF(ISNUMBER(Regressions!O92),ROUND(Regressions!O92, 1), NA())</f>
        <v>#N/A</v>
      </c>
      <c r="O82" s="346" t="e">
        <f>IF(ISNUMBER(Regressions!Q92),ROUND(Regressions!Q92, 1), NA())</f>
        <v>#N/A</v>
      </c>
      <c r="P82" s="344" t="e">
        <f>IF(ISNUMBER(Regressions!R92),ROUND(Regressions!R92, 1), NA())</f>
        <v>#N/A</v>
      </c>
      <c r="Q82" s="220" t="e">
        <f>IF(ISNUMBER(Regressions!S92),ROUND(Regressions!S92, 1), NA())</f>
        <v>#N/A</v>
      </c>
      <c r="R82" s="345" t="e">
        <f>IF(ISNUMBER(Regressions!T92),ROUND(Regressions!T92, 1), NA())</f>
        <v>#N/A</v>
      </c>
      <c r="S82" s="242" t="e">
        <f>IF(ISNUMBER(Regressions!U92),ROUND(Regressions!U92, 1), NA())</f>
        <v>#N/A</v>
      </c>
    </row>
    <row xmlns:x14ac="http://schemas.microsoft.com/office/spreadsheetml/2009/9/ac" r="83" x14ac:dyDescent="0.2">
      <c r="A83" s="341" t="str">
        <f>IF(ISBLANK(Regressions!A93), " ", Regressions!A93)</f>
        <v>Republic of Moldova</v>
      </c>
      <c r="B83" s="342">
        <f>IF(ISBLANK(Regressions!B93), " ", Regressions!B93)</f>
        <v>2017</v>
      </c>
      <c r="C83" s="347" t="str">
        <f>IF(ISBLANK(Regressions!C93), " ", Regressions!C93)</f>
        <v>Rural</v>
      </c>
      <c r="D83" s="343">
        <f>IF(ISBLANK(Regressions!D93), " ", Regressions!D93)</f>
        <v>296487.45315536502</v>
      </c>
      <c r="E83" s="219">
        <f>IF(ISNUMBER(Regressions!E93),ROUND(Regressions!E93, 1), NA())</f>
        <v>100</v>
      </c>
      <c r="F83" s="344" t="e">
        <f>IF(ISNUMBER(Regressions!F93),ROUND(Regressions!F93, 1), NA())</f>
        <v>#N/A</v>
      </c>
      <c r="G83" s="241" t="e">
        <f>IF(ISNUMBER(Regressions!G93),ROUND(Regressions!G93, 1), NA())</f>
        <v>#N/A</v>
      </c>
      <c r="H83" s="345" t="e">
        <f>IF(ISNUMBER(Regressions!H93),ROUND(Regressions!H93, 1), NA())</f>
        <v>#N/A</v>
      </c>
      <c r="I83" s="242" t="e">
        <f>IF(ISNUMBER(Regressions!I93),ROUND(Regressions!I93, 1), NA())</f>
        <v>#N/A</v>
      </c>
      <c r="J83" s="346" t="e">
        <f>IF(ISNUMBER(Regressions!K93),ROUND(Regressions!K93, 1), NA())</f>
        <v>#N/A</v>
      </c>
      <c r="K83" s="344" t="e">
        <f>IF(ISNUMBER(Regressions!L93),ROUND(Regressions!L93, 1), NA())</f>
        <v>#N/A</v>
      </c>
      <c r="L83" s="243" t="e">
        <f>IF(ISNUMBER(Regressions!M93),ROUND(Regressions!M93, 1), NA())</f>
        <v>#N/A</v>
      </c>
      <c r="M83" s="345" t="e">
        <f>IF(ISNUMBER(Regressions!N93),ROUND(Regressions!N93, 1), NA())</f>
        <v>#N/A</v>
      </c>
      <c r="N83" s="242" t="e">
        <f>IF(ISNUMBER(Regressions!O93),ROUND(Regressions!O93, 1), NA())</f>
        <v>#N/A</v>
      </c>
      <c r="O83" s="346" t="e">
        <f>IF(ISNUMBER(Regressions!Q93),ROUND(Regressions!Q93, 1), NA())</f>
        <v>#N/A</v>
      </c>
      <c r="P83" s="344" t="e">
        <f>IF(ISNUMBER(Regressions!R93),ROUND(Regressions!R93, 1), NA())</f>
        <v>#N/A</v>
      </c>
      <c r="Q83" s="220" t="e">
        <f>IF(ISNUMBER(Regressions!S93),ROUND(Regressions!S93, 1), NA())</f>
        <v>#N/A</v>
      </c>
      <c r="R83" s="345" t="e">
        <f>IF(ISNUMBER(Regressions!T93),ROUND(Regressions!T93, 1), NA())</f>
        <v>#N/A</v>
      </c>
      <c r="S83" s="242" t="e">
        <f>IF(ISNUMBER(Regressions!U93),ROUND(Regressions!U93, 1), NA())</f>
        <v>#N/A</v>
      </c>
    </row>
    <row xmlns:x14ac="http://schemas.microsoft.com/office/spreadsheetml/2009/9/ac" r="84" x14ac:dyDescent="0.2">
      <c r="A84" s="341" t="str">
        <f>IF(ISBLANK(Regressions!A94), " ", Regressions!A94)</f>
        <v>Republic of Moldova</v>
      </c>
      <c r="B84" s="342">
        <f>IF(ISBLANK(Regressions!B94), " ", Regressions!B94)</f>
        <v>2018</v>
      </c>
      <c r="C84" s="347" t="str">
        <f>IF(ISBLANK(Regressions!C94), " ", Regressions!C94)</f>
        <v>Rural</v>
      </c>
      <c r="D84" s="343">
        <f>IF(ISBLANK(Regressions!D94), " ", Regressions!D94)</f>
        <v>294191.59518600459</v>
      </c>
      <c r="E84" s="219">
        <f>IF(ISNUMBER(Regressions!E94),ROUND(Regressions!E94, 1), NA())</f>
        <v>100</v>
      </c>
      <c r="F84" s="344" t="e">
        <f>IF(ISNUMBER(Regressions!F94),ROUND(Regressions!F94, 1), NA())</f>
        <v>#N/A</v>
      </c>
      <c r="G84" s="241" t="e">
        <f>IF(ISNUMBER(Regressions!G94),ROUND(Regressions!G94, 1), NA())</f>
        <v>#N/A</v>
      </c>
      <c r="H84" s="345" t="e">
        <f>IF(ISNUMBER(Regressions!H94),ROUND(Regressions!H94, 1), NA())</f>
        <v>#N/A</v>
      </c>
      <c r="I84" s="242" t="e">
        <f>IF(ISNUMBER(Regressions!I94),ROUND(Regressions!I94, 1), NA())</f>
        <v>#N/A</v>
      </c>
      <c r="J84" s="346" t="e">
        <f>IF(ISNUMBER(Regressions!K94),ROUND(Regressions!K94, 1), NA())</f>
        <v>#N/A</v>
      </c>
      <c r="K84" s="344" t="e">
        <f>IF(ISNUMBER(Regressions!L94),ROUND(Regressions!L94, 1), NA())</f>
        <v>#N/A</v>
      </c>
      <c r="L84" s="243" t="e">
        <f>IF(ISNUMBER(Regressions!M94),ROUND(Regressions!M94, 1), NA())</f>
        <v>#N/A</v>
      </c>
      <c r="M84" s="345" t="e">
        <f>IF(ISNUMBER(Regressions!N94),ROUND(Regressions!N94, 1), NA())</f>
        <v>#N/A</v>
      </c>
      <c r="N84" s="242" t="e">
        <f>IF(ISNUMBER(Regressions!O94),ROUND(Regressions!O94, 1), NA())</f>
        <v>#N/A</v>
      </c>
      <c r="O84" s="346" t="e">
        <f>IF(ISNUMBER(Regressions!Q94),ROUND(Regressions!Q94, 1), NA())</f>
        <v>#N/A</v>
      </c>
      <c r="P84" s="344" t="e">
        <f>IF(ISNUMBER(Regressions!R94),ROUND(Regressions!R94, 1), NA())</f>
        <v>#N/A</v>
      </c>
      <c r="Q84" s="220" t="e">
        <f>IF(ISNUMBER(Regressions!S94),ROUND(Regressions!S94, 1), NA())</f>
        <v>#N/A</v>
      </c>
      <c r="R84" s="345" t="e">
        <f>IF(ISNUMBER(Regressions!T94),ROUND(Regressions!T94, 1), NA())</f>
        <v>#N/A</v>
      </c>
      <c r="S84" s="242" t="e">
        <f>IF(ISNUMBER(Regressions!U94),ROUND(Regressions!U94, 1), NA())</f>
        <v>#N/A</v>
      </c>
    </row>
    <row xmlns:x14ac="http://schemas.microsoft.com/office/spreadsheetml/2009/9/ac" r="85" x14ac:dyDescent="0.2">
      <c r="A85" s="341" t="str">
        <f>IF(ISBLANK(Regressions!A95), " ", Regressions!A95)</f>
        <v>Republic of Moldova</v>
      </c>
      <c r="B85" s="342">
        <f>IF(ISBLANK(Regressions!B95), " ", Regressions!B95)</f>
        <v>2019</v>
      </c>
      <c r="C85" s="347" t="str">
        <f>IF(ISBLANK(Regressions!C95), " ", Regressions!C95)</f>
        <v>Rural</v>
      </c>
      <c r="D85" s="343">
        <f>IF(ISBLANK(Regressions!D95), " ", Regressions!D95)</f>
        <v>291772.64755840303</v>
      </c>
      <c r="E85" s="219">
        <f>IF(ISNUMBER(Regressions!E95),ROUND(Regressions!E95, 1), NA())</f>
        <v>100</v>
      </c>
      <c r="F85" s="344" t="e">
        <f>IF(ISNUMBER(Regressions!F95),ROUND(Regressions!F95, 1), NA())</f>
        <v>#N/A</v>
      </c>
      <c r="G85" s="241" t="e">
        <f>IF(ISNUMBER(Regressions!G95),ROUND(Regressions!G95, 1), NA())</f>
        <v>#N/A</v>
      </c>
      <c r="H85" s="345" t="e">
        <f>IF(ISNUMBER(Regressions!H95),ROUND(Regressions!H95, 1), NA())</f>
        <v>#N/A</v>
      </c>
      <c r="I85" s="242" t="e">
        <f>IF(ISNUMBER(Regressions!I95),ROUND(Regressions!I95, 1), NA())</f>
        <v>#N/A</v>
      </c>
      <c r="J85" s="346" t="e">
        <f>IF(ISNUMBER(Regressions!K95),ROUND(Regressions!K95, 1), NA())</f>
        <v>#N/A</v>
      </c>
      <c r="K85" s="344" t="e">
        <f>IF(ISNUMBER(Regressions!L95),ROUND(Regressions!L95, 1), NA())</f>
        <v>#N/A</v>
      </c>
      <c r="L85" s="243" t="e">
        <f>IF(ISNUMBER(Regressions!M95),ROUND(Regressions!M95, 1), NA())</f>
        <v>#N/A</v>
      </c>
      <c r="M85" s="345" t="e">
        <f>IF(ISNUMBER(Regressions!N95),ROUND(Regressions!N95, 1), NA())</f>
        <v>#N/A</v>
      </c>
      <c r="N85" s="242" t="e">
        <f>IF(ISNUMBER(Regressions!O95),ROUND(Regressions!O95, 1), NA())</f>
        <v>#N/A</v>
      </c>
      <c r="O85" s="346" t="e">
        <f>IF(ISNUMBER(Regressions!Q95),ROUND(Regressions!Q95, 1), NA())</f>
        <v>#N/A</v>
      </c>
      <c r="P85" s="344" t="e">
        <f>IF(ISNUMBER(Regressions!R95),ROUND(Regressions!R95, 1), NA())</f>
        <v>#N/A</v>
      </c>
      <c r="Q85" s="220" t="e">
        <f>IF(ISNUMBER(Regressions!S95),ROUND(Regressions!S95, 1), NA())</f>
        <v>#N/A</v>
      </c>
      <c r="R85" s="345" t="e">
        <f>IF(ISNUMBER(Regressions!T95),ROUND(Regressions!T95, 1), NA())</f>
        <v>#N/A</v>
      </c>
      <c r="S85" s="242" t="e">
        <f>IF(ISNUMBER(Regressions!U95),ROUND(Regressions!U95, 1), NA())</f>
        <v>#N/A</v>
      </c>
    </row>
    <row xmlns:x14ac="http://schemas.microsoft.com/office/spreadsheetml/2009/9/ac" r="86" x14ac:dyDescent="0.2">
      <c r="A86" s="341" t="str">
        <f>IF(ISBLANK(Regressions!A96), " ", Regressions!A96)</f>
        <v>Republic of Moldova</v>
      </c>
      <c r="B86" s="342">
        <f>IF(ISBLANK(Regressions!B96), " ", Regressions!B96)</f>
        <v>2020</v>
      </c>
      <c r="C86" s="347" t="str">
        <f>IF(ISBLANK(Regressions!C96), " ", Regressions!C96)</f>
        <v>Rural</v>
      </c>
      <c r="D86" s="343">
        <f>IF(ISBLANK(Regressions!D96), " ", Regressions!D96)</f>
        <v>288050.18908203131</v>
      </c>
      <c r="E86" s="219">
        <f>IF(ISNUMBER(Regressions!E96),ROUND(Regressions!E96, 1), NA())</f>
        <v>100</v>
      </c>
      <c r="F86" s="344" t="e">
        <f>IF(ISNUMBER(Regressions!F96),ROUND(Regressions!F96, 1), NA())</f>
        <v>#N/A</v>
      </c>
      <c r="G86" s="241" t="e">
        <f>IF(ISNUMBER(Regressions!G96),ROUND(Regressions!G96, 1), NA())</f>
        <v>#N/A</v>
      </c>
      <c r="H86" s="345" t="e">
        <f>IF(ISNUMBER(Regressions!H96),ROUND(Regressions!H96, 1), NA())</f>
        <v>#N/A</v>
      </c>
      <c r="I86" s="242" t="e">
        <f>IF(ISNUMBER(Regressions!I96),ROUND(Regressions!I96, 1), NA())</f>
        <v>#N/A</v>
      </c>
      <c r="J86" s="346" t="e">
        <f>IF(ISNUMBER(Regressions!K96),ROUND(Regressions!K96, 1), NA())</f>
        <v>#N/A</v>
      </c>
      <c r="K86" s="344" t="e">
        <f>IF(ISNUMBER(Regressions!L96),ROUND(Regressions!L96, 1), NA())</f>
        <v>#N/A</v>
      </c>
      <c r="L86" s="243" t="e">
        <f>IF(ISNUMBER(Regressions!M96),ROUND(Regressions!M96, 1), NA())</f>
        <v>#N/A</v>
      </c>
      <c r="M86" s="345" t="e">
        <f>IF(ISNUMBER(Regressions!N96),ROUND(Regressions!N96, 1), NA())</f>
        <v>#N/A</v>
      </c>
      <c r="N86" s="242" t="e">
        <f>IF(ISNUMBER(Regressions!O96),ROUND(Regressions!O96, 1), NA())</f>
        <v>#N/A</v>
      </c>
      <c r="O86" s="346" t="e">
        <f>IF(ISNUMBER(Regressions!Q96),ROUND(Regressions!Q96, 1), NA())</f>
        <v>#N/A</v>
      </c>
      <c r="P86" s="344" t="e">
        <f>IF(ISNUMBER(Regressions!R96),ROUND(Regressions!R96, 1), NA())</f>
        <v>#N/A</v>
      </c>
      <c r="Q86" s="220" t="e">
        <f>IF(ISNUMBER(Regressions!S96),ROUND(Regressions!S96, 1), NA())</f>
        <v>#N/A</v>
      </c>
      <c r="R86" s="345" t="e">
        <f>IF(ISNUMBER(Regressions!T96),ROUND(Regressions!T96, 1), NA())</f>
        <v>#N/A</v>
      </c>
      <c r="S86" s="242" t="e">
        <f>IF(ISNUMBER(Regressions!U96),ROUND(Regressions!U96, 1), NA())</f>
        <v>#N/A</v>
      </c>
    </row>
    <row xmlns:x14ac="http://schemas.microsoft.com/office/spreadsheetml/2009/9/ac" r="87" x14ac:dyDescent="0.2">
      <c r="A87" s="392" t="str">
        <f>IF(ISBLANK(Regressions!A97), " ", Regressions!A97)</f>
        <v>Republic of Moldova</v>
      </c>
      <c r="B87" s="393">
        <f>IF(ISBLANK(Regressions!B97), " ", Regressions!B97)</f>
        <v>2021</v>
      </c>
      <c r="C87" s="394" t="str">
        <f>IF(ISBLANK(Regressions!C97), " ", Regressions!C97)</f>
        <v>Rural</v>
      </c>
      <c r="D87" s="395">
        <f>IF(ISBLANK(Regressions!D97), " ", Regressions!D97)</f>
        <v>286363.79198074341</v>
      </c>
      <c r="E87" s="398">
        <f>IF(ISNUMBER(Regressions!E97),ROUND(Regressions!E97, 1), NA())</f>
        <v>100</v>
      </c>
      <c r="F87" s="396" t="e">
        <f>IF(ISNUMBER(Regressions!F97),ROUND(Regressions!F97, 1), NA())</f>
        <v>#N/A</v>
      </c>
      <c r="G87" s="399" t="e">
        <f>IF(ISNUMBER(Regressions!G97),ROUND(Regressions!G97, 1), NA())</f>
        <v>#N/A</v>
      </c>
      <c r="H87" s="397" t="e">
        <f>IF(ISNUMBER(Regressions!H97),ROUND(Regressions!H97, 1), NA())</f>
        <v>#N/A</v>
      </c>
      <c r="I87" s="400" t="e">
        <f>IF(ISNUMBER(Regressions!I97),ROUND(Regressions!I97, 1), NA())</f>
        <v>#N/A</v>
      </c>
      <c r="J87" s="398" t="e">
        <f>IF(ISNUMBER(Regressions!K97),ROUND(Regressions!K97, 1), NA())</f>
        <v>#N/A</v>
      </c>
      <c r="K87" s="396" t="e">
        <f>IF(ISNUMBER(Regressions!L97),ROUND(Regressions!L97, 1), NA())</f>
        <v>#N/A</v>
      </c>
      <c r="L87" s="401" t="e">
        <f>IF(ISNUMBER(Regressions!M97),ROUND(Regressions!M97, 1), NA())</f>
        <v>#N/A</v>
      </c>
      <c r="M87" s="397" t="e">
        <f>IF(ISNUMBER(Regressions!N97),ROUND(Regressions!N97, 1), NA())</f>
        <v>#N/A</v>
      </c>
      <c r="N87" s="400" t="e">
        <f>IF(ISNUMBER(Regressions!O97),ROUND(Regressions!O97, 1), NA())</f>
        <v>#N/A</v>
      </c>
      <c r="O87" s="398" t="e">
        <f>IF(ISNUMBER(Regressions!Q97),ROUND(Regressions!Q97, 1), NA())</f>
        <v>#N/A</v>
      </c>
      <c r="P87" s="396" t="e">
        <f>IF(ISNUMBER(Regressions!R97),ROUND(Regressions!R97, 1), NA())</f>
        <v>#N/A</v>
      </c>
      <c r="Q87" s="402" t="e">
        <f>IF(ISNUMBER(Regressions!S97),ROUND(Regressions!S97, 1), NA())</f>
        <v>#N/A</v>
      </c>
      <c r="R87" s="397" t="e">
        <f>IF(ISNUMBER(Regressions!T97),ROUND(Regressions!T97, 1), NA())</f>
        <v>#N/A</v>
      </c>
      <c r="S87" s="400" t="e">
        <f>IF(ISNUMBER(Regressions!U97),ROUND(Regressions!U97, 1), NA())</f>
        <v>#N/A</v>
      </c>
      <c r="T87" s="391"/>
      <c r="U87" s="391"/>
      <c r="V87" s="391"/>
      <c r="W87" s="391"/>
      <c r="X87" s="391"/>
      <c r="Y87" s="391"/>
      <c r="Z87" s="391"/>
      <c r="AA87" s="391"/>
      <c r="AB87" s="391"/>
      <c r="AC87" s="391"/>
    </row>
    <row xmlns:x14ac="http://schemas.microsoft.com/office/spreadsheetml/2009/9/ac" r="88" x14ac:dyDescent="0.2">
      <c r="A88" s="341" t="str">
        <f>IF(ISBLANK(Regressions!A98), " ", Regressions!A98)</f>
        <v>Republic of Moldova</v>
      </c>
      <c r="B88" s="342">
        <f>IF(ISBLANK(Regressions!B98), " ", Regressions!B98)</f>
        <v>2022</v>
      </c>
      <c r="C88" s="347" t="str">
        <f>IF(ISBLANK(Regressions!C98), " ", Regressions!C98)</f>
        <v>Rural</v>
      </c>
      <c r="D88" s="343">
        <f>IF(ISBLANK(Regressions!D98), " ", Regressions!D98)</f>
        <v>283039.3737680054</v>
      </c>
      <c r="E88" s="219">
        <f>IF(ISNUMBER(Regressions!E98),ROUND(Regressions!E98, 1), NA())</f>
        <v>100</v>
      </c>
      <c r="F88" s="344" t="e">
        <f>IF(ISNUMBER(Regressions!F98),ROUND(Regressions!F98, 1), NA())</f>
        <v>#N/A</v>
      </c>
      <c r="G88" s="241" t="e">
        <f>IF(ISNUMBER(Regressions!G98),ROUND(Regressions!G98, 1), NA())</f>
        <v>#N/A</v>
      </c>
      <c r="H88" s="345" t="e">
        <f>IF(ISNUMBER(Regressions!H98),ROUND(Regressions!H98, 1), NA())</f>
        <v>#N/A</v>
      </c>
      <c r="I88" s="242" t="e">
        <f>IF(ISNUMBER(Regressions!I98),ROUND(Regressions!I98, 1), NA())</f>
        <v>#N/A</v>
      </c>
      <c r="J88" s="346" t="e">
        <f>IF(ISNUMBER(Regressions!K98),ROUND(Regressions!K98, 1), NA())</f>
        <v>#N/A</v>
      </c>
      <c r="K88" s="344" t="e">
        <f>IF(ISNUMBER(Regressions!L98),ROUND(Regressions!L98, 1), NA())</f>
        <v>#N/A</v>
      </c>
      <c r="L88" s="243" t="e">
        <f>IF(ISNUMBER(Regressions!M98),ROUND(Regressions!M98, 1), NA())</f>
        <v>#N/A</v>
      </c>
      <c r="M88" s="345" t="e">
        <f>IF(ISNUMBER(Regressions!N98),ROUND(Regressions!N98, 1), NA())</f>
        <v>#N/A</v>
      </c>
      <c r="N88" s="242" t="e">
        <f>IF(ISNUMBER(Regressions!O98),ROUND(Regressions!O98, 1), NA())</f>
        <v>#N/A</v>
      </c>
      <c r="O88" s="346" t="e">
        <f>IF(ISNUMBER(Regressions!Q98),ROUND(Regressions!Q98, 1), NA())</f>
        <v>#N/A</v>
      </c>
      <c r="P88" s="344" t="e">
        <f>IF(ISNUMBER(Regressions!R98),ROUND(Regressions!R98, 1), NA())</f>
        <v>#N/A</v>
      </c>
      <c r="Q88" s="220" t="e">
        <f>IF(ISNUMBER(Regressions!S98),ROUND(Regressions!S98, 1), NA())</f>
        <v>#N/A</v>
      </c>
      <c r="R88" s="345" t="e">
        <f>IF(ISNUMBER(Regressions!T98),ROUND(Regressions!T98, 1), NA())</f>
        <v>#N/A</v>
      </c>
      <c r="S88" s="242" t="e">
        <f>IF(ISNUMBER(Regressions!U98),ROUND(Regressions!U98, 1), NA())</f>
        <v>#N/A</v>
      </c>
    </row>
    <row xmlns:x14ac="http://schemas.microsoft.com/office/spreadsheetml/2009/9/ac" r="89" x14ac:dyDescent="0.2">
      <c r="A89" s="348" t="str">
        <f>IF(ISBLANK(Regressions!A99), " ", Regressions!A99)</f>
        <v>Republic of Moldova</v>
      </c>
      <c r="B89" s="349">
        <f>IF(ISBLANK(Regressions!B99), " ", Regressions!B99)</f>
        <v>2023</v>
      </c>
      <c r="C89" s="350" t="str">
        <f>IF(ISBLANK(Regressions!C99), " ", Regressions!C99)</f>
        <v>Rural</v>
      </c>
      <c r="D89" s="351">
        <f>IF(ISBLANK(Regressions!D99), " ", Regressions!D99)</f>
        <v>221384.95101486199</v>
      </c>
      <c r="E89" s="352">
        <f>IF(ISNUMBER(Regressions!E99),ROUND(Regressions!E99, 1), NA())</f>
        <v>100</v>
      </c>
      <c r="F89" s="353" t="e">
        <f>IF(ISNUMBER(Regressions!F99),ROUND(Regressions!F99, 1), NA())</f>
        <v>#N/A</v>
      </c>
      <c r="G89" s="354" t="e">
        <f>IF(ISNUMBER(Regressions!G99),ROUND(Regressions!G99, 1), NA())</f>
        <v>#N/A</v>
      </c>
      <c r="H89" s="355" t="e">
        <f>IF(ISNUMBER(Regressions!H99),ROUND(Regressions!H99, 1), NA())</f>
        <v>#N/A</v>
      </c>
      <c r="I89" s="356" t="e">
        <f>IF(ISNUMBER(Regressions!I99),ROUND(Regressions!I99, 1), NA())</f>
        <v>#N/A</v>
      </c>
      <c r="J89" s="357" t="e">
        <f>IF(ISNUMBER(Regressions!K99),ROUND(Regressions!K99, 1), NA())</f>
        <v>#N/A</v>
      </c>
      <c r="K89" s="353" t="e">
        <f>IF(ISNUMBER(Regressions!L99),ROUND(Regressions!L99, 1), NA())</f>
        <v>#N/A</v>
      </c>
      <c r="L89" s="358" t="e">
        <f>IF(ISNUMBER(Regressions!M99),ROUND(Regressions!M99, 1), NA())</f>
        <v>#N/A</v>
      </c>
      <c r="M89" s="355" t="e">
        <f>IF(ISNUMBER(Regressions!N99),ROUND(Regressions!N99, 1), NA())</f>
        <v>#N/A</v>
      </c>
      <c r="N89" s="356" t="e">
        <f>IF(ISNUMBER(Regressions!O99),ROUND(Regressions!O99, 1), NA())</f>
        <v>#N/A</v>
      </c>
      <c r="O89" s="357" t="e">
        <f>IF(ISNUMBER(Regressions!Q99),ROUND(Regressions!Q99, 1), NA())</f>
        <v>#N/A</v>
      </c>
      <c r="P89" s="353" t="e">
        <f>IF(ISNUMBER(Regressions!R99),ROUND(Regressions!R99, 1), NA())</f>
        <v>#N/A</v>
      </c>
      <c r="Q89" s="359" t="e">
        <f>IF(ISNUMBER(Regressions!S99),ROUND(Regressions!S99, 1), NA())</f>
        <v>#N/A</v>
      </c>
      <c r="R89" s="355" t="e">
        <f>IF(ISNUMBER(Regressions!T99),ROUND(Regressions!T99, 1), NA())</f>
        <v>#N/A</v>
      </c>
      <c r="S89" s="356" t="e">
        <f>IF(ISNUMBER(Regressions!U99),ROUND(Regressions!U99, 1), NA())</f>
        <v>#N/A</v>
      </c>
    </row>
    <row xmlns:x14ac="http://schemas.microsoft.com/office/spreadsheetml/2009/9/ac" r="90" hidden="true" x14ac:dyDescent="0.2">
      <c r="A90" s="341" t="str">
        <f>IF(ISBLANK(Regressions!A100), " ", Regressions!A100)</f>
        <v>Republic of Moldova</v>
      </c>
      <c r="B90" s="342">
        <f>IF(ISBLANK(Regressions!B100), " ", Regressions!B100)</f>
        <v>2024</v>
      </c>
      <c r="C90" s="347" t="str">
        <f>IF(ISBLANK(Regressions!C100), " ", Regressions!C100)</f>
        <v>Rural</v>
      </c>
      <c r="D90" s="343" t="str">
        <f>IF(ISBLANK(Regressions!D100), " ", Regressions!D100)</f>
        <v> </v>
      </c>
      <c r="E90" s="219" t="e">
        <f>IF(ISNUMBER(Regressions!E100),ROUND(Regressions!E100, 1), NA())</f>
        <v>#N/A</v>
      </c>
      <c r="F90" s="344" t="e">
        <f>IF(ISNUMBER(Regressions!F100),ROUND(Regressions!F100, 1), NA())</f>
        <v>#N/A</v>
      </c>
      <c r="G90" s="241" t="e">
        <f>IF(ISNUMBER(Regressions!G100),ROUND(Regressions!G100, 1), NA())</f>
        <v>#N/A</v>
      </c>
      <c r="H90" s="345" t="e">
        <f>IF(ISNUMBER(Regressions!H100),ROUND(Regressions!H100, 1), NA())</f>
        <v>#N/A</v>
      </c>
      <c r="I90" s="242" t="e">
        <f>IF(ISNUMBER(Regressions!I100),ROUND(Regressions!I100, 1), NA())</f>
        <v>#N/A</v>
      </c>
      <c r="J90" s="346" t="e">
        <f>IF(ISNUMBER(Regressions!K100),ROUND(Regressions!K100, 1), NA())</f>
        <v>#N/A</v>
      </c>
      <c r="K90" s="344" t="e">
        <f>IF(ISNUMBER(Regressions!L100),ROUND(Regressions!L100, 1), NA())</f>
        <v>#N/A</v>
      </c>
      <c r="L90" s="243" t="e">
        <f>IF(ISNUMBER(Regressions!M100),ROUND(Regressions!M100, 1), NA())</f>
        <v>#N/A</v>
      </c>
      <c r="M90" s="345" t="e">
        <f>IF(ISNUMBER(Regressions!N100),ROUND(Regressions!N100, 1), NA())</f>
        <v>#N/A</v>
      </c>
      <c r="N90" s="242" t="e">
        <f>IF(ISNUMBER(Regressions!O100),ROUND(Regressions!O100, 1), NA())</f>
        <v>#N/A</v>
      </c>
      <c r="O90" s="346" t="e">
        <f>IF(ISNUMBER(Regressions!Q100),ROUND(Regressions!Q100, 1), NA())</f>
        <v>#N/A</v>
      </c>
      <c r="P90" s="344" t="e">
        <f>IF(ISNUMBER(Regressions!R100),ROUND(Regressions!R100, 1), NA())</f>
        <v>#N/A</v>
      </c>
      <c r="Q90" s="220" t="e">
        <f>IF(ISNUMBER(Regressions!S100),ROUND(Regressions!S100, 1), NA())</f>
        <v>#N/A</v>
      </c>
      <c r="R90" s="345" t="e">
        <f>IF(ISNUMBER(Regressions!T100),ROUND(Regressions!T100, 1), NA())</f>
        <v>#N/A</v>
      </c>
      <c r="S90" s="242" t="e">
        <f>IF(ISNUMBER(Regressions!U100),ROUND(Regressions!U100, 1), NA())</f>
        <v>#N/A</v>
      </c>
    </row>
    <row xmlns:x14ac="http://schemas.microsoft.com/office/spreadsheetml/2009/9/ac" r="91" hidden="true" x14ac:dyDescent="0.2">
      <c r="A91" s="341" t="str">
        <f>IF(ISBLANK(Regressions!A101), " ", Regressions!A101)</f>
        <v>Republic of Moldova</v>
      </c>
      <c r="B91" s="342">
        <f>IF(ISBLANK(Regressions!B101), " ", Regressions!B101)</f>
        <v>2025</v>
      </c>
      <c r="C91" s="347" t="str">
        <f>IF(ISBLANK(Regressions!C101), " ", Regressions!C101)</f>
        <v>Rural</v>
      </c>
      <c r="D91" s="343" t="str">
        <f>IF(ISBLANK(Regressions!D101), " ", Regressions!D101)</f>
        <v> </v>
      </c>
      <c r="E91" s="219" t="e">
        <f>IF(ISNUMBER(Regressions!E101),ROUND(Regressions!E101, 1), NA())</f>
        <v>#N/A</v>
      </c>
      <c r="F91" s="344" t="e">
        <f>IF(ISNUMBER(Regressions!F101),ROUND(Regressions!F101, 1), NA())</f>
        <v>#N/A</v>
      </c>
      <c r="G91" s="241" t="e">
        <f>IF(ISNUMBER(Regressions!G101),ROUND(Regressions!G101, 1), NA())</f>
        <v>#N/A</v>
      </c>
      <c r="H91" s="345" t="e">
        <f>IF(ISNUMBER(Regressions!H101),ROUND(Regressions!H101, 1), NA())</f>
        <v>#N/A</v>
      </c>
      <c r="I91" s="242" t="e">
        <f>IF(ISNUMBER(Regressions!I101),ROUND(Regressions!I101, 1), NA())</f>
        <v>#N/A</v>
      </c>
      <c r="J91" s="346" t="e">
        <f>IF(ISNUMBER(Regressions!K101),ROUND(Regressions!K101, 1), NA())</f>
        <v>#N/A</v>
      </c>
      <c r="K91" s="344" t="e">
        <f>IF(ISNUMBER(Regressions!L101),ROUND(Regressions!L101, 1), NA())</f>
        <v>#N/A</v>
      </c>
      <c r="L91" s="243" t="e">
        <f>IF(ISNUMBER(Regressions!M101),ROUND(Regressions!M101, 1), NA())</f>
        <v>#N/A</v>
      </c>
      <c r="M91" s="345" t="e">
        <f>IF(ISNUMBER(Regressions!N101),ROUND(Regressions!N101, 1), NA())</f>
        <v>#N/A</v>
      </c>
      <c r="N91" s="242" t="e">
        <f>IF(ISNUMBER(Regressions!O101),ROUND(Regressions!O101, 1), NA())</f>
        <v>#N/A</v>
      </c>
      <c r="O91" s="346" t="e">
        <f>IF(ISNUMBER(Regressions!Q101),ROUND(Regressions!Q101, 1), NA())</f>
        <v>#N/A</v>
      </c>
      <c r="P91" s="344" t="e">
        <f>IF(ISNUMBER(Regressions!R101),ROUND(Regressions!R101, 1), NA())</f>
        <v>#N/A</v>
      </c>
      <c r="Q91" s="220" t="e">
        <f>IF(ISNUMBER(Regressions!S101),ROUND(Regressions!S101, 1), NA())</f>
        <v>#N/A</v>
      </c>
      <c r="R91" s="345" t="e">
        <f>IF(ISNUMBER(Regressions!T101),ROUND(Regressions!T101, 1), NA())</f>
        <v>#N/A</v>
      </c>
      <c r="S91" s="242" t="e">
        <f>IF(ISNUMBER(Regressions!U101),ROUND(Regressions!U101, 1), NA())</f>
        <v>#N/A</v>
      </c>
    </row>
    <row xmlns:x14ac="http://schemas.microsoft.com/office/spreadsheetml/2009/9/ac" r="92" hidden="true" x14ac:dyDescent="0.2">
      <c r="A92" s="341" t="str">
        <f>IF(ISBLANK(Regressions!A102), " ", Regressions!A102)</f>
        <v>Republic of Moldova</v>
      </c>
      <c r="B92" s="342">
        <f>IF(ISBLANK(Regressions!B102), " ", Regressions!B102)</f>
        <v>2026</v>
      </c>
      <c r="C92" s="347" t="str">
        <f>IF(ISBLANK(Regressions!C102), " ", Regressions!C102)</f>
        <v>Rural</v>
      </c>
      <c r="D92" s="343" t="str">
        <f>IF(ISBLANK(Regressions!D102), " ", Regressions!D102)</f>
        <v> </v>
      </c>
      <c r="E92" s="219" t="e">
        <f>IF(ISNUMBER(Regressions!E102),ROUND(Regressions!E102, 1), NA())</f>
        <v>#N/A</v>
      </c>
      <c r="F92" s="344" t="e">
        <f>IF(ISNUMBER(Regressions!F102),ROUND(Regressions!F102, 1), NA())</f>
        <v>#N/A</v>
      </c>
      <c r="G92" s="241" t="e">
        <f>IF(ISNUMBER(Regressions!G102),ROUND(Regressions!G102, 1), NA())</f>
        <v>#N/A</v>
      </c>
      <c r="H92" s="345" t="e">
        <f>IF(ISNUMBER(Regressions!H102),ROUND(Regressions!H102, 1), NA())</f>
        <v>#N/A</v>
      </c>
      <c r="I92" s="242" t="e">
        <f>IF(ISNUMBER(Regressions!I102),ROUND(Regressions!I102, 1), NA())</f>
        <v>#N/A</v>
      </c>
      <c r="J92" s="346" t="e">
        <f>IF(ISNUMBER(Regressions!K102),ROUND(Regressions!K102, 1), NA())</f>
        <v>#N/A</v>
      </c>
      <c r="K92" s="344" t="e">
        <f>IF(ISNUMBER(Regressions!L102),ROUND(Regressions!L102, 1), NA())</f>
        <v>#N/A</v>
      </c>
      <c r="L92" s="243" t="e">
        <f>IF(ISNUMBER(Regressions!M102),ROUND(Regressions!M102, 1), NA())</f>
        <v>#N/A</v>
      </c>
      <c r="M92" s="345" t="e">
        <f>IF(ISNUMBER(Regressions!N102),ROUND(Regressions!N102, 1), NA())</f>
        <v>#N/A</v>
      </c>
      <c r="N92" s="242" t="e">
        <f>IF(ISNUMBER(Regressions!O102),ROUND(Regressions!O102, 1), NA())</f>
        <v>#N/A</v>
      </c>
      <c r="O92" s="346" t="e">
        <f>IF(ISNUMBER(Regressions!Q102),ROUND(Regressions!Q102, 1), NA())</f>
        <v>#N/A</v>
      </c>
      <c r="P92" s="344" t="e">
        <f>IF(ISNUMBER(Regressions!R102),ROUND(Regressions!R102, 1), NA())</f>
        <v>#N/A</v>
      </c>
      <c r="Q92" s="220" t="e">
        <f>IF(ISNUMBER(Regressions!S102),ROUND(Regressions!S102, 1), NA())</f>
        <v>#N/A</v>
      </c>
      <c r="R92" s="345" t="e">
        <f>IF(ISNUMBER(Regressions!T102),ROUND(Regressions!T102, 1), NA())</f>
        <v>#N/A</v>
      </c>
      <c r="S92" s="242" t="e">
        <f>IF(ISNUMBER(Regressions!U102),ROUND(Regressions!U102, 1), NA())</f>
        <v>#N/A</v>
      </c>
    </row>
    <row xmlns:x14ac="http://schemas.microsoft.com/office/spreadsheetml/2009/9/ac" r="93" hidden="true" x14ac:dyDescent="0.2">
      <c r="A93" s="341" t="str">
        <f>IF(ISBLANK(Regressions!A103), " ", Regressions!A103)</f>
        <v>Republic of Moldova</v>
      </c>
      <c r="B93" s="342">
        <f>IF(ISBLANK(Regressions!B103), " ", Regressions!B103)</f>
        <v>2027</v>
      </c>
      <c r="C93" s="347" t="str">
        <f>IF(ISBLANK(Regressions!C103), " ", Regressions!C103)</f>
        <v>Rural</v>
      </c>
      <c r="D93" s="343" t="str">
        <f>IF(ISBLANK(Regressions!D103), " ", Regressions!D103)</f>
        <v> </v>
      </c>
      <c r="E93" s="219" t="e">
        <f>IF(ISNUMBER(Regressions!E103),ROUND(Regressions!E103, 1), NA())</f>
        <v>#N/A</v>
      </c>
      <c r="F93" s="344" t="e">
        <f>IF(ISNUMBER(Regressions!F103),ROUND(Regressions!F103, 1), NA())</f>
        <v>#N/A</v>
      </c>
      <c r="G93" s="241" t="e">
        <f>IF(ISNUMBER(Regressions!G103),ROUND(Regressions!G103, 1), NA())</f>
        <v>#N/A</v>
      </c>
      <c r="H93" s="345" t="e">
        <f>IF(ISNUMBER(Regressions!H103),ROUND(Regressions!H103, 1), NA())</f>
        <v>#N/A</v>
      </c>
      <c r="I93" s="242" t="e">
        <f>IF(ISNUMBER(Regressions!I103),ROUND(Regressions!I103, 1), NA())</f>
        <v>#N/A</v>
      </c>
      <c r="J93" s="346" t="e">
        <f>IF(ISNUMBER(Regressions!K103),ROUND(Regressions!K103, 1), NA())</f>
        <v>#N/A</v>
      </c>
      <c r="K93" s="344" t="e">
        <f>IF(ISNUMBER(Regressions!L103),ROUND(Regressions!L103, 1), NA())</f>
        <v>#N/A</v>
      </c>
      <c r="L93" s="243" t="e">
        <f>IF(ISNUMBER(Regressions!M103),ROUND(Regressions!M103, 1), NA())</f>
        <v>#N/A</v>
      </c>
      <c r="M93" s="345" t="e">
        <f>IF(ISNUMBER(Regressions!N103),ROUND(Regressions!N103, 1), NA())</f>
        <v>#N/A</v>
      </c>
      <c r="N93" s="242" t="e">
        <f>IF(ISNUMBER(Regressions!O103),ROUND(Regressions!O103, 1), NA())</f>
        <v>#N/A</v>
      </c>
      <c r="O93" s="346" t="e">
        <f>IF(ISNUMBER(Regressions!Q103),ROUND(Regressions!Q103, 1), NA())</f>
        <v>#N/A</v>
      </c>
      <c r="P93" s="344" t="e">
        <f>IF(ISNUMBER(Regressions!R103),ROUND(Regressions!R103, 1), NA())</f>
        <v>#N/A</v>
      </c>
      <c r="Q93" s="220" t="e">
        <f>IF(ISNUMBER(Regressions!S103),ROUND(Regressions!S103, 1), NA())</f>
        <v>#N/A</v>
      </c>
      <c r="R93" s="345" t="e">
        <f>IF(ISNUMBER(Regressions!T103),ROUND(Regressions!T103, 1), NA())</f>
        <v>#N/A</v>
      </c>
      <c r="S93" s="242" t="e">
        <f>IF(ISNUMBER(Regressions!U103),ROUND(Regressions!U103, 1), NA())</f>
        <v>#N/A</v>
      </c>
    </row>
    <row xmlns:x14ac="http://schemas.microsoft.com/office/spreadsheetml/2009/9/ac" r="94" hidden="true" x14ac:dyDescent="0.2">
      <c r="A94" s="341" t="str">
        <f>IF(ISBLANK(Regressions!A104), " ", Regressions!A104)</f>
        <v>Republic of Moldova</v>
      </c>
      <c r="B94" s="342">
        <f>IF(ISBLANK(Regressions!B104), " ", Regressions!B104)</f>
        <v>2028</v>
      </c>
      <c r="C94" s="347" t="str">
        <f>IF(ISBLANK(Regressions!C104), " ", Regressions!C104)</f>
        <v>Rural</v>
      </c>
      <c r="D94" s="343" t="str">
        <f>IF(ISBLANK(Regressions!D104), " ", Regressions!D104)</f>
        <v> </v>
      </c>
      <c r="E94" s="219" t="e">
        <f>IF(ISNUMBER(Regressions!E104),ROUND(Regressions!E104, 1), NA())</f>
        <v>#N/A</v>
      </c>
      <c r="F94" s="344" t="e">
        <f>IF(ISNUMBER(Regressions!F104),ROUND(Regressions!F104, 1), NA())</f>
        <v>#N/A</v>
      </c>
      <c r="G94" s="241" t="e">
        <f>IF(ISNUMBER(Regressions!G104),ROUND(Regressions!G104, 1), NA())</f>
        <v>#N/A</v>
      </c>
      <c r="H94" s="345" t="e">
        <f>IF(ISNUMBER(Regressions!H104),ROUND(Regressions!H104, 1), NA())</f>
        <v>#N/A</v>
      </c>
      <c r="I94" s="242" t="e">
        <f>IF(ISNUMBER(Regressions!I104),ROUND(Regressions!I104, 1), NA())</f>
        <v>#N/A</v>
      </c>
      <c r="J94" s="346" t="e">
        <f>IF(ISNUMBER(Regressions!K104),ROUND(Regressions!K104, 1), NA())</f>
        <v>#N/A</v>
      </c>
      <c r="K94" s="344" t="e">
        <f>IF(ISNUMBER(Regressions!L104),ROUND(Regressions!L104, 1), NA())</f>
        <v>#N/A</v>
      </c>
      <c r="L94" s="243" t="e">
        <f>IF(ISNUMBER(Regressions!M104),ROUND(Regressions!M104, 1), NA())</f>
        <v>#N/A</v>
      </c>
      <c r="M94" s="345" t="e">
        <f>IF(ISNUMBER(Regressions!N104),ROUND(Regressions!N104, 1), NA())</f>
        <v>#N/A</v>
      </c>
      <c r="N94" s="242" t="e">
        <f>IF(ISNUMBER(Regressions!O104),ROUND(Regressions!O104, 1), NA())</f>
        <v>#N/A</v>
      </c>
      <c r="O94" s="346" t="e">
        <f>IF(ISNUMBER(Regressions!Q104),ROUND(Regressions!Q104, 1), NA())</f>
        <v>#N/A</v>
      </c>
      <c r="P94" s="344" t="e">
        <f>IF(ISNUMBER(Regressions!R104),ROUND(Regressions!R104, 1), NA())</f>
        <v>#N/A</v>
      </c>
      <c r="Q94" s="220" t="e">
        <f>IF(ISNUMBER(Regressions!S104),ROUND(Regressions!S104, 1), NA())</f>
        <v>#N/A</v>
      </c>
      <c r="R94" s="345" t="e">
        <f>IF(ISNUMBER(Regressions!T104),ROUND(Regressions!T104, 1), NA())</f>
        <v>#N/A</v>
      </c>
      <c r="S94" s="242" t="e">
        <f>IF(ISNUMBER(Regressions!U104),ROUND(Regressions!U104, 1), NA())</f>
        <v>#N/A</v>
      </c>
    </row>
    <row xmlns:x14ac="http://schemas.microsoft.com/office/spreadsheetml/2009/9/ac" r="95" hidden="true" x14ac:dyDescent="0.2">
      <c r="A95" s="341" t="str">
        <f>IF(ISBLANK(Regressions!A105), " ", Regressions!A105)</f>
        <v>Republic of Moldova</v>
      </c>
      <c r="B95" s="342">
        <f>IF(ISBLANK(Regressions!B105), " ", Regressions!B105)</f>
        <v>2029</v>
      </c>
      <c r="C95" s="347" t="str">
        <f>IF(ISBLANK(Regressions!C105), " ", Regressions!C105)</f>
        <v>Rural</v>
      </c>
      <c r="D95" s="343" t="str">
        <f>IF(ISBLANK(Regressions!D105), " ", Regressions!D105)</f>
        <v> </v>
      </c>
      <c r="E95" s="219" t="e">
        <f>IF(ISNUMBER(Regressions!E105),ROUND(Regressions!E105, 1), NA())</f>
        <v>#N/A</v>
      </c>
      <c r="F95" s="344" t="e">
        <f>IF(ISNUMBER(Regressions!F105),ROUND(Regressions!F105, 1), NA())</f>
        <v>#N/A</v>
      </c>
      <c r="G95" s="241" t="e">
        <f>IF(ISNUMBER(Regressions!G105),ROUND(Regressions!G105, 1), NA())</f>
        <v>#N/A</v>
      </c>
      <c r="H95" s="345" t="e">
        <f>IF(ISNUMBER(Regressions!H105),ROUND(Regressions!H105, 1), NA())</f>
        <v>#N/A</v>
      </c>
      <c r="I95" s="242" t="e">
        <f>IF(ISNUMBER(Regressions!I105),ROUND(Regressions!I105, 1), NA())</f>
        <v>#N/A</v>
      </c>
      <c r="J95" s="346" t="e">
        <f>IF(ISNUMBER(Regressions!K105),ROUND(Regressions!K105, 1), NA())</f>
        <v>#N/A</v>
      </c>
      <c r="K95" s="344" t="e">
        <f>IF(ISNUMBER(Regressions!L105),ROUND(Regressions!L105, 1), NA())</f>
        <v>#N/A</v>
      </c>
      <c r="L95" s="243" t="e">
        <f>IF(ISNUMBER(Regressions!M105),ROUND(Regressions!M105, 1), NA())</f>
        <v>#N/A</v>
      </c>
      <c r="M95" s="345" t="e">
        <f>IF(ISNUMBER(Regressions!N105),ROUND(Regressions!N105, 1), NA())</f>
        <v>#N/A</v>
      </c>
      <c r="N95" s="242" t="e">
        <f>IF(ISNUMBER(Regressions!O105),ROUND(Regressions!O105, 1), NA())</f>
        <v>#N/A</v>
      </c>
      <c r="O95" s="346" t="e">
        <f>IF(ISNUMBER(Regressions!Q105),ROUND(Regressions!Q105, 1), NA())</f>
        <v>#N/A</v>
      </c>
      <c r="P95" s="344" t="e">
        <f>IF(ISNUMBER(Regressions!R105),ROUND(Regressions!R105, 1), NA())</f>
        <v>#N/A</v>
      </c>
      <c r="Q95" s="220" t="e">
        <f>IF(ISNUMBER(Regressions!S105),ROUND(Regressions!S105, 1), NA())</f>
        <v>#N/A</v>
      </c>
      <c r="R95" s="345" t="e">
        <f>IF(ISNUMBER(Regressions!T105),ROUND(Regressions!T105, 1), NA())</f>
        <v>#N/A</v>
      </c>
      <c r="S95" s="242" t="e">
        <f>IF(ISNUMBER(Regressions!U105),ROUND(Regressions!U105, 1), NA())</f>
        <v>#N/A</v>
      </c>
    </row>
    <row xmlns:x14ac="http://schemas.microsoft.com/office/spreadsheetml/2009/9/ac" r="96" hidden="true" x14ac:dyDescent="0.2">
      <c r="A96" s="341" t="str">
        <f>IF(ISBLANK(Regressions!A106), " ", Regressions!A106)</f>
        <v>Republic of Moldova</v>
      </c>
      <c r="B96" s="342">
        <f>IF(ISBLANK(Regressions!B106), " ", Regressions!B106)</f>
        <v>2030</v>
      </c>
      <c r="C96" s="347" t="str">
        <f>IF(ISBLANK(Regressions!C106), " ", Regressions!C106)</f>
        <v>Rural</v>
      </c>
      <c r="D96" s="343" t="str">
        <f>IF(ISBLANK(Regressions!D106), " ", Regressions!D106)</f>
        <v> </v>
      </c>
      <c r="E96" s="219" t="e">
        <f>IF(ISNUMBER(Regressions!E106),ROUND(Regressions!E106, 1), NA())</f>
        <v>#N/A</v>
      </c>
      <c r="F96" s="344" t="e">
        <f>IF(ISNUMBER(Regressions!F106),ROUND(Regressions!F106, 1), NA())</f>
        <v>#N/A</v>
      </c>
      <c r="G96" s="241" t="e">
        <f>IF(ISNUMBER(Regressions!G106),ROUND(Regressions!G106, 1), NA())</f>
        <v>#N/A</v>
      </c>
      <c r="H96" s="345" t="e">
        <f>IF(ISNUMBER(Regressions!H106),ROUND(Regressions!H106, 1), NA())</f>
        <v>#N/A</v>
      </c>
      <c r="I96" s="242" t="e">
        <f>IF(ISNUMBER(Regressions!I106),ROUND(Regressions!I106, 1), NA())</f>
        <v>#N/A</v>
      </c>
      <c r="J96" s="346" t="e">
        <f>IF(ISNUMBER(Regressions!K106),ROUND(Regressions!K106, 1), NA())</f>
        <v>#N/A</v>
      </c>
      <c r="K96" s="344" t="e">
        <f>IF(ISNUMBER(Regressions!L106),ROUND(Regressions!L106, 1), NA())</f>
        <v>#N/A</v>
      </c>
      <c r="L96" s="243" t="e">
        <f>IF(ISNUMBER(Regressions!M106),ROUND(Regressions!M106, 1), NA())</f>
        <v>#N/A</v>
      </c>
      <c r="M96" s="345" t="e">
        <f>IF(ISNUMBER(Regressions!N106),ROUND(Regressions!N106, 1), NA())</f>
        <v>#N/A</v>
      </c>
      <c r="N96" s="242" t="e">
        <f>IF(ISNUMBER(Regressions!O106),ROUND(Regressions!O106, 1), NA())</f>
        <v>#N/A</v>
      </c>
      <c r="O96" s="346" t="e">
        <f>IF(ISNUMBER(Regressions!Q106),ROUND(Regressions!Q106, 1), NA())</f>
        <v>#N/A</v>
      </c>
      <c r="P96" s="344" t="e">
        <f>IF(ISNUMBER(Regressions!R106),ROUND(Regressions!R106, 1), NA())</f>
        <v>#N/A</v>
      </c>
      <c r="Q96" s="220" t="e">
        <f>IF(ISNUMBER(Regressions!S106),ROUND(Regressions!S106, 1), NA())</f>
        <v>#N/A</v>
      </c>
      <c r="R96" s="345" t="e">
        <f>IF(ISNUMBER(Regressions!T106),ROUND(Regressions!T106, 1), NA())</f>
        <v>#N/A</v>
      </c>
      <c r="S96" s="242" t="e">
        <f>IF(ISNUMBER(Regressions!U106),ROUND(Regressions!U106, 1), NA())</f>
        <v>#N/A</v>
      </c>
    </row>
    <row xmlns:x14ac="http://schemas.microsoft.com/office/spreadsheetml/2009/9/ac" r="97" x14ac:dyDescent="0.2">
      <c r="A97" s="341" t="str">
        <f>IF(ISBLANK(Regressions!A107), " ", Regressions!A107)</f>
        <v>Republic of Moldova</v>
      </c>
      <c r="B97" s="342">
        <f>IF(ISBLANK(Regressions!B107), " ", Regressions!B107)</f>
        <v>2000</v>
      </c>
      <c r="C97" s="347" t="str">
        <f>IF(ISBLANK(Regressions!C107), " ", Regressions!C107)</f>
        <v>Pre-primary</v>
      </c>
      <c r="D97" s="343">
        <f>IF(ISBLANK(Regressions!D107), " ", Regressions!D107)</f>
        <v>199587</v>
      </c>
      <c r="E97" s="219" t="e">
        <f>IF(ISNUMBER(Regressions!E107),ROUND(Regressions!E107, 1), NA())</f>
        <v>#N/A</v>
      </c>
      <c r="F97" s="344" t="e">
        <f>IF(ISNUMBER(Regressions!F107),ROUND(Regressions!F107, 1), NA())</f>
        <v>#N/A</v>
      </c>
      <c r="G97" s="241" t="e">
        <f>IF(ISNUMBER(Regressions!G107),ROUND(Regressions!G107, 1), NA())</f>
        <v>#N/A</v>
      </c>
      <c r="H97" s="345" t="e">
        <f>IF(ISNUMBER(Regressions!H107),ROUND(Regressions!H107, 1), NA())</f>
        <v>#N/A</v>
      </c>
      <c r="I97" s="242" t="e">
        <f>IF(ISNUMBER(Regressions!I107),ROUND(Regressions!I107, 1), NA())</f>
        <v>#N/A</v>
      </c>
      <c r="J97" s="346" t="e">
        <f>IF(ISNUMBER(Regressions!K107),ROUND(Regressions!K107, 1), NA())</f>
        <v>#N/A</v>
      </c>
      <c r="K97" s="344" t="e">
        <f>IF(ISNUMBER(Regressions!L107),ROUND(Regressions!L107, 1), NA())</f>
        <v>#N/A</v>
      </c>
      <c r="L97" s="243" t="e">
        <f>IF(ISNUMBER(Regressions!M107),ROUND(Regressions!M107, 1), NA())</f>
        <v>#N/A</v>
      </c>
      <c r="M97" s="345" t="e">
        <f>IF(ISNUMBER(Regressions!N107),ROUND(Regressions!N107, 1), NA())</f>
        <v>#N/A</v>
      </c>
      <c r="N97" s="242" t="e">
        <f>IF(ISNUMBER(Regressions!O107),ROUND(Regressions!O107, 1), NA())</f>
        <v>#N/A</v>
      </c>
      <c r="O97" s="346" t="e">
        <f>IF(ISNUMBER(Regressions!Q107),ROUND(Regressions!Q107, 1), NA())</f>
        <v>#N/A</v>
      </c>
      <c r="P97" s="344" t="e">
        <f>IF(ISNUMBER(Regressions!R107),ROUND(Regressions!R107, 1), NA())</f>
        <v>#N/A</v>
      </c>
      <c r="Q97" s="220" t="e">
        <f>IF(ISNUMBER(Regressions!S107),ROUND(Regressions!S107, 1), NA())</f>
        <v>#N/A</v>
      </c>
      <c r="R97" s="345" t="e">
        <f>IF(ISNUMBER(Regressions!T107),ROUND(Regressions!T107, 1), NA())</f>
        <v>#N/A</v>
      </c>
      <c r="S97" s="242" t="e">
        <f>IF(ISNUMBER(Regressions!U107),ROUND(Regressions!U107, 1), NA())</f>
        <v>#N/A</v>
      </c>
    </row>
    <row xmlns:x14ac="http://schemas.microsoft.com/office/spreadsheetml/2009/9/ac" r="98" x14ac:dyDescent="0.2">
      <c r="A98" s="341" t="str">
        <f>IF(ISBLANK(Regressions!A108), " ", Regressions!A108)</f>
        <v>Republic of Moldova</v>
      </c>
      <c r="B98" s="342">
        <f>IF(ISBLANK(Regressions!B108), " ", Regressions!B108)</f>
        <v>2001</v>
      </c>
      <c r="C98" s="347" t="str">
        <f>IF(ISBLANK(Regressions!C108), " ", Regressions!C108)</f>
        <v>Pre-primary</v>
      </c>
      <c r="D98" s="343">
        <f>IF(ISBLANK(Regressions!D108), " ", Regressions!D108)</f>
        <v>188509</v>
      </c>
      <c r="E98" s="219" t="e">
        <f>IF(ISNUMBER(Regressions!E108),ROUND(Regressions!E108, 1), NA())</f>
        <v>#N/A</v>
      </c>
      <c r="F98" s="344" t="e">
        <f>IF(ISNUMBER(Regressions!F108),ROUND(Regressions!F108, 1), NA())</f>
        <v>#N/A</v>
      </c>
      <c r="G98" s="241" t="e">
        <f>IF(ISNUMBER(Regressions!G108),ROUND(Regressions!G108, 1), NA())</f>
        <v>#N/A</v>
      </c>
      <c r="H98" s="345" t="e">
        <f>IF(ISNUMBER(Regressions!H108),ROUND(Regressions!H108, 1), NA())</f>
        <v>#N/A</v>
      </c>
      <c r="I98" s="242" t="e">
        <f>IF(ISNUMBER(Regressions!I108),ROUND(Regressions!I108, 1), NA())</f>
        <v>#N/A</v>
      </c>
      <c r="J98" s="346" t="e">
        <f>IF(ISNUMBER(Regressions!K108),ROUND(Regressions!K108, 1), NA())</f>
        <v>#N/A</v>
      </c>
      <c r="K98" s="344" t="e">
        <f>IF(ISNUMBER(Regressions!L108),ROUND(Regressions!L108, 1), NA())</f>
        <v>#N/A</v>
      </c>
      <c r="L98" s="243" t="e">
        <f>IF(ISNUMBER(Regressions!M108),ROUND(Regressions!M108, 1), NA())</f>
        <v>#N/A</v>
      </c>
      <c r="M98" s="345" t="e">
        <f>IF(ISNUMBER(Regressions!N108),ROUND(Regressions!N108, 1), NA())</f>
        <v>#N/A</v>
      </c>
      <c r="N98" s="242" t="e">
        <f>IF(ISNUMBER(Regressions!O108),ROUND(Regressions!O108, 1), NA())</f>
        <v>#N/A</v>
      </c>
      <c r="O98" s="346" t="e">
        <f>IF(ISNUMBER(Regressions!Q108),ROUND(Regressions!Q108, 1), NA())</f>
        <v>#N/A</v>
      </c>
      <c r="P98" s="344" t="e">
        <f>IF(ISNUMBER(Regressions!R108),ROUND(Regressions!R108, 1), NA())</f>
        <v>#N/A</v>
      </c>
      <c r="Q98" s="220" t="e">
        <f>IF(ISNUMBER(Regressions!S108),ROUND(Regressions!S108, 1), NA())</f>
        <v>#N/A</v>
      </c>
      <c r="R98" s="345" t="e">
        <f>IF(ISNUMBER(Regressions!T108),ROUND(Regressions!T108, 1), NA())</f>
        <v>#N/A</v>
      </c>
      <c r="S98" s="242" t="e">
        <f>IF(ISNUMBER(Regressions!U108),ROUND(Regressions!U108, 1), NA())</f>
        <v>#N/A</v>
      </c>
    </row>
    <row xmlns:x14ac="http://schemas.microsoft.com/office/spreadsheetml/2009/9/ac" r="99" x14ac:dyDescent="0.2">
      <c r="A99" s="341" t="str">
        <f>IF(ISBLANK(Regressions!A109), " ", Regressions!A109)</f>
        <v>Republic of Moldova</v>
      </c>
      <c r="B99" s="342">
        <f>IF(ISBLANK(Regressions!B109), " ", Regressions!B109)</f>
        <v>2002</v>
      </c>
      <c r="C99" s="347" t="str">
        <f>IF(ISBLANK(Regressions!C109), " ", Regressions!C109)</f>
        <v>Pre-primary</v>
      </c>
      <c r="D99" s="343">
        <f>IF(ISBLANK(Regressions!D109), " ", Regressions!D109)</f>
        <v>177305</v>
      </c>
      <c r="E99" s="219" t="e">
        <f>IF(ISNUMBER(Regressions!E109),ROUND(Regressions!E109, 1), NA())</f>
        <v>#N/A</v>
      </c>
      <c r="F99" s="344" t="e">
        <f>IF(ISNUMBER(Regressions!F109),ROUND(Regressions!F109, 1), NA())</f>
        <v>#N/A</v>
      </c>
      <c r="G99" s="241" t="e">
        <f>IF(ISNUMBER(Regressions!G109),ROUND(Regressions!G109, 1), NA())</f>
        <v>#N/A</v>
      </c>
      <c r="H99" s="345" t="e">
        <f>IF(ISNUMBER(Regressions!H109),ROUND(Regressions!H109, 1), NA())</f>
        <v>#N/A</v>
      </c>
      <c r="I99" s="242" t="e">
        <f>IF(ISNUMBER(Regressions!I109),ROUND(Regressions!I109, 1), NA())</f>
        <v>#N/A</v>
      </c>
      <c r="J99" s="346" t="e">
        <f>IF(ISNUMBER(Regressions!K109),ROUND(Regressions!K109, 1), NA())</f>
        <v>#N/A</v>
      </c>
      <c r="K99" s="344" t="e">
        <f>IF(ISNUMBER(Regressions!L109),ROUND(Regressions!L109, 1), NA())</f>
        <v>#N/A</v>
      </c>
      <c r="L99" s="243" t="e">
        <f>IF(ISNUMBER(Regressions!M109),ROUND(Regressions!M109, 1), NA())</f>
        <v>#N/A</v>
      </c>
      <c r="M99" s="345" t="e">
        <f>IF(ISNUMBER(Regressions!N109),ROUND(Regressions!N109, 1), NA())</f>
        <v>#N/A</v>
      </c>
      <c r="N99" s="242" t="e">
        <f>IF(ISNUMBER(Regressions!O109),ROUND(Regressions!O109, 1), NA())</f>
        <v>#N/A</v>
      </c>
      <c r="O99" s="346" t="e">
        <f>IF(ISNUMBER(Regressions!Q109),ROUND(Regressions!Q109, 1), NA())</f>
        <v>#N/A</v>
      </c>
      <c r="P99" s="344" t="e">
        <f>IF(ISNUMBER(Regressions!R109),ROUND(Regressions!R109, 1), NA())</f>
        <v>#N/A</v>
      </c>
      <c r="Q99" s="220" t="e">
        <f>IF(ISNUMBER(Regressions!S109),ROUND(Regressions!S109, 1), NA())</f>
        <v>#N/A</v>
      </c>
      <c r="R99" s="345" t="e">
        <f>IF(ISNUMBER(Regressions!T109),ROUND(Regressions!T109, 1), NA())</f>
        <v>#N/A</v>
      </c>
      <c r="S99" s="242" t="e">
        <f>IF(ISNUMBER(Regressions!U109),ROUND(Regressions!U109, 1), NA())</f>
        <v>#N/A</v>
      </c>
    </row>
    <row xmlns:x14ac="http://schemas.microsoft.com/office/spreadsheetml/2009/9/ac" r="100" x14ac:dyDescent="0.2">
      <c r="A100" s="341" t="str">
        <f>IF(ISBLANK(Regressions!A110), " ", Regressions!A110)</f>
        <v>Republic of Moldova</v>
      </c>
      <c r="B100" s="342">
        <f>IF(ISBLANK(Regressions!B110), " ", Regressions!B110)</f>
        <v>2003</v>
      </c>
      <c r="C100" s="347" t="str">
        <f>IF(ISBLANK(Regressions!C110), " ", Regressions!C110)</f>
        <v>Pre-primary</v>
      </c>
      <c r="D100" s="343">
        <f>IF(ISBLANK(Regressions!D110), " ", Regressions!D110)</f>
        <v>167332</v>
      </c>
      <c r="E100" s="219" t="e">
        <f>IF(ISNUMBER(Regressions!E110),ROUND(Regressions!E110, 1), NA())</f>
        <v>#N/A</v>
      </c>
      <c r="F100" s="344" t="e">
        <f>IF(ISNUMBER(Regressions!F110),ROUND(Regressions!F110, 1), NA())</f>
        <v>#N/A</v>
      </c>
      <c r="G100" s="241" t="e">
        <f>IF(ISNUMBER(Regressions!G110),ROUND(Regressions!G110, 1), NA())</f>
        <v>#N/A</v>
      </c>
      <c r="H100" s="345" t="e">
        <f>IF(ISNUMBER(Regressions!H110),ROUND(Regressions!H110, 1), NA())</f>
        <v>#N/A</v>
      </c>
      <c r="I100" s="242" t="e">
        <f>IF(ISNUMBER(Regressions!I110),ROUND(Regressions!I110, 1), NA())</f>
        <v>#N/A</v>
      </c>
      <c r="J100" s="346" t="e">
        <f>IF(ISNUMBER(Regressions!K110),ROUND(Regressions!K110, 1), NA())</f>
        <v>#N/A</v>
      </c>
      <c r="K100" s="344" t="e">
        <f>IF(ISNUMBER(Regressions!L110),ROUND(Regressions!L110, 1), NA())</f>
        <v>#N/A</v>
      </c>
      <c r="L100" s="243" t="e">
        <f>IF(ISNUMBER(Regressions!M110),ROUND(Regressions!M110, 1), NA())</f>
        <v>#N/A</v>
      </c>
      <c r="M100" s="345" t="e">
        <f>IF(ISNUMBER(Regressions!N110),ROUND(Regressions!N110, 1), NA())</f>
        <v>#N/A</v>
      </c>
      <c r="N100" s="242" t="e">
        <f>IF(ISNUMBER(Regressions!O110),ROUND(Regressions!O110, 1), NA())</f>
        <v>#N/A</v>
      </c>
      <c r="O100" s="346" t="e">
        <f>IF(ISNUMBER(Regressions!Q110),ROUND(Regressions!Q110, 1), NA())</f>
        <v>#N/A</v>
      </c>
      <c r="P100" s="344" t="e">
        <f>IF(ISNUMBER(Regressions!R110),ROUND(Regressions!R110, 1), NA())</f>
        <v>#N/A</v>
      </c>
      <c r="Q100" s="220" t="e">
        <f>IF(ISNUMBER(Regressions!S110),ROUND(Regressions!S110, 1), NA())</f>
        <v>#N/A</v>
      </c>
      <c r="R100" s="345" t="e">
        <f>IF(ISNUMBER(Regressions!T110),ROUND(Regressions!T110, 1), NA())</f>
        <v>#N/A</v>
      </c>
      <c r="S100" s="242" t="e">
        <f>IF(ISNUMBER(Regressions!U110),ROUND(Regressions!U110, 1), NA())</f>
        <v>#N/A</v>
      </c>
    </row>
    <row xmlns:x14ac="http://schemas.microsoft.com/office/spreadsheetml/2009/9/ac" r="101" x14ac:dyDescent="0.2">
      <c r="A101" s="341" t="str">
        <f>IF(ISBLANK(Regressions!A111), " ", Regressions!A111)</f>
        <v>Republic of Moldova</v>
      </c>
      <c r="B101" s="342">
        <f>IF(ISBLANK(Regressions!B111), " ", Regressions!B111)</f>
        <v>2004</v>
      </c>
      <c r="C101" s="347" t="str">
        <f>IF(ISBLANK(Regressions!C111), " ", Regressions!C111)</f>
        <v>Pre-primary</v>
      </c>
      <c r="D101" s="343">
        <f>IF(ISBLANK(Regressions!D111), " ", Regressions!D111)</f>
        <v>159148</v>
      </c>
      <c r="E101" s="219" t="e">
        <f>IF(ISNUMBER(Regressions!E111),ROUND(Regressions!E111, 1), NA())</f>
        <v>#N/A</v>
      </c>
      <c r="F101" s="344" t="e">
        <f>IF(ISNUMBER(Regressions!F111),ROUND(Regressions!F111, 1), NA())</f>
        <v>#N/A</v>
      </c>
      <c r="G101" s="241" t="e">
        <f>IF(ISNUMBER(Regressions!G111),ROUND(Regressions!G111, 1), NA())</f>
        <v>#N/A</v>
      </c>
      <c r="H101" s="345" t="e">
        <f>IF(ISNUMBER(Regressions!H111),ROUND(Regressions!H111, 1), NA())</f>
        <v>#N/A</v>
      </c>
      <c r="I101" s="242" t="e">
        <f>IF(ISNUMBER(Regressions!I111),ROUND(Regressions!I111, 1), NA())</f>
        <v>#N/A</v>
      </c>
      <c r="J101" s="346" t="e">
        <f>IF(ISNUMBER(Regressions!K111),ROUND(Regressions!K111, 1), NA())</f>
        <v>#N/A</v>
      </c>
      <c r="K101" s="344" t="e">
        <f>IF(ISNUMBER(Regressions!L111),ROUND(Regressions!L111, 1), NA())</f>
        <v>#N/A</v>
      </c>
      <c r="L101" s="243" t="e">
        <f>IF(ISNUMBER(Regressions!M111),ROUND(Regressions!M111, 1), NA())</f>
        <v>#N/A</v>
      </c>
      <c r="M101" s="345" t="e">
        <f>IF(ISNUMBER(Regressions!N111),ROUND(Regressions!N111, 1), NA())</f>
        <v>#N/A</v>
      </c>
      <c r="N101" s="242" t="e">
        <f>IF(ISNUMBER(Regressions!O111),ROUND(Regressions!O111, 1), NA())</f>
        <v>#N/A</v>
      </c>
      <c r="O101" s="346" t="e">
        <f>IF(ISNUMBER(Regressions!Q111),ROUND(Regressions!Q111, 1), NA())</f>
        <v>#N/A</v>
      </c>
      <c r="P101" s="344" t="e">
        <f>IF(ISNUMBER(Regressions!R111),ROUND(Regressions!R111, 1), NA())</f>
        <v>#N/A</v>
      </c>
      <c r="Q101" s="220" t="e">
        <f>IF(ISNUMBER(Regressions!S111),ROUND(Regressions!S111, 1), NA())</f>
        <v>#N/A</v>
      </c>
      <c r="R101" s="345" t="e">
        <f>IF(ISNUMBER(Regressions!T111),ROUND(Regressions!T111, 1), NA())</f>
        <v>#N/A</v>
      </c>
      <c r="S101" s="242" t="e">
        <f>IF(ISNUMBER(Regressions!U111),ROUND(Regressions!U111, 1), NA())</f>
        <v>#N/A</v>
      </c>
    </row>
    <row xmlns:x14ac="http://schemas.microsoft.com/office/spreadsheetml/2009/9/ac" r="102" x14ac:dyDescent="0.2">
      <c r="A102" s="341" t="str">
        <f>IF(ISBLANK(Regressions!A112), " ", Regressions!A112)</f>
        <v>Republic of Moldova</v>
      </c>
      <c r="B102" s="342">
        <f>IF(ISBLANK(Regressions!B112), " ", Regressions!B112)</f>
        <v>2005</v>
      </c>
      <c r="C102" s="347" t="str">
        <f>IF(ISBLANK(Regressions!C112), " ", Regressions!C112)</f>
        <v>Pre-primary</v>
      </c>
      <c r="D102" s="343">
        <f>IF(ISBLANK(Regressions!D112), " ", Regressions!D112)</f>
        <v>150216</v>
      </c>
      <c r="E102" s="219" t="e">
        <f>IF(ISNUMBER(Regressions!E112),ROUND(Regressions!E112, 1), NA())</f>
        <v>#N/A</v>
      </c>
      <c r="F102" s="344" t="e">
        <f>IF(ISNUMBER(Regressions!F112),ROUND(Regressions!F112, 1), NA())</f>
        <v>#N/A</v>
      </c>
      <c r="G102" s="241" t="e">
        <f>IF(ISNUMBER(Regressions!G112),ROUND(Regressions!G112, 1), NA())</f>
        <v>#N/A</v>
      </c>
      <c r="H102" s="345" t="e">
        <f>IF(ISNUMBER(Regressions!H112),ROUND(Regressions!H112, 1), NA())</f>
        <v>#N/A</v>
      </c>
      <c r="I102" s="242" t="e">
        <f>IF(ISNUMBER(Regressions!I112),ROUND(Regressions!I112, 1), NA())</f>
        <v>#N/A</v>
      </c>
      <c r="J102" s="346" t="e">
        <f>IF(ISNUMBER(Regressions!K112),ROUND(Regressions!K112, 1), NA())</f>
        <v>#N/A</v>
      </c>
      <c r="K102" s="344" t="e">
        <f>IF(ISNUMBER(Regressions!L112),ROUND(Regressions!L112, 1), NA())</f>
        <v>#N/A</v>
      </c>
      <c r="L102" s="243" t="e">
        <f>IF(ISNUMBER(Regressions!M112),ROUND(Regressions!M112, 1), NA())</f>
        <v>#N/A</v>
      </c>
      <c r="M102" s="345" t="e">
        <f>IF(ISNUMBER(Regressions!N112),ROUND(Regressions!N112, 1), NA())</f>
        <v>#N/A</v>
      </c>
      <c r="N102" s="242" t="e">
        <f>IF(ISNUMBER(Regressions!O112),ROUND(Regressions!O112, 1), NA())</f>
        <v>#N/A</v>
      </c>
      <c r="O102" s="346" t="e">
        <f>IF(ISNUMBER(Regressions!Q112),ROUND(Regressions!Q112, 1), NA())</f>
        <v>#N/A</v>
      </c>
      <c r="P102" s="344" t="e">
        <f>IF(ISNUMBER(Regressions!R112),ROUND(Regressions!R112, 1), NA())</f>
        <v>#N/A</v>
      </c>
      <c r="Q102" s="220" t="e">
        <f>IF(ISNUMBER(Regressions!S112),ROUND(Regressions!S112, 1), NA())</f>
        <v>#N/A</v>
      </c>
      <c r="R102" s="345" t="e">
        <f>IF(ISNUMBER(Regressions!T112),ROUND(Regressions!T112, 1), NA())</f>
        <v>#N/A</v>
      </c>
      <c r="S102" s="242" t="e">
        <f>IF(ISNUMBER(Regressions!U112),ROUND(Regressions!U112, 1), NA())</f>
        <v>#N/A</v>
      </c>
    </row>
    <row xmlns:x14ac="http://schemas.microsoft.com/office/spreadsheetml/2009/9/ac" r="103" x14ac:dyDescent="0.2">
      <c r="A103" s="341" t="str">
        <f>IF(ISBLANK(Regressions!A113), " ", Regressions!A113)</f>
        <v>Republic of Moldova</v>
      </c>
      <c r="B103" s="342">
        <f>IF(ISBLANK(Regressions!B113), " ", Regressions!B113)</f>
        <v>2006</v>
      </c>
      <c r="C103" s="347" t="str">
        <f>IF(ISBLANK(Regressions!C113), " ", Regressions!C113)</f>
        <v>Pre-primary</v>
      </c>
      <c r="D103" s="343">
        <f>IF(ISBLANK(Regressions!D113), " ", Regressions!D113)</f>
        <v>144774</v>
      </c>
      <c r="E103" s="219" t="e">
        <f>IF(ISNUMBER(Regressions!E113),ROUND(Regressions!E113, 1), NA())</f>
        <v>#N/A</v>
      </c>
      <c r="F103" s="344" t="e">
        <f>IF(ISNUMBER(Regressions!F113),ROUND(Regressions!F113, 1), NA())</f>
        <v>#N/A</v>
      </c>
      <c r="G103" s="241" t="e">
        <f>IF(ISNUMBER(Regressions!G113),ROUND(Regressions!G113, 1), NA())</f>
        <v>#N/A</v>
      </c>
      <c r="H103" s="345" t="e">
        <f>IF(ISNUMBER(Regressions!H113),ROUND(Regressions!H113, 1), NA())</f>
        <v>#N/A</v>
      </c>
      <c r="I103" s="242" t="e">
        <f>IF(ISNUMBER(Regressions!I113),ROUND(Regressions!I113, 1), NA())</f>
        <v>#N/A</v>
      </c>
      <c r="J103" s="346" t="e">
        <f>IF(ISNUMBER(Regressions!K113),ROUND(Regressions!K113, 1), NA())</f>
        <v>#N/A</v>
      </c>
      <c r="K103" s="344" t="e">
        <f>IF(ISNUMBER(Regressions!L113),ROUND(Regressions!L113, 1), NA())</f>
        <v>#N/A</v>
      </c>
      <c r="L103" s="243" t="e">
        <f>IF(ISNUMBER(Regressions!M113),ROUND(Regressions!M113, 1), NA())</f>
        <v>#N/A</v>
      </c>
      <c r="M103" s="345" t="e">
        <f>IF(ISNUMBER(Regressions!N113),ROUND(Regressions!N113, 1), NA())</f>
        <v>#N/A</v>
      </c>
      <c r="N103" s="242" t="e">
        <f>IF(ISNUMBER(Regressions!O113),ROUND(Regressions!O113, 1), NA())</f>
        <v>#N/A</v>
      </c>
      <c r="O103" s="346" t="e">
        <f>IF(ISNUMBER(Regressions!Q113),ROUND(Regressions!Q113, 1), NA())</f>
        <v>#N/A</v>
      </c>
      <c r="P103" s="344" t="e">
        <f>IF(ISNUMBER(Regressions!R113),ROUND(Regressions!R113, 1), NA())</f>
        <v>#N/A</v>
      </c>
      <c r="Q103" s="220" t="e">
        <f>IF(ISNUMBER(Regressions!S113),ROUND(Regressions!S113, 1), NA())</f>
        <v>#N/A</v>
      </c>
      <c r="R103" s="345" t="e">
        <f>IF(ISNUMBER(Regressions!T113),ROUND(Regressions!T113, 1), NA())</f>
        <v>#N/A</v>
      </c>
      <c r="S103" s="242" t="e">
        <f>IF(ISNUMBER(Regressions!U113),ROUND(Regressions!U113, 1), NA())</f>
        <v>#N/A</v>
      </c>
    </row>
    <row xmlns:x14ac="http://schemas.microsoft.com/office/spreadsheetml/2009/9/ac" r="104" x14ac:dyDescent="0.2">
      <c r="A104" s="341" t="str">
        <f>IF(ISBLANK(Regressions!A114), " ", Regressions!A114)</f>
        <v>Republic of Moldova</v>
      </c>
      <c r="B104" s="342">
        <f>IF(ISBLANK(Regressions!B114), " ", Regressions!B114)</f>
        <v>2007</v>
      </c>
      <c r="C104" s="347" t="str">
        <f>IF(ISBLANK(Regressions!C114), " ", Regressions!C114)</f>
        <v>Pre-primary</v>
      </c>
      <c r="D104" s="343">
        <f>IF(ISBLANK(Regressions!D114), " ", Regressions!D114)</f>
        <v>148002</v>
      </c>
      <c r="E104" s="219" t="e">
        <f>IF(ISNUMBER(Regressions!E114),ROUND(Regressions!E114, 1), NA())</f>
        <v>#N/A</v>
      </c>
      <c r="F104" s="344" t="e">
        <f>IF(ISNUMBER(Regressions!F114),ROUND(Regressions!F114, 1), NA())</f>
        <v>#N/A</v>
      </c>
      <c r="G104" s="241" t="e">
        <f>IF(ISNUMBER(Regressions!G114),ROUND(Regressions!G114, 1), NA())</f>
        <v>#N/A</v>
      </c>
      <c r="H104" s="345" t="e">
        <f>IF(ISNUMBER(Regressions!H114),ROUND(Regressions!H114, 1), NA())</f>
        <v>#N/A</v>
      </c>
      <c r="I104" s="242" t="e">
        <f>IF(ISNUMBER(Regressions!I114),ROUND(Regressions!I114, 1), NA())</f>
        <v>#N/A</v>
      </c>
      <c r="J104" s="346" t="e">
        <f>IF(ISNUMBER(Regressions!K114),ROUND(Regressions!K114, 1), NA())</f>
        <v>#N/A</v>
      </c>
      <c r="K104" s="344" t="e">
        <f>IF(ISNUMBER(Regressions!L114),ROUND(Regressions!L114, 1), NA())</f>
        <v>#N/A</v>
      </c>
      <c r="L104" s="243" t="e">
        <f>IF(ISNUMBER(Regressions!M114),ROUND(Regressions!M114, 1), NA())</f>
        <v>#N/A</v>
      </c>
      <c r="M104" s="345" t="e">
        <f>IF(ISNUMBER(Regressions!N114),ROUND(Regressions!N114, 1), NA())</f>
        <v>#N/A</v>
      </c>
      <c r="N104" s="242" t="e">
        <f>IF(ISNUMBER(Regressions!O114),ROUND(Regressions!O114, 1), NA())</f>
        <v>#N/A</v>
      </c>
      <c r="O104" s="346" t="e">
        <f>IF(ISNUMBER(Regressions!Q114),ROUND(Regressions!Q114, 1), NA())</f>
        <v>#N/A</v>
      </c>
      <c r="P104" s="344" t="e">
        <f>IF(ISNUMBER(Regressions!R114),ROUND(Regressions!R114, 1), NA())</f>
        <v>#N/A</v>
      </c>
      <c r="Q104" s="220" t="e">
        <f>IF(ISNUMBER(Regressions!S114),ROUND(Regressions!S114, 1), NA())</f>
        <v>#N/A</v>
      </c>
      <c r="R104" s="345" t="e">
        <f>IF(ISNUMBER(Regressions!T114),ROUND(Regressions!T114, 1), NA())</f>
        <v>#N/A</v>
      </c>
      <c r="S104" s="242" t="e">
        <f>IF(ISNUMBER(Regressions!U114),ROUND(Regressions!U114, 1), NA())</f>
        <v>#N/A</v>
      </c>
    </row>
    <row xmlns:x14ac="http://schemas.microsoft.com/office/spreadsheetml/2009/9/ac" r="105" x14ac:dyDescent="0.2">
      <c r="A105" s="341" t="str">
        <f>IF(ISBLANK(Regressions!A115), " ", Regressions!A115)</f>
        <v>Republic of Moldova</v>
      </c>
      <c r="B105" s="342">
        <f>IF(ISBLANK(Regressions!B115), " ", Regressions!B115)</f>
        <v>2008</v>
      </c>
      <c r="C105" s="347" t="str">
        <f>IF(ISBLANK(Regressions!C115), " ", Regressions!C115)</f>
        <v>Pre-primary</v>
      </c>
      <c r="D105" s="343">
        <f>IF(ISBLANK(Regressions!D115), " ", Regressions!D115)</f>
        <v>147319</v>
      </c>
      <c r="E105" s="219" t="e">
        <f>IF(ISNUMBER(Regressions!E115),ROUND(Regressions!E115, 1), NA())</f>
        <v>#N/A</v>
      </c>
      <c r="F105" s="344" t="e">
        <f>IF(ISNUMBER(Regressions!F115),ROUND(Regressions!F115, 1), NA())</f>
        <v>#N/A</v>
      </c>
      <c r="G105" s="241" t="e">
        <f>IF(ISNUMBER(Regressions!G115),ROUND(Regressions!G115, 1), NA())</f>
        <v>#N/A</v>
      </c>
      <c r="H105" s="345" t="e">
        <f>IF(ISNUMBER(Regressions!H115),ROUND(Regressions!H115, 1), NA())</f>
        <v>#N/A</v>
      </c>
      <c r="I105" s="242" t="e">
        <f>IF(ISNUMBER(Regressions!I115),ROUND(Regressions!I115, 1), NA())</f>
        <v>#N/A</v>
      </c>
      <c r="J105" s="346" t="e">
        <f>IF(ISNUMBER(Regressions!K115),ROUND(Regressions!K115, 1), NA())</f>
        <v>#N/A</v>
      </c>
      <c r="K105" s="344" t="e">
        <f>IF(ISNUMBER(Regressions!L115),ROUND(Regressions!L115, 1), NA())</f>
        <v>#N/A</v>
      </c>
      <c r="L105" s="243" t="e">
        <f>IF(ISNUMBER(Regressions!M115),ROUND(Regressions!M115, 1), NA())</f>
        <v>#N/A</v>
      </c>
      <c r="M105" s="345" t="e">
        <f>IF(ISNUMBER(Regressions!N115),ROUND(Regressions!N115, 1), NA())</f>
        <v>#N/A</v>
      </c>
      <c r="N105" s="242" t="e">
        <f>IF(ISNUMBER(Regressions!O115),ROUND(Regressions!O115, 1), NA())</f>
        <v>#N/A</v>
      </c>
      <c r="O105" s="346" t="e">
        <f>IF(ISNUMBER(Regressions!Q115),ROUND(Regressions!Q115, 1), NA())</f>
        <v>#N/A</v>
      </c>
      <c r="P105" s="344" t="e">
        <f>IF(ISNUMBER(Regressions!R115),ROUND(Regressions!R115, 1), NA())</f>
        <v>#N/A</v>
      </c>
      <c r="Q105" s="220" t="e">
        <f>IF(ISNUMBER(Regressions!S115),ROUND(Regressions!S115, 1), NA())</f>
        <v>#N/A</v>
      </c>
      <c r="R105" s="345" t="e">
        <f>IF(ISNUMBER(Regressions!T115),ROUND(Regressions!T115, 1), NA())</f>
        <v>#N/A</v>
      </c>
      <c r="S105" s="242" t="e">
        <f>IF(ISNUMBER(Regressions!U115),ROUND(Regressions!U115, 1), NA())</f>
        <v>#N/A</v>
      </c>
    </row>
    <row xmlns:x14ac="http://schemas.microsoft.com/office/spreadsheetml/2009/9/ac" r="106" x14ac:dyDescent="0.2">
      <c r="A106" s="341" t="str">
        <f>IF(ISBLANK(Regressions!A116), " ", Regressions!A116)</f>
        <v>Republic of Moldova</v>
      </c>
      <c r="B106" s="342">
        <f>IF(ISBLANK(Regressions!B116), " ", Regressions!B116)</f>
        <v>2009</v>
      </c>
      <c r="C106" s="347" t="str">
        <f>IF(ISBLANK(Regressions!C116), " ", Regressions!C116)</f>
        <v>Pre-primary</v>
      </c>
      <c r="D106" s="343">
        <f>IF(ISBLANK(Regressions!D116), " ", Regressions!D116)</f>
        <v>147532</v>
      </c>
      <c r="E106" s="219" t="e">
        <f>IF(ISNUMBER(Regressions!E116),ROUND(Regressions!E116, 1), NA())</f>
        <v>#N/A</v>
      </c>
      <c r="F106" s="344" t="e">
        <f>IF(ISNUMBER(Regressions!F116),ROUND(Regressions!F116, 1), NA())</f>
        <v>#N/A</v>
      </c>
      <c r="G106" s="241" t="e">
        <f>IF(ISNUMBER(Regressions!G116),ROUND(Regressions!G116, 1), NA())</f>
        <v>#N/A</v>
      </c>
      <c r="H106" s="345" t="e">
        <f>IF(ISNUMBER(Regressions!H116),ROUND(Regressions!H116, 1), NA())</f>
        <v>#N/A</v>
      </c>
      <c r="I106" s="242" t="e">
        <f>IF(ISNUMBER(Regressions!I116),ROUND(Regressions!I116, 1), NA())</f>
        <v>#N/A</v>
      </c>
      <c r="J106" s="346" t="e">
        <f>IF(ISNUMBER(Regressions!K116),ROUND(Regressions!K116, 1), NA())</f>
        <v>#N/A</v>
      </c>
      <c r="K106" s="344" t="e">
        <f>IF(ISNUMBER(Regressions!L116),ROUND(Regressions!L116, 1), NA())</f>
        <v>#N/A</v>
      </c>
      <c r="L106" s="243" t="e">
        <f>IF(ISNUMBER(Regressions!M116),ROUND(Regressions!M116, 1), NA())</f>
        <v>#N/A</v>
      </c>
      <c r="M106" s="345" t="e">
        <f>IF(ISNUMBER(Regressions!N116),ROUND(Regressions!N116, 1), NA())</f>
        <v>#N/A</v>
      </c>
      <c r="N106" s="242" t="e">
        <f>IF(ISNUMBER(Regressions!O116),ROUND(Regressions!O116, 1), NA())</f>
        <v>#N/A</v>
      </c>
      <c r="O106" s="346" t="e">
        <f>IF(ISNUMBER(Regressions!Q116),ROUND(Regressions!Q116, 1), NA())</f>
        <v>#N/A</v>
      </c>
      <c r="P106" s="344" t="e">
        <f>IF(ISNUMBER(Regressions!R116),ROUND(Regressions!R116, 1), NA())</f>
        <v>#N/A</v>
      </c>
      <c r="Q106" s="220" t="e">
        <f>IF(ISNUMBER(Regressions!S116),ROUND(Regressions!S116, 1), NA())</f>
        <v>#N/A</v>
      </c>
      <c r="R106" s="345" t="e">
        <f>IF(ISNUMBER(Regressions!T116),ROUND(Regressions!T116, 1), NA())</f>
        <v>#N/A</v>
      </c>
      <c r="S106" s="242" t="e">
        <f>IF(ISNUMBER(Regressions!U116),ROUND(Regressions!U116, 1), NA())</f>
        <v>#N/A</v>
      </c>
    </row>
    <row xmlns:x14ac="http://schemas.microsoft.com/office/spreadsheetml/2009/9/ac" r="107" x14ac:dyDescent="0.2">
      <c r="A107" s="341" t="str">
        <f>IF(ISBLANK(Regressions!A117), " ", Regressions!A117)</f>
        <v>Republic of Moldova</v>
      </c>
      <c r="B107" s="342">
        <f>IF(ISBLANK(Regressions!B117), " ", Regressions!B117)</f>
        <v>2010</v>
      </c>
      <c r="C107" s="347" t="str">
        <f>IF(ISBLANK(Regressions!C117), " ", Regressions!C117)</f>
        <v>Pre-primary</v>
      </c>
      <c r="D107" s="343">
        <f>IF(ISBLANK(Regressions!D117), " ", Regressions!D117)</f>
        <v>148859</v>
      </c>
      <c r="E107" s="219" t="e">
        <f>IF(ISNUMBER(Regressions!E117),ROUND(Regressions!E117, 1), NA())</f>
        <v>#N/A</v>
      </c>
      <c r="F107" s="344" t="e">
        <f>IF(ISNUMBER(Regressions!F117),ROUND(Regressions!F117, 1), NA())</f>
        <v>#N/A</v>
      </c>
      <c r="G107" s="241" t="e">
        <f>IF(ISNUMBER(Regressions!G117),ROUND(Regressions!G117, 1), NA())</f>
        <v>#N/A</v>
      </c>
      <c r="H107" s="345" t="e">
        <f>IF(ISNUMBER(Regressions!H117),ROUND(Regressions!H117, 1), NA())</f>
        <v>#N/A</v>
      </c>
      <c r="I107" s="242" t="e">
        <f>IF(ISNUMBER(Regressions!I117),ROUND(Regressions!I117, 1), NA())</f>
        <v>#N/A</v>
      </c>
      <c r="J107" s="346" t="e">
        <f>IF(ISNUMBER(Regressions!K117),ROUND(Regressions!K117, 1), NA())</f>
        <v>#N/A</v>
      </c>
      <c r="K107" s="344" t="e">
        <f>IF(ISNUMBER(Regressions!L117),ROUND(Regressions!L117, 1), NA())</f>
        <v>#N/A</v>
      </c>
      <c r="L107" s="243" t="e">
        <f>IF(ISNUMBER(Regressions!M117),ROUND(Regressions!M117, 1), NA())</f>
        <v>#N/A</v>
      </c>
      <c r="M107" s="345" t="e">
        <f>IF(ISNUMBER(Regressions!N117),ROUND(Regressions!N117, 1), NA())</f>
        <v>#N/A</v>
      </c>
      <c r="N107" s="242" t="e">
        <f>IF(ISNUMBER(Regressions!O117),ROUND(Regressions!O117, 1), NA())</f>
        <v>#N/A</v>
      </c>
      <c r="O107" s="346" t="e">
        <f>IF(ISNUMBER(Regressions!Q117),ROUND(Regressions!Q117, 1), NA())</f>
        <v>#N/A</v>
      </c>
      <c r="P107" s="344" t="e">
        <f>IF(ISNUMBER(Regressions!R117),ROUND(Regressions!R117, 1), NA())</f>
        <v>#N/A</v>
      </c>
      <c r="Q107" s="220" t="e">
        <f>IF(ISNUMBER(Regressions!S117),ROUND(Regressions!S117, 1), NA())</f>
        <v>#N/A</v>
      </c>
      <c r="R107" s="345" t="e">
        <f>IF(ISNUMBER(Regressions!T117),ROUND(Regressions!T117, 1), NA())</f>
        <v>#N/A</v>
      </c>
      <c r="S107" s="242" t="e">
        <f>IF(ISNUMBER(Regressions!U117),ROUND(Regressions!U117, 1), NA())</f>
        <v>#N/A</v>
      </c>
    </row>
    <row xmlns:x14ac="http://schemas.microsoft.com/office/spreadsheetml/2009/9/ac" r="108" x14ac:dyDescent="0.2">
      <c r="A108" s="341" t="str">
        <f>IF(ISBLANK(Regressions!A118), " ", Regressions!A118)</f>
        <v>Republic of Moldova</v>
      </c>
      <c r="B108" s="342">
        <f>IF(ISBLANK(Regressions!B118), " ", Regressions!B118)</f>
        <v>2011</v>
      </c>
      <c r="C108" s="347" t="str">
        <f>IF(ISBLANK(Regressions!C118), " ", Regressions!C118)</f>
        <v>Pre-primary</v>
      </c>
      <c r="D108" s="343">
        <f>IF(ISBLANK(Regressions!D118), " ", Regressions!D118)</f>
        <v>150021</v>
      </c>
      <c r="E108" s="219" t="e">
        <f>IF(ISNUMBER(Regressions!E118),ROUND(Regressions!E118, 1), NA())</f>
        <v>#N/A</v>
      </c>
      <c r="F108" s="344" t="e">
        <f>IF(ISNUMBER(Regressions!F118),ROUND(Regressions!F118, 1), NA())</f>
        <v>#N/A</v>
      </c>
      <c r="G108" s="241" t="e">
        <f>IF(ISNUMBER(Regressions!G118),ROUND(Regressions!G118, 1), NA())</f>
        <v>#N/A</v>
      </c>
      <c r="H108" s="345" t="e">
        <f>IF(ISNUMBER(Regressions!H118),ROUND(Regressions!H118, 1), NA())</f>
        <v>#N/A</v>
      </c>
      <c r="I108" s="242" t="e">
        <f>IF(ISNUMBER(Regressions!I118),ROUND(Regressions!I118, 1), NA())</f>
        <v>#N/A</v>
      </c>
      <c r="J108" s="346" t="e">
        <f>IF(ISNUMBER(Regressions!K118),ROUND(Regressions!K118, 1), NA())</f>
        <v>#N/A</v>
      </c>
      <c r="K108" s="344" t="e">
        <f>IF(ISNUMBER(Regressions!L118),ROUND(Regressions!L118, 1), NA())</f>
        <v>#N/A</v>
      </c>
      <c r="L108" s="243" t="e">
        <f>IF(ISNUMBER(Regressions!M118),ROUND(Regressions!M118, 1), NA())</f>
        <v>#N/A</v>
      </c>
      <c r="M108" s="345" t="e">
        <f>IF(ISNUMBER(Regressions!N118),ROUND(Regressions!N118, 1), NA())</f>
        <v>#N/A</v>
      </c>
      <c r="N108" s="242" t="e">
        <f>IF(ISNUMBER(Regressions!O118),ROUND(Regressions!O118, 1), NA())</f>
        <v>#N/A</v>
      </c>
      <c r="O108" s="346" t="e">
        <f>IF(ISNUMBER(Regressions!Q118),ROUND(Regressions!Q118, 1), NA())</f>
        <v>#N/A</v>
      </c>
      <c r="P108" s="344" t="e">
        <f>IF(ISNUMBER(Regressions!R118),ROUND(Regressions!R118, 1), NA())</f>
        <v>#N/A</v>
      </c>
      <c r="Q108" s="220" t="e">
        <f>IF(ISNUMBER(Regressions!S118),ROUND(Regressions!S118, 1), NA())</f>
        <v>#N/A</v>
      </c>
      <c r="R108" s="345" t="e">
        <f>IF(ISNUMBER(Regressions!T118),ROUND(Regressions!T118, 1), NA())</f>
        <v>#N/A</v>
      </c>
      <c r="S108" s="242" t="e">
        <f>IF(ISNUMBER(Regressions!U118),ROUND(Regressions!U118, 1), NA())</f>
        <v>#N/A</v>
      </c>
    </row>
    <row xmlns:x14ac="http://schemas.microsoft.com/office/spreadsheetml/2009/9/ac" r="109" x14ac:dyDescent="0.2">
      <c r="A109" s="341" t="str">
        <f>IF(ISBLANK(Regressions!A119), " ", Regressions!A119)</f>
        <v>Republic of Moldova</v>
      </c>
      <c r="B109" s="342">
        <f>IF(ISBLANK(Regressions!B119), " ", Regressions!B119)</f>
        <v>2012</v>
      </c>
      <c r="C109" s="347" t="str">
        <f>IF(ISBLANK(Regressions!C119), " ", Regressions!C119)</f>
        <v>Pre-primary</v>
      </c>
      <c r="D109" s="343">
        <f>IF(ISBLANK(Regressions!D119), " ", Regressions!D119)</f>
        <v>150343</v>
      </c>
      <c r="E109" s="219" t="e">
        <f>IF(ISNUMBER(Regressions!E119),ROUND(Regressions!E119, 1), NA())</f>
        <v>#N/A</v>
      </c>
      <c r="F109" s="344" t="e">
        <f>IF(ISNUMBER(Regressions!F119),ROUND(Regressions!F119, 1), NA())</f>
        <v>#N/A</v>
      </c>
      <c r="G109" s="241" t="e">
        <f>IF(ISNUMBER(Regressions!G119),ROUND(Regressions!G119, 1), NA())</f>
        <v>#N/A</v>
      </c>
      <c r="H109" s="345" t="e">
        <f>IF(ISNUMBER(Regressions!H119),ROUND(Regressions!H119, 1), NA())</f>
        <v>#N/A</v>
      </c>
      <c r="I109" s="242" t="e">
        <f>IF(ISNUMBER(Regressions!I119),ROUND(Regressions!I119, 1), NA())</f>
        <v>#N/A</v>
      </c>
      <c r="J109" s="346" t="e">
        <f>IF(ISNUMBER(Regressions!K119),ROUND(Regressions!K119, 1), NA())</f>
        <v>#N/A</v>
      </c>
      <c r="K109" s="344" t="e">
        <f>IF(ISNUMBER(Regressions!L119),ROUND(Regressions!L119, 1), NA())</f>
        <v>#N/A</v>
      </c>
      <c r="L109" s="243" t="e">
        <f>IF(ISNUMBER(Regressions!M119),ROUND(Regressions!M119, 1), NA())</f>
        <v>#N/A</v>
      </c>
      <c r="M109" s="345" t="e">
        <f>IF(ISNUMBER(Regressions!N119),ROUND(Regressions!N119, 1), NA())</f>
        <v>#N/A</v>
      </c>
      <c r="N109" s="242" t="e">
        <f>IF(ISNUMBER(Regressions!O119),ROUND(Regressions!O119, 1), NA())</f>
        <v>#N/A</v>
      </c>
      <c r="O109" s="346" t="e">
        <f>IF(ISNUMBER(Regressions!Q119),ROUND(Regressions!Q119, 1), NA())</f>
        <v>#N/A</v>
      </c>
      <c r="P109" s="344" t="e">
        <f>IF(ISNUMBER(Regressions!R119),ROUND(Regressions!R119, 1), NA())</f>
        <v>#N/A</v>
      </c>
      <c r="Q109" s="220" t="e">
        <f>IF(ISNUMBER(Regressions!S119),ROUND(Regressions!S119, 1), NA())</f>
        <v>#N/A</v>
      </c>
      <c r="R109" s="345" t="e">
        <f>IF(ISNUMBER(Regressions!T119),ROUND(Regressions!T119, 1), NA())</f>
        <v>#N/A</v>
      </c>
      <c r="S109" s="242" t="e">
        <f>IF(ISNUMBER(Regressions!U119),ROUND(Regressions!U119, 1), NA())</f>
        <v>#N/A</v>
      </c>
    </row>
    <row xmlns:x14ac="http://schemas.microsoft.com/office/spreadsheetml/2009/9/ac" r="110" x14ac:dyDescent="0.2">
      <c r="A110" s="341" t="str">
        <f>IF(ISBLANK(Regressions!A120), " ", Regressions!A120)</f>
        <v>Republic of Moldova</v>
      </c>
      <c r="B110" s="342">
        <f>IF(ISBLANK(Regressions!B120), " ", Regressions!B120)</f>
        <v>2013</v>
      </c>
      <c r="C110" s="347" t="str">
        <f>IF(ISBLANK(Regressions!C120), " ", Regressions!C120)</f>
        <v>Pre-primary</v>
      </c>
      <c r="D110" s="343">
        <f>IF(ISBLANK(Regressions!D120), " ", Regressions!D120)</f>
        <v>152828</v>
      </c>
      <c r="E110" s="219" t="e">
        <f>IF(ISNUMBER(Regressions!E120),ROUND(Regressions!E120, 1), NA())</f>
        <v>#N/A</v>
      </c>
      <c r="F110" s="344" t="e">
        <f>IF(ISNUMBER(Regressions!F120),ROUND(Regressions!F120, 1), NA())</f>
        <v>#N/A</v>
      </c>
      <c r="G110" s="241" t="e">
        <f>IF(ISNUMBER(Regressions!G120),ROUND(Regressions!G120, 1), NA())</f>
        <v>#N/A</v>
      </c>
      <c r="H110" s="345" t="e">
        <f>IF(ISNUMBER(Regressions!H120),ROUND(Regressions!H120, 1), NA())</f>
        <v>#N/A</v>
      </c>
      <c r="I110" s="242" t="e">
        <f>IF(ISNUMBER(Regressions!I120),ROUND(Regressions!I120, 1), NA())</f>
        <v>#N/A</v>
      </c>
      <c r="J110" s="346" t="e">
        <f>IF(ISNUMBER(Regressions!K120),ROUND(Regressions!K120, 1), NA())</f>
        <v>#N/A</v>
      </c>
      <c r="K110" s="344" t="e">
        <f>IF(ISNUMBER(Regressions!L120),ROUND(Regressions!L120, 1), NA())</f>
        <v>#N/A</v>
      </c>
      <c r="L110" s="243" t="e">
        <f>IF(ISNUMBER(Regressions!M120),ROUND(Regressions!M120, 1), NA())</f>
        <v>#N/A</v>
      </c>
      <c r="M110" s="345" t="e">
        <f>IF(ISNUMBER(Regressions!N120),ROUND(Regressions!N120, 1), NA())</f>
        <v>#N/A</v>
      </c>
      <c r="N110" s="242" t="e">
        <f>IF(ISNUMBER(Regressions!O120),ROUND(Regressions!O120, 1), NA())</f>
        <v>#N/A</v>
      </c>
      <c r="O110" s="346" t="e">
        <f>IF(ISNUMBER(Regressions!Q120),ROUND(Regressions!Q120, 1), NA())</f>
        <v>#N/A</v>
      </c>
      <c r="P110" s="344" t="e">
        <f>IF(ISNUMBER(Regressions!R120),ROUND(Regressions!R120, 1), NA())</f>
        <v>#N/A</v>
      </c>
      <c r="Q110" s="220" t="e">
        <f>IF(ISNUMBER(Regressions!S120),ROUND(Regressions!S120, 1), NA())</f>
        <v>#N/A</v>
      </c>
      <c r="R110" s="345" t="e">
        <f>IF(ISNUMBER(Regressions!T120),ROUND(Regressions!T120, 1), NA())</f>
        <v>#N/A</v>
      </c>
      <c r="S110" s="242" t="e">
        <f>IF(ISNUMBER(Regressions!U120),ROUND(Regressions!U120, 1), NA())</f>
        <v>#N/A</v>
      </c>
    </row>
    <row xmlns:x14ac="http://schemas.microsoft.com/office/spreadsheetml/2009/9/ac" r="111" x14ac:dyDescent="0.2">
      <c r="A111" s="341" t="str">
        <f>IF(ISBLANK(Regressions!A121), " ", Regressions!A121)</f>
        <v>Republic of Moldova</v>
      </c>
      <c r="B111" s="342">
        <f>IF(ISBLANK(Regressions!B121), " ", Regressions!B121)</f>
        <v>2014</v>
      </c>
      <c r="C111" s="347" t="str">
        <f>IF(ISBLANK(Regressions!C121), " ", Regressions!C121)</f>
        <v>Pre-primary</v>
      </c>
      <c r="D111" s="343">
        <f>IF(ISBLANK(Regressions!D121), " ", Regressions!D121)</f>
        <v>146630</v>
      </c>
      <c r="E111" s="219" t="e">
        <f>IF(ISNUMBER(Regressions!E121),ROUND(Regressions!E121, 1), NA())</f>
        <v>#N/A</v>
      </c>
      <c r="F111" s="344" t="e">
        <f>IF(ISNUMBER(Regressions!F121),ROUND(Regressions!F121, 1), NA())</f>
        <v>#N/A</v>
      </c>
      <c r="G111" s="241" t="e">
        <f>IF(ISNUMBER(Regressions!G121),ROUND(Regressions!G121, 1), NA())</f>
        <v>#N/A</v>
      </c>
      <c r="H111" s="345" t="e">
        <f>IF(ISNUMBER(Regressions!H121),ROUND(Regressions!H121, 1), NA())</f>
        <v>#N/A</v>
      </c>
      <c r="I111" s="242" t="e">
        <f>IF(ISNUMBER(Regressions!I121),ROUND(Regressions!I121, 1), NA())</f>
        <v>#N/A</v>
      </c>
      <c r="J111" s="346" t="e">
        <f>IF(ISNUMBER(Regressions!K121),ROUND(Regressions!K121, 1), NA())</f>
        <v>#N/A</v>
      </c>
      <c r="K111" s="344" t="e">
        <f>IF(ISNUMBER(Regressions!L121),ROUND(Regressions!L121, 1), NA())</f>
        <v>#N/A</v>
      </c>
      <c r="L111" s="243" t="e">
        <f>IF(ISNUMBER(Regressions!M121),ROUND(Regressions!M121, 1), NA())</f>
        <v>#N/A</v>
      </c>
      <c r="M111" s="345" t="e">
        <f>IF(ISNUMBER(Regressions!N121),ROUND(Regressions!N121, 1), NA())</f>
        <v>#N/A</v>
      </c>
      <c r="N111" s="242" t="e">
        <f>IF(ISNUMBER(Regressions!O121),ROUND(Regressions!O121, 1), NA())</f>
        <v>#N/A</v>
      </c>
      <c r="O111" s="346" t="e">
        <f>IF(ISNUMBER(Regressions!Q121),ROUND(Regressions!Q121, 1), NA())</f>
        <v>#N/A</v>
      </c>
      <c r="P111" s="344" t="e">
        <f>IF(ISNUMBER(Regressions!R121),ROUND(Regressions!R121, 1), NA())</f>
        <v>#N/A</v>
      </c>
      <c r="Q111" s="220" t="e">
        <f>IF(ISNUMBER(Regressions!S121),ROUND(Regressions!S121, 1), NA())</f>
        <v>#N/A</v>
      </c>
      <c r="R111" s="345" t="e">
        <f>IF(ISNUMBER(Regressions!T121),ROUND(Regressions!T121, 1), NA())</f>
        <v>#N/A</v>
      </c>
      <c r="S111" s="242" t="e">
        <f>IF(ISNUMBER(Regressions!U121),ROUND(Regressions!U121, 1), NA())</f>
        <v>#N/A</v>
      </c>
    </row>
    <row xmlns:x14ac="http://schemas.microsoft.com/office/spreadsheetml/2009/9/ac" r="112" x14ac:dyDescent="0.2">
      <c r="A112" s="341" t="str">
        <f>IF(ISBLANK(Regressions!A122), " ", Regressions!A122)</f>
        <v>Republic of Moldova</v>
      </c>
      <c r="B112" s="342">
        <f>IF(ISBLANK(Regressions!B122), " ", Regressions!B122)</f>
        <v>2015</v>
      </c>
      <c r="C112" s="347" t="str">
        <f>IF(ISBLANK(Regressions!C122), " ", Regressions!C122)</f>
        <v>Pre-primary</v>
      </c>
      <c r="D112" s="343">
        <f>IF(ISBLANK(Regressions!D122), " ", Regressions!D122)</f>
        <v>144579</v>
      </c>
      <c r="E112" s="219" t="e">
        <f>IF(ISNUMBER(Regressions!E122),ROUND(Regressions!E122, 1), NA())</f>
        <v>#N/A</v>
      </c>
      <c r="F112" s="344" t="e">
        <f>IF(ISNUMBER(Regressions!F122),ROUND(Regressions!F122, 1), NA())</f>
        <v>#N/A</v>
      </c>
      <c r="G112" s="241" t="e">
        <f>IF(ISNUMBER(Regressions!G122),ROUND(Regressions!G122, 1), NA())</f>
        <v>#N/A</v>
      </c>
      <c r="H112" s="345" t="e">
        <f>IF(ISNUMBER(Regressions!H122),ROUND(Regressions!H122, 1), NA())</f>
        <v>#N/A</v>
      </c>
      <c r="I112" s="242" t="e">
        <f>IF(ISNUMBER(Regressions!I122),ROUND(Regressions!I122, 1), NA())</f>
        <v>#N/A</v>
      </c>
      <c r="J112" s="346" t="e">
        <f>IF(ISNUMBER(Regressions!K122),ROUND(Regressions!K122, 1), NA())</f>
        <v>#N/A</v>
      </c>
      <c r="K112" s="344" t="e">
        <f>IF(ISNUMBER(Regressions!L122),ROUND(Regressions!L122, 1), NA())</f>
        <v>#N/A</v>
      </c>
      <c r="L112" s="243" t="e">
        <f>IF(ISNUMBER(Regressions!M122),ROUND(Regressions!M122, 1), NA())</f>
        <v>#N/A</v>
      </c>
      <c r="M112" s="345" t="e">
        <f>IF(ISNUMBER(Regressions!N122),ROUND(Regressions!N122, 1), NA())</f>
        <v>#N/A</v>
      </c>
      <c r="N112" s="242" t="e">
        <f>IF(ISNUMBER(Regressions!O122),ROUND(Regressions!O122, 1), NA())</f>
        <v>#N/A</v>
      </c>
      <c r="O112" s="346" t="e">
        <f>IF(ISNUMBER(Regressions!Q122),ROUND(Regressions!Q122, 1), NA())</f>
        <v>#N/A</v>
      </c>
      <c r="P112" s="344" t="e">
        <f>IF(ISNUMBER(Regressions!R122),ROUND(Regressions!R122, 1), NA())</f>
        <v>#N/A</v>
      </c>
      <c r="Q112" s="220" t="e">
        <f>IF(ISNUMBER(Regressions!S122),ROUND(Regressions!S122, 1), NA())</f>
        <v>#N/A</v>
      </c>
      <c r="R112" s="345" t="e">
        <f>IF(ISNUMBER(Regressions!T122),ROUND(Regressions!T122, 1), NA())</f>
        <v>#N/A</v>
      </c>
      <c r="S112" s="242" t="e">
        <f>IF(ISNUMBER(Regressions!U122),ROUND(Regressions!U122, 1), NA())</f>
        <v>#N/A</v>
      </c>
    </row>
    <row xmlns:x14ac="http://schemas.microsoft.com/office/spreadsheetml/2009/9/ac" r="113" x14ac:dyDescent="0.2">
      <c r="A113" s="341" t="str">
        <f>IF(ISBLANK(Regressions!A123), " ", Regressions!A123)</f>
        <v>Republic of Moldova</v>
      </c>
      <c r="B113" s="342">
        <f>IF(ISBLANK(Regressions!B123), " ", Regressions!B123)</f>
        <v>2016</v>
      </c>
      <c r="C113" s="347" t="str">
        <f>IF(ISBLANK(Regressions!C123), " ", Regressions!C123)</f>
        <v>Pre-primary</v>
      </c>
      <c r="D113" s="343">
        <f>IF(ISBLANK(Regressions!D123), " ", Regressions!D123)</f>
        <v>143523</v>
      </c>
      <c r="E113" s="219" t="e">
        <f>IF(ISNUMBER(Regressions!E123),ROUND(Regressions!E123, 1), NA())</f>
        <v>#N/A</v>
      </c>
      <c r="F113" s="344" t="e">
        <f>IF(ISNUMBER(Regressions!F123),ROUND(Regressions!F123, 1), NA())</f>
        <v>#N/A</v>
      </c>
      <c r="G113" s="241" t="e">
        <f>IF(ISNUMBER(Regressions!G123),ROUND(Regressions!G123, 1), NA())</f>
        <v>#N/A</v>
      </c>
      <c r="H113" s="345" t="e">
        <f>IF(ISNUMBER(Regressions!H123),ROUND(Regressions!H123, 1), NA())</f>
        <v>#N/A</v>
      </c>
      <c r="I113" s="242" t="e">
        <f>IF(ISNUMBER(Regressions!I123),ROUND(Regressions!I123, 1), NA())</f>
        <v>#N/A</v>
      </c>
      <c r="J113" s="346" t="e">
        <f>IF(ISNUMBER(Regressions!K123),ROUND(Regressions!K123, 1), NA())</f>
        <v>#N/A</v>
      </c>
      <c r="K113" s="344" t="e">
        <f>IF(ISNUMBER(Regressions!L123),ROUND(Regressions!L123, 1), NA())</f>
        <v>#N/A</v>
      </c>
      <c r="L113" s="243" t="e">
        <f>IF(ISNUMBER(Regressions!M123),ROUND(Regressions!M123, 1), NA())</f>
        <v>#N/A</v>
      </c>
      <c r="M113" s="345" t="e">
        <f>IF(ISNUMBER(Regressions!N123),ROUND(Regressions!N123, 1), NA())</f>
        <v>#N/A</v>
      </c>
      <c r="N113" s="242" t="e">
        <f>IF(ISNUMBER(Regressions!O123),ROUND(Regressions!O123, 1), NA())</f>
        <v>#N/A</v>
      </c>
      <c r="O113" s="346" t="e">
        <f>IF(ISNUMBER(Regressions!Q123),ROUND(Regressions!Q123, 1), NA())</f>
        <v>#N/A</v>
      </c>
      <c r="P113" s="344" t="e">
        <f>IF(ISNUMBER(Regressions!R123),ROUND(Regressions!R123, 1), NA())</f>
        <v>#N/A</v>
      </c>
      <c r="Q113" s="220" t="e">
        <f>IF(ISNUMBER(Regressions!S123),ROUND(Regressions!S123, 1), NA())</f>
        <v>#N/A</v>
      </c>
      <c r="R113" s="345" t="e">
        <f>IF(ISNUMBER(Regressions!T123),ROUND(Regressions!T123, 1), NA())</f>
        <v>#N/A</v>
      </c>
      <c r="S113" s="242" t="e">
        <f>IF(ISNUMBER(Regressions!U123),ROUND(Regressions!U123, 1), NA())</f>
        <v>#N/A</v>
      </c>
    </row>
    <row xmlns:x14ac="http://schemas.microsoft.com/office/spreadsheetml/2009/9/ac" r="114" x14ac:dyDescent="0.2">
      <c r="A114" s="341" t="str">
        <f>IF(ISBLANK(Regressions!A124), " ", Regressions!A124)</f>
        <v>Republic of Moldova</v>
      </c>
      <c r="B114" s="342">
        <f>IF(ISBLANK(Regressions!B124), " ", Regressions!B124)</f>
        <v>2017</v>
      </c>
      <c r="C114" s="347" t="str">
        <f>IF(ISBLANK(Regressions!C124), " ", Regressions!C124)</f>
        <v>Pre-primary</v>
      </c>
      <c r="D114" s="343">
        <f>IF(ISBLANK(Regressions!D124), " ", Regressions!D124)</f>
        <v>140897</v>
      </c>
      <c r="E114" s="219" t="e">
        <f>IF(ISNUMBER(Regressions!E124),ROUND(Regressions!E124, 1), NA())</f>
        <v>#N/A</v>
      </c>
      <c r="F114" s="344" t="e">
        <f>IF(ISNUMBER(Regressions!F124),ROUND(Regressions!F124, 1), NA())</f>
        <v>#N/A</v>
      </c>
      <c r="G114" s="241" t="e">
        <f>IF(ISNUMBER(Regressions!G124),ROUND(Regressions!G124, 1), NA())</f>
        <v>#N/A</v>
      </c>
      <c r="H114" s="345" t="e">
        <f>IF(ISNUMBER(Regressions!H124),ROUND(Regressions!H124, 1), NA())</f>
        <v>#N/A</v>
      </c>
      <c r="I114" s="242" t="e">
        <f>IF(ISNUMBER(Regressions!I124),ROUND(Regressions!I124, 1), NA())</f>
        <v>#N/A</v>
      </c>
      <c r="J114" s="346" t="e">
        <f>IF(ISNUMBER(Regressions!K124),ROUND(Regressions!K124, 1), NA())</f>
        <v>#N/A</v>
      </c>
      <c r="K114" s="344" t="e">
        <f>IF(ISNUMBER(Regressions!L124),ROUND(Regressions!L124, 1), NA())</f>
        <v>#N/A</v>
      </c>
      <c r="L114" s="243" t="e">
        <f>IF(ISNUMBER(Regressions!M124),ROUND(Regressions!M124, 1), NA())</f>
        <v>#N/A</v>
      </c>
      <c r="M114" s="345" t="e">
        <f>IF(ISNUMBER(Regressions!N124),ROUND(Regressions!N124, 1), NA())</f>
        <v>#N/A</v>
      </c>
      <c r="N114" s="242" t="e">
        <f>IF(ISNUMBER(Regressions!O124),ROUND(Regressions!O124, 1), NA())</f>
        <v>#N/A</v>
      </c>
      <c r="O114" s="346" t="e">
        <f>IF(ISNUMBER(Regressions!Q124),ROUND(Regressions!Q124, 1), NA())</f>
        <v>#N/A</v>
      </c>
      <c r="P114" s="344" t="e">
        <f>IF(ISNUMBER(Regressions!R124),ROUND(Regressions!R124, 1), NA())</f>
        <v>#N/A</v>
      </c>
      <c r="Q114" s="220" t="e">
        <f>IF(ISNUMBER(Regressions!S124),ROUND(Regressions!S124, 1), NA())</f>
        <v>#N/A</v>
      </c>
      <c r="R114" s="345" t="e">
        <f>IF(ISNUMBER(Regressions!T124),ROUND(Regressions!T124, 1), NA())</f>
        <v>#N/A</v>
      </c>
      <c r="S114" s="242" t="e">
        <f>IF(ISNUMBER(Regressions!U124),ROUND(Regressions!U124, 1), NA())</f>
        <v>#N/A</v>
      </c>
    </row>
    <row xmlns:x14ac="http://schemas.microsoft.com/office/spreadsheetml/2009/9/ac" r="115" x14ac:dyDescent="0.2">
      <c r="A115" s="341" t="str">
        <f>IF(ISBLANK(Regressions!A125), " ", Regressions!A125)</f>
        <v>Republic of Moldova</v>
      </c>
      <c r="B115" s="342">
        <f>IF(ISBLANK(Regressions!B125), " ", Regressions!B125)</f>
        <v>2018</v>
      </c>
      <c r="C115" s="347" t="str">
        <f>IF(ISBLANK(Regressions!C125), " ", Regressions!C125)</f>
        <v>Pre-primary</v>
      </c>
      <c r="D115" s="343">
        <f>IF(ISBLANK(Regressions!D125), " ", Regressions!D125)</f>
        <v>141226</v>
      </c>
      <c r="E115" s="219" t="e">
        <f>IF(ISNUMBER(Regressions!E125),ROUND(Regressions!E125, 1), NA())</f>
        <v>#N/A</v>
      </c>
      <c r="F115" s="344" t="e">
        <f>IF(ISNUMBER(Regressions!F125),ROUND(Regressions!F125, 1), NA())</f>
        <v>#N/A</v>
      </c>
      <c r="G115" s="241" t="e">
        <f>IF(ISNUMBER(Regressions!G125),ROUND(Regressions!G125, 1), NA())</f>
        <v>#N/A</v>
      </c>
      <c r="H115" s="345" t="e">
        <f>IF(ISNUMBER(Regressions!H125),ROUND(Regressions!H125, 1), NA())</f>
        <v>#N/A</v>
      </c>
      <c r="I115" s="242" t="e">
        <f>IF(ISNUMBER(Regressions!I125),ROUND(Regressions!I125, 1), NA())</f>
        <v>#N/A</v>
      </c>
      <c r="J115" s="346" t="e">
        <f>IF(ISNUMBER(Regressions!K125),ROUND(Regressions!K125, 1), NA())</f>
        <v>#N/A</v>
      </c>
      <c r="K115" s="344" t="e">
        <f>IF(ISNUMBER(Regressions!L125),ROUND(Regressions!L125, 1), NA())</f>
        <v>#N/A</v>
      </c>
      <c r="L115" s="243" t="e">
        <f>IF(ISNUMBER(Regressions!M125),ROUND(Regressions!M125, 1), NA())</f>
        <v>#N/A</v>
      </c>
      <c r="M115" s="345" t="e">
        <f>IF(ISNUMBER(Regressions!N125),ROUND(Regressions!N125, 1), NA())</f>
        <v>#N/A</v>
      </c>
      <c r="N115" s="242" t="e">
        <f>IF(ISNUMBER(Regressions!O125),ROUND(Regressions!O125, 1), NA())</f>
        <v>#N/A</v>
      </c>
      <c r="O115" s="346" t="e">
        <f>IF(ISNUMBER(Regressions!Q125),ROUND(Regressions!Q125, 1), NA())</f>
        <v>#N/A</v>
      </c>
      <c r="P115" s="344" t="e">
        <f>IF(ISNUMBER(Regressions!R125),ROUND(Regressions!R125, 1), NA())</f>
        <v>#N/A</v>
      </c>
      <c r="Q115" s="220" t="e">
        <f>IF(ISNUMBER(Regressions!S125),ROUND(Regressions!S125, 1), NA())</f>
        <v>#N/A</v>
      </c>
      <c r="R115" s="345" t="e">
        <f>IF(ISNUMBER(Regressions!T125),ROUND(Regressions!T125, 1), NA())</f>
        <v>#N/A</v>
      </c>
      <c r="S115" s="242" t="e">
        <f>IF(ISNUMBER(Regressions!U125),ROUND(Regressions!U125, 1), NA())</f>
        <v>#N/A</v>
      </c>
    </row>
    <row xmlns:x14ac="http://schemas.microsoft.com/office/spreadsheetml/2009/9/ac" r="116" x14ac:dyDescent="0.2">
      <c r="A116" s="341" t="str">
        <f>IF(ISBLANK(Regressions!A126), " ", Regressions!A126)</f>
        <v>Republic of Moldova</v>
      </c>
      <c r="B116" s="342">
        <f>IF(ISBLANK(Regressions!B126), " ", Regressions!B126)</f>
        <v>2019</v>
      </c>
      <c r="C116" s="347" t="str">
        <f>IF(ISBLANK(Regressions!C126), " ", Regressions!C126)</f>
        <v>Pre-primary</v>
      </c>
      <c r="D116" s="343">
        <f>IF(ISBLANK(Regressions!D126), " ", Regressions!D126)</f>
        <v>142200</v>
      </c>
      <c r="E116" s="219" t="e">
        <f>IF(ISNUMBER(Regressions!E126),ROUND(Regressions!E126, 1), NA())</f>
        <v>#N/A</v>
      </c>
      <c r="F116" s="344" t="e">
        <f>IF(ISNUMBER(Regressions!F126),ROUND(Regressions!F126, 1), NA())</f>
        <v>#N/A</v>
      </c>
      <c r="G116" s="241" t="e">
        <f>IF(ISNUMBER(Regressions!G126),ROUND(Regressions!G126, 1), NA())</f>
        <v>#N/A</v>
      </c>
      <c r="H116" s="345" t="e">
        <f>IF(ISNUMBER(Regressions!H126),ROUND(Regressions!H126, 1), NA())</f>
        <v>#N/A</v>
      </c>
      <c r="I116" s="242" t="e">
        <f>IF(ISNUMBER(Regressions!I126),ROUND(Regressions!I126, 1), NA())</f>
        <v>#N/A</v>
      </c>
      <c r="J116" s="346" t="e">
        <f>IF(ISNUMBER(Regressions!K126),ROUND(Regressions!K126, 1), NA())</f>
        <v>#N/A</v>
      </c>
      <c r="K116" s="344" t="e">
        <f>IF(ISNUMBER(Regressions!L126),ROUND(Regressions!L126, 1), NA())</f>
        <v>#N/A</v>
      </c>
      <c r="L116" s="243" t="e">
        <f>IF(ISNUMBER(Regressions!M126),ROUND(Regressions!M126, 1), NA())</f>
        <v>#N/A</v>
      </c>
      <c r="M116" s="345" t="e">
        <f>IF(ISNUMBER(Regressions!N126),ROUND(Regressions!N126, 1), NA())</f>
        <v>#N/A</v>
      </c>
      <c r="N116" s="242" t="e">
        <f>IF(ISNUMBER(Regressions!O126),ROUND(Regressions!O126, 1), NA())</f>
        <v>#N/A</v>
      </c>
      <c r="O116" s="346" t="e">
        <f>IF(ISNUMBER(Regressions!Q126),ROUND(Regressions!Q126, 1), NA())</f>
        <v>#N/A</v>
      </c>
      <c r="P116" s="344" t="e">
        <f>IF(ISNUMBER(Regressions!R126),ROUND(Regressions!R126, 1), NA())</f>
        <v>#N/A</v>
      </c>
      <c r="Q116" s="220" t="e">
        <f>IF(ISNUMBER(Regressions!S126),ROUND(Regressions!S126, 1), NA())</f>
        <v>#N/A</v>
      </c>
      <c r="R116" s="345" t="e">
        <f>IF(ISNUMBER(Regressions!T126),ROUND(Regressions!T126, 1), NA())</f>
        <v>#N/A</v>
      </c>
      <c r="S116" s="242" t="e">
        <f>IF(ISNUMBER(Regressions!U126),ROUND(Regressions!U126, 1), NA())</f>
        <v>#N/A</v>
      </c>
    </row>
    <row xmlns:x14ac="http://schemas.microsoft.com/office/spreadsheetml/2009/9/ac" r="117" x14ac:dyDescent="0.2">
      <c r="A117" s="341" t="str">
        <f>IF(ISBLANK(Regressions!A127), " ", Regressions!A127)</f>
        <v>Republic of Moldova</v>
      </c>
      <c r="B117" s="342">
        <f>IF(ISBLANK(Regressions!B127), " ", Regressions!B127)</f>
        <v>2020</v>
      </c>
      <c r="C117" s="347" t="str">
        <f>IF(ISBLANK(Regressions!C127), " ", Regressions!C127)</f>
        <v>Pre-primary</v>
      </c>
      <c r="D117" s="343">
        <f>IF(ISBLANK(Regressions!D127), " ", Regressions!D127)</f>
        <v>141283</v>
      </c>
      <c r="E117" s="219" t="e">
        <f>IF(ISNUMBER(Regressions!E127),ROUND(Regressions!E127, 1), NA())</f>
        <v>#N/A</v>
      </c>
      <c r="F117" s="344" t="e">
        <f>IF(ISNUMBER(Regressions!F127),ROUND(Regressions!F127, 1), NA())</f>
        <v>#N/A</v>
      </c>
      <c r="G117" s="241" t="e">
        <f>IF(ISNUMBER(Regressions!G127),ROUND(Regressions!G127, 1), NA())</f>
        <v>#N/A</v>
      </c>
      <c r="H117" s="345" t="e">
        <f>IF(ISNUMBER(Regressions!H127),ROUND(Regressions!H127, 1), NA())</f>
        <v>#N/A</v>
      </c>
      <c r="I117" s="242" t="e">
        <f>IF(ISNUMBER(Regressions!I127),ROUND(Regressions!I127, 1), NA())</f>
        <v>#N/A</v>
      </c>
      <c r="J117" s="346" t="e">
        <f>IF(ISNUMBER(Regressions!K127),ROUND(Regressions!K127, 1), NA())</f>
        <v>#N/A</v>
      </c>
      <c r="K117" s="344" t="e">
        <f>IF(ISNUMBER(Regressions!L127),ROUND(Regressions!L127, 1), NA())</f>
        <v>#N/A</v>
      </c>
      <c r="L117" s="243" t="e">
        <f>IF(ISNUMBER(Regressions!M127),ROUND(Regressions!M127, 1), NA())</f>
        <v>#N/A</v>
      </c>
      <c r="M117" s="345" t="e">
        <f>IF(ISNUMBER(Regressions!N127),ROUND(Regressions!N127, 1), NA())</f>
        <v>#N/A</v>
      </c>
      <c r="N117" s="242" t="e">
        <f>IF(ISNUMBER(Regressions!O127),ROUND(Regressions!O127, 1), NA())</f>
        <v>#N/A</v>
      </c>
      <c r="O117" s="346" t="e">
        <f>IF(ISNUMBER(Regressions!Q127),ROUND(Regressions!Q127, 1), NA())</f>
        <v>#N/A</v>
      </c>
      <c r="P117" s="344" t="e">
        <f>IF(ISNUMBER(Regressions!R127),ROUND(Regressions!R127, 1), NA())</f>
        <v>#N/A</v>
      </c>
      <c r="Q117" s="220" t="e">
        <f>IF(ISNUMBER(Regressions!S127),ROUND(Regressions!S127, 1), NA())</f>
        <v>#N/A</v>
      </c>
      <c r="R117" s="345" t="e">
        <f>IF(ISNUMBER(Regressions!T127),ROUND(Regressions!T127, 1), NA())</f>
        <v>#N/A</v>
      </c>
      <c r="S117" s="242" t="e">
        <f>IF(ISNUMBER(Regressions!U127),ROUND(Regressions!U127, 1), NA())</f>
        <v>#N/A</v>
      </c>
    </row>
    <row xmlns:x14ac="http://schemas.microsoft.com/office/spreadsheetml/2009/9/ac" r="118" x14ac:dyDescent="0.2">
      <c r="A118" s="392" t="str">
        <f>IF(ISBLANK(Regressions!A128), " ", Regressions!A128)</f>
        <v>Republic of Moldova</v>
      </c>
      <c r="B118" s="393">
        <f>IF(ISBLANK(Regressions!B128), " ", Regressions!B128)</f>
        <v>2021</v>
      </c>
      <c r="C118" s="394" t="str">
        <f>IF(ISBLANK(Regressions!C128), " ", Regressions!C128)</f>
        <v>Pre-primary</v>
      </c>
      <c r="D118" s="395">
        <f>IF(ISBLANK(Regressions!D128), " ", Regressions!D128)</f>
        <v>138573</v>
      </c>
      <c r="E118" s="398" t="e">
        <f>IF(ISNUMBER(Regressions!E128),ROUND(Regressions!E128, 1), NA())</f>
        <v>#N/A</v>
      </c>
      <c r="F118" s="396" t="e">
        <f>IF(ISNUMBER(Regressions!F128),ROUND(Regressions!F128, 1), NA())</f>
        <v>#N/A</v>
      </c>
      <c r="G118" s="399" t="e">
        <f>IF(ISNUMBER(Regressions!G128),ROUND(Regressions!G128, 1), NA())</f>
        <v>#N/A</v>
      </c>
      <c r="H118" s="397" t="e">
        <f>IF(ISNUMBER(Regressions!H128),ROUND(Regressions!H128, 1), NA())</f>
        <v>#N/A</v>
      </c>
      <c r="I118" s="400" t="e">
        <f>IF(ISNUMBER(Regressions!I128),ROUND(Regressions!I128, 1), NA())</f>
        <v>#N/A</v>
      </c>
      <c r="J118" s="398" t="e">
        <f>IF(ISNUMBER(Regressions!K128),ROUND(Regressions!K128, 1), NA())</f>
        <v>#N/A</v>
      </c>
      <c r="K118" s="396" t="e">
        <f>IF(ISNUMBER(Regressions!L128),ROUND(Regressions!L128, 1), NA())</f>
        <v>#N/A</v>
      </c>
      <c r="L118" s="401" t="e">
        <f>IF(ISNUMBER(Regressions!M128),ROUND(Regressions!M128, 1), NA())</f>
        <v>#N/A</v>
      </c>
      <c r="M118" s="397" t="e">
        <f>IF(ISNUMBER(Regressions!N128),ROUND(Regressions!N128, 1), NA())</f>
        <v>#N/A</v>
      </c>
      <c r="N118" s="400" t="e">
        <f>IF(ISNUMBER(Regressions!O128),ROUND(Regressions!O128, 1), NA())</f>
        <v>#N/A</v>
      </c>
      <c r="O118" s="398" t="e">
        <f>IF(ISNUMBER(Regressions!Q128),ROUND(Regressions!Q128, 1), NA())</f>
        <v>#N/A</v>
      </c>
      <c r="P118" s="396" t="e">
        <f>IF(ISNUMBER(Regressions!R128),ROUND(Regressions!R128, 1), NA())</f>
        <v>#N/A</v>
      </c>
      <c r="Q118" s="402" t="e">
        <f>IF(ISNUMBER(Regressions!S128),ROUND(Regressions!S128, 1), NA())</f>
        <v>#N/A</v>
      </c>
      <c r="R118" s="397" t="e">
        <f>IF(ISNUMBER(Regressions!T128),ROUND(Regressions!T128, 1), NA())</f>
        <v>#N/A</v>
      </c>
      <c r="S118" s="400" t="e">
        <f>IF(ISNUMBER(Regressions!U128),ROUND(Regressions!U128, 1), NA())</f>
        <v>#N/A</v>
      </c>
      <c r="T118" s="391"/>
      <c r="U118" s="391"/>
      <c r="V118" s="391"/>
      <c r="W118" s="391"/>
      <c r="X118" s="391"/>
      <c r="Y118" s="391"/>
      <c r="Z118" s="391"/>
      <c r="AA118" s="391"/>
      <c r="AB118" s="391"/>
      <c r="AC118" s="391"/>
    </row>
    <row xmlns:x14ac="http://schemas.microsoft.com/office/spreadsheetml/2009/9/ac" r="119" x14ac:dyDescent="0.2">
      <c r="A119" s="341" t="str">
        <f>IF(ISBLANK(Regressions!A129), " ", Regressions!A129)</f>
        <v>Republic of Moldova</v>
      </c>
      <c r="B119" s="342">
        <f>IF(ISBLANK(Regressions!B129), " ", Regressions!B129)</f>
        <v>2022</v>
      </c>
      <c r="C119" s="347" t="str">
        <f>IF(ISBLANK(Regressions!C129), " ", Regressions!C129)</f>
        <v>Pre-primary</v>
      </c>
      <c r="D119" s="343">
        <f>IF(ISBLANK(Regressions!D129), " ", Regressions!D129)</f>
        <v>131370</v>
      </c>
      <c r="E119" s="219" t="e">
        <f>IF(ISNUMBER(Regressions!E129),ROUND(Regressions!E129, 1), NA())</f>
        <v>#N/A</v>
      </c>
      <c r="F119" s="344" t="e">
        <f>IF(ISNUMBER(Regressions!F129),ROUND(Regressions!F129, 1), NA())</f>
        <v>#N/A</v>
      </c>
      <c r="G119" s="241" t="e">
        <f>IF(ISNUMBER(Regressions!G129),ROUND(Regressions!G129, 1), NA())</f>
        <v>#N/A</v>
      </c>
      <c r="H119" s="345" t="e">
        <f>IF(ISNUMBER(Regressions!H129),ROUND(Regressions!H129, 1), NA())</f>
        <v>#N/A</v>
      </c>
      <c r="I119" s="242" t="e">
        <f>IF(ISNUMBER(Regressions!I129),ROUND(Regressions!I129, 1), NA())</f>
        <v>#N/A</v>
      </c>
      <c r="J119" s="346" t="e">
        <f>IF(ISNUMBER(Regressions!K129),ROUND(Regressions!K129, 1), NA())</f>
        <v>#N/A</v>
      </c>
      <c r="K119" s="344" t="e">
        <f>IF(ISNUMBER(Regressions!L129),ROUND(Regressions!L129, 1), NA())</f>
        <v>#N/A</v>
      </c>
      <c r="L119" s="243" t="e">
        <f>IF(ISNUMBER(Regressions!M129),ROUND(Regressions!M129, 1), NA())</f>
        <v>#N/A</v>
      </c>
      <c r="M119" s="345" t="e">
        <f>IF(ISNUMBER(Regressions!N129),ROUND(Regressions!N129, 1), NA())</f>
        <v>#N/A</v>
      </c>
      <c r="N119" s="242" t="e">
        <f>IF(ISNUMBER(Regressions!O129),ROUND(Regressions!O129, 1), NA())</f>
        <v>#N/A</v>
      </c>
      <c r="O119" s="346" t="e">
        <f>IF(ISNUMBER(Regressions!Q129),ROUND(Regressions!Q129, 1), NA())</f>
        <v>#N/A</v>
      </c>
      <c r="P119" s="344" t="e">
        <f>IF(ISNUMBER(Regressions!R129),ROUND(Regressions!R129, 1), NA())</f>
        <v>#N/A</v>
      </c>
      <c r="Q119" s="220" t="e">
        <f>IF(ISNUMBER(Regressions!S129),ROUND(Regressions!S129, 1), NA())</f>
        <v>#N/A</v>
      </c>
      <c r="R119" s="345" t="e">
        <f>IF(ISNUMBER(Regressions!T129),ROUND(Regressions!T129, 1), NA())</f>
        <v>#N/A</v>
      </c>
      <c r="S119" s="242" t="e">
        <f>IF(ISNUMBER(Regressions!U129),ROUND(Regressions!U129, 1), NA())</f>
        <v>#N/A</v>
      </c>
    </row>
    <row xmlns:x14ac="http://schemas.microsoft.com/office/spreadsheetml/2009/9/ac" r="120" x14ac:dyDescent="0.2">
      <c r="A120" s="348" t="str">
        <f>IF(ISBLANK(Regressions!A130), " ", Regressions!A130)</f>
        <v>Republic of Moldova</v>
      </c>
      <c r="B120" s="349">
        <f>IF(ISBLANK(Regressions!B130), " ", Regressions!B130)</f>
        <v>2023</v>
      </c>
      <c r="C120" s="350" t="str">
        <f>IF(ISBLANK(Regressions!C130), " ", Regressions!C130)</f>
        <v>Pre-primary</v>
      </c>
      <c r="D120" s="351">
        <f>IF(ISBLANK(Regressions!D130), " ", Regressions!D130)</f>
        <v>128947</v>
      </c>
      <c r="E120" s="352" t="e">
        <f>IF(ISNUMBER(Regressions!E130),ROUND(Regressions!E130, 1), NA())</f>
        <v>#N/A</v>
      </c>
      <c r="F120" s="353" t="e">
        <f>IF(ISNUMBER(Regressions!F130),ROUND(Regressions!F130, 1), NA())</f>
        <v>#N/A</v>
      </c>
      <c r="G120" s="354" t="e">
        <f>IF(ISNUMBER(Regressions!G130),ROUND(Regressions!G130, 1), NA())</f>
        <v>#N/A</v>
      </c>
      <c r="H120" s="355" t="e">
        <f>IF(ISNUMBER(Regressions!H130),ROUND(Regressions!H130, 1), NA())</f>
        <v>#N/A</v>
      </c>
      <c r="I120" s="356" t="e">
        <f>IF(ISNUMBER(Regressions!I130),ROUND(Regressions!I130, 1), NA())</f>
        <v>#N/A</v>
      </c>
      <c r="J120" s="357" t="e">
        <f>IF(ISNUMBER(Regressions!K130),ROUND(Regressions!K130, 1), NA())</f>
        <v>#N/A</v>
      </c>
      <c r="K120" s="353" t="e">
        <f>IF(ISNUMBER(Regressions!L130),ROUND(Regressions!L130, 1), NA())</f>
        <v>#N/A</v>
      </c>
      <c r="L120" s="358" t="e">
        <f>IF(ISNUMBER(Regressions!M130),ROUND(Regressions!M130, 1), NA())</f>
        <v>#N/A</v>
      </c>
      <c r="M120" s="355" t="e">
        <f>IF(ISNUMBER(Regressions!N130),ROUND(Regressions!N130, 1), NA())</f>
        <v>#N/A</v>
      </c>
      <c r="N120" s="356" t="e">
        <f>IF(ISNUMBER(Regressions!O130),ROUND(Regressions!O130, 1), NA())</f>
        <v>#N/A</v>
      </c>
      <c r="O120" s="357" t="e">
        <f>IF(ISNUMBER(Regressions!Q130),ROUND(Regressions!Q130, 1), NA())</f>
        <v>#N/A</v>
      </c>
      <c r="P120" s="353" t="e">
        <f>IF(ISNUMBER(Regressions!R130),ROUND(Regressions!R130, 1), NA())</f>
        <v>#N/A</v>
      </c>
      <c r="Q120" s="359" t="e">
        <f>IF(ISNUMBER(Regressions!S130),ROUND(Regressions!S130, 1), NA())</f>
        <v>#N/A</v>
      </c>
      <c r="R120" s="355" t="e">
        <f>IF(ISNUMBER(Regressions!T130),ROUND(Regressions!T130, 1), NA())</f>
        <v>#N/A</v>
      </c>
      <c r="S120" s="356" t="e">
        <f>IF(ISNUMBER(Regressions!U130),ROUND(Regressions!U130, 1), NA())</f>
        <v>#N/A</v>
      </c>
    </row>
    <row xmlns:x14ac="http://schemas.microsoft.com/office/spreadsheetml/2009/9/ac" r="121" hidden="true" x14ac:dyDescent="0.2">
      <c r="A121" s="341" t="str">
        <f>IF(ISBLANK(Regressions!A131), " ", Regressions!A131)</f>
        <v>Republic of Moldova</v>
      </c>
      <c r="B121" s="342">
        <f>IF(ISBLANK(Regressions!B131), " ", Regressions!B131)</f>
        <v>2024</v>
      </c>
      <c r="C121" s="347" t="str">
        <f>IF(ISBLANK(Regressions!C131), " ", Regressions!C131)</f>
        <v>Pre-primary</v>
      </c>
      <c r="D121" s="343" t="str">
        <f>IF(ISBLANK(Regressions!D131), " ", Regressions!D131)</f>
        <v> </v>
      </c>
      <c r="E121" s="219" t="e">
        <f>IF(ISNUMBER(Regressions!E131),ROUND(Regressions!E131, 1), NA())</f>
        <v>#N/A</v>
      </c>
      <c r="F121" s="344" t="e">
        <f>IF(ISNUMBER(Regressions!F131),ROUND(Regressions!F131, 1), NA())</f>
        <v>#N/A</v>
      </c>
      <c r="G121" s="241" t="e">
        <f>IF(ISNUMBER(Regressions!G131),ROUND(Regressions!G131, 1), NA())</f>
        <v>#N/A</v>
      </c>
      <c r="H121" s="345" t="e">
        <f>IF(ISNUMBER(Regressions!H131),ROUND(Regressions!H131, 1), NA())</f>
        <v>#N/A</v>
      </c>
      <c r="I121" s="242" t="e">
        <f>IF(ISNUMBER(Regressions!I131),ROUND(Regressions!I131, 1), NA())</f>
        <v>#N/A</v>
      </c>
      <c r="J121" s="346" t="e">
        <f>IF(ISNUMBER(Regressions!K131),ROUND(Regressions!K131, 1), NA())</f>
        <v>#N/A</v>
      </c>
      <c r="K121" s="344" t="e">
        <f>IF(ISNUMBER(Regressions!L131),ROUND(Regressions!L131, 1), NA())</f>
        <v>#N/A</v>
      </c>
      <c r="L121" s="243" t="e">
        <f>IF(ISNUMBER(Regressions!M131),ROUND(Regressions!M131, 1), NA())</f>
        <v>#N/A</v>
      </c>
      <c r="M121" s="345" t="e">
        <f>IF(ISNUMBER(Regressions!N131),ROUND(Regressions!N131, 1), NA())</f>
        <v>#N/A</v>
      </c>
      <c r="N121" s="242" t="e">
        <f>IF(ISNUMBER(Regressions!O131),ROUND(Regressions!O131, 1), NA())</f>
        <v>#N/A</v>
      </c>
      <c r="O121" s="346" t="e">
        <f>IF(ISNUMBER(Regressions!Q131),ROUND(Regressions!Q131, 1), NA())</f>
        <v>#N/A</v>
      </c>
      <c r="P121" s="344" t="e">
        <f>IF(ISNUMBER(Regressions!R131),ROUND(Regressions!R131, 1), NA())</f>
        <v>#N/A</v>
      </c>
      <c r="Q121" s="220" t="e">
        <f>IF(ISNUMBER(Regressions!S131),ROUND(Regressions!S131, 1), NA())</f>
        <v>#N/A</v>
      </c>
      <c r="R121" s="345" t="e">
        <f>IF(ISNUMBER(Regressions!T131),ROUND(Regressions!T131, 1), NA())</f>
        <v>#N/A</v>
      </c>
      <c r="S121" s="242" t="e">
        <f>IF(ISNUMBER(Regressions!U131),ROUND(Regressions!U131, 1), NA())</f>
        <v>#N/A</v>
      </c>
    </row>
    <row xmlns:x14ac="http://schemas.microsoft.com/office/spreadsheetml/2009/9/ac" r="122" hidden="true" x14ac:dyDescent="0.2">
      <c r="A122" s="341" t="str">
        <f>IF(ISBLANK(Regressions!A132), " ", Regressions!A132)</f>
        <v>Republic of Moldova</v>
      </c>
      <c r="B122" s="342">
        <f>IF(ISBLANK(Regressions!B132), " ", Regressions!B132)</f>
        <v>2025</v>
      </c>
      <c r="C122" s="347" t="str">
        <f>IF(ISBLANK(Regressions!C132), " ", Regressions!C132)</f>
        <v>Pre-primary</v>
      </c>
      <c r="D122" s="343" t="str">
        <f>IF(ISBLANK(Regressions!D132), " ", Regressions!D132)</f>
        <v> </v>
      </c>
      <c r="E122" s="219" t="e">
        <f>IF(ISNUMBER(Regressions!E132),ROUND(Regressions!E132, 1), NA())</f>
        <v>#N/A</v>
      </c>
      <c r="F122" s="344" t="e">
        <f>IF(ISNUMBER(Regressions!F132),ROUND(Regressions!F132, 1), NA())</f>
        <v>#N/A</v>
      </c>
      <c r="G122" s="241" t="e">
        <f>IF(ISNUMBER(Regressions!G132),ROUND(Regressions!G132, 1), NA())</f>
        <v>#N/A</v>
      </c>
      <c r="H122" s="345" t="e">
        <f>IF(ISNUMBER(Regressions!H132),ROUND(Regressions!H132, 1), NA())</f>
        <v>#N/A</v>
      </c>
      <c r="I122" s="242" t="e">
        <f>IF(ISNUMBER(Regressions!I132),ROUND(Regressions!I132, 1), NA())</f>
        <v>#N/A</v>
      </c>
      <c r="J122" s="346" t="e">
        <f>IF(ISNUMBER(Regressions!K132),ROUND(Regressions!K132, 1), NA())</f>
        <v>#N/A</v>
      </c>
      <c r="K122" s="344" t="e">
        <f>IF(ISNUMBER(Regressions!L132),ROUND(Regressions!L132, 1), NA())</f>
        <v>#N/A</v>
      </c>
      <c r="L122" s="243" t="e">
        <f>IF(ISNUMBER(Regressions!M132),ROUND(Regressions!M132, 1), NA())</f>
        <v>#N/A</v>
      </c>
      <c r="M122" s="345" t="e">
        <f>IF(ISNUMBER(Regressions!N132),ROUND(Regressions!N132, 1), NA())</f>
        <v>#N/A</v>
      </c>
      <c r="N122" s="242" t="e">
        <f>IF(ISNUMBER(Regressions!O132),ROUND(Regressions!O132, 1), NA())</f>
        <v>#N/A</v>
      </c>
      <c r="O122" s="346" t="e">
        <f>IF(ISNUMBER(Regressions!Q132),ROUND(Regressions!Q132, 1), NA())</f>
        <v>#N/A</v>
      </c>
      <c r="P122" s="344" t="e">
        <f>IF(ISNUMBER(Regressions!R132),ROUND(Regressions!R132, 1), NA())</f>
        <v>#N/A</v>
      </c>
      <c r="Q122" s="220" t="e">
        <f>IF(ISNUMBER(Regressions!S132),ROUND(Regressions!S132, 1), NA())</f>
        <v>#N/A</v>
      </c>
      <c r="R122" s="345" t="e">
        <f>IF(ISNUMBER(Regressions!T132),ROUND(Regressions!T132, 1), NA())</f>
        <v>#N/A</v>
      </c>
      <c r="S122" s="242" t="e">
        <f>IF(ISNUMBER(Regressions!U132),ROUND(Regressions!U132, 1), NA())</f>
        <v>#N/A</v>
      </c>
    </row>
    <row xmlns:x14ac="http://schemas.microsoft.com/office/spreadsheetml/2009/9/ac" r="123" hidden="true" x14ac:dyDescent="0.2">
      <c r="A123" s="341" t="str">
        <f>IF(ISBLANK(Regressions!A133), " ", Regressions!A133)</f>
        <v>Republic of Moldova</v>
      </c>
      <c r="B123" s="342">
        <f>IF(ISBLANK(Regressions!B133), " ", Regressions!B133)</f>
        <v>2026</v>
      </c>
      <c r="C123" s="347" t="str">
        <f>IF(ISBLANK(Regressions!C133), " ", Regressions!C133)</f>
        <v>Pre-primary</v>
      </c>
      <c r="D123" s="343" t="str">
        <f>IF(ISBLANK(Regressions!D133), " ", Regressions!D133)</f>
        <v> </v>
      </c>
      <c r="E123" s="219" t="e">
        <f>IF(ISNUMBER(Regressions!E133),ROUND(Regressions!E133, 1), NA())</f>
        <v>#N/A</v>
      </c>
      <c r="F123" s="344" t="e">
        <f>IF(ISNUMBER(Regressions!F133),ROUND(Regressions!F133, 1), NA())</f>
        <v>#N/A</v>
      </c>
      <c r="G123" s="241" t="e">
        <f>IF(ISNUMBER(Regressions!G133),ROUND(Regressions!G133, 1), NA())</f>
        <v>#N/A</v>
      </c>
      <c r="H123" s="345" t="e">
        <f>IF(ISNUMBER(Regressions!H133),ROUND(Regressions!H133, 1), NA())</f>
        <v>#N/A</v>
      </c>
      <c r="I123" s="242" t="e">
        <f>IF(ISNUMBER(Regressions!I133),ROUND(Regressions!I133, 1), NA())</f>
        <v>#N/A</v>
      </c>
      <c r="J123" s="346" t="e">
        <f>IF(ISNUMBER(Regressions!K133),ROUND(Regressions!K133, 1), NA())</f>
        <v>#N/A</v>
      </c>
      <c r="K123" s="344" t="e">
        <f>IF(ISNUMBER(Regressions!L133),ROUND(Regressions!L133, 1), NA())</f>
        <v>#N/A</v>
      </c>
      <c r="L123" s="243" t="e">
        <f>IF(ISNUMBER(Regressions!M133),ROUND(Regressions!M133, 1), NA())</f>
        <v>#N/A</v>
      </c>
      <c r="M123" s="345" t="e">
        <f>IF(ISNUMBER(Regressions!N133),ROUND(Regressions!N133, 1), NA())</f>
        <v>#N/A</v>
      </c>
      <c r="N123" s="242" t="e">
        <f>IF(ISNUMBER(Regressions!O133),ROUND(Regressions!O133, 1), NA())</f>
        <v>#N/A</v>
      </c>
      <c r="O123" s="346" t="e">
        <f>IF(ISNUMBER(Regressions!Q133),ROUND(Regressions!Q133, 1), NA())</f>
        <v>#N/A</v>
      </c>
      <c r="P123" s="344" t="e">
        <f>IF(ISNUMBER(Regressions!R133),ROUND(Regressions!R133, 1), NA())</f>
        <v>#N/A</v>
      </c>
      <c r="Q123" s="220" t="e">
        <f>IF(ISNUMBER(Regressions!S133),ROUND(Regressions!S133, 1), NA())</f>
        <v>#N/A</v>
      </c>
      <c r="R123" s="345" t="e">
        <f>IF(ISNUMBER(Regressions!T133),ROUND(Regressions!T133, 1), NA())</f>
        <v>#N/A</v>
      </c>
      <c r="S123" s="242" t="e">
        <f>IF(ISNUMBER(Regressions!U133),ROUND(Regressions!U133, 1), NA())</f>
        <v>#N/A</v>
      </c>
    </row>
    <row xmlns:x14ac="http://schemas.microsoft.com/office/spreadsheetml/2009/9/ac" r="124" hidden="true" x14ac:dyDescent="0.2">
      <c r="A124" s="341" t="str">
        <f>IF(ISBLANK(Regressions!A134), " ", Regressions!A134)</f>
        <v>Republic of Moldova</v>
      </c>
      <c r="B124" s="342">
        <f>IF(ISBLANK(Regressions!B134), " ", Regressions!B134)</f>
        <v>2027</v>
      </c>
      <c r="C124" s="347" t="str">
        <f>IF(ISBLANK(Regressions!C134), " ", Regressions!C134)</f>
        <v>Pre-primary</v>
      </c>
      <c r="D124" s="343" t="str">
        <f>IF(ISBLANK(Regressions!D134), " ", Regressions!D134)</f>
        <v> </v>
      </c>
      <c r="E124" s="219" t="e">
        <f>IF(ISNUMBER(Regressions!E134),ROUND(Regressions!E134, 1), NA())</f>
        <v>#N/A</v>
      </c>
      <c r="F124" s="344" t="e">
        <f>IF(ISNUMBER(Regressions!F134),ROUND(Regressions!F134, 1), NA())</f>
        <v>#N/A</v>
      </c>
      <c r="G124" s="241" t="e">
        <f>IF(ISNUMBER(Regressions!G134),ROUND(Regressions!G134, 1), NA())</f>
        <v>#N/A</v>
      </c>
      <c r="H124" s="345" t="e">
        <f>IF(ISNUMBER(Regressions!H134),ROUND(Regressions!H134, 1), NA())</f>
        <v>#N/A</v>
      </c>
      <c r="I124" s="242" t="e">
        <f>IF(ISNUMBER(Regressions!I134),ROUND(Regressions!I134, 1), NA())</f>
        <v>#N/A</v>
      </c>
      <c r="J124" s="346" t="e">
        <f>IF(ISNUMBER(Regressions!K134),ROUND(Regressions!K134, 1), NA())</f>
        <v>#N/A</v>
      </c>
      <c r="K124" s="344" t="e">
        <f>IF(ISNUMBER(Regressions!L134),ROUND(Regressions!L134, 1), NA())</f>
        <v>#N/A</v>
      </c>
      <c r="L124" s="243" t="e">
        <f>IF(ISNUMBER(Regressions!M134),ROUND(Regressions!M134, 1), NA())</f>
        <v>#N/A</v>
      </c>
      <c r="M124" s="345" t="e">
        <f>IF(ISNUMBER(Regressions!N134),ROUND(Regressions!N134, 1), NA())</f>
        <v>#N/A</v>
      </c>
      <c r="N124" s="242" t="e">
        <f>IF(ISNUMBER(Regressions!O134),ROUND(Regressions!O134, 1), NA())</f>
        <v>#N/A</v>
      </c>
      <c r="O124" s="346" t="e">
        <f>IF(ISNUMBER(Regressions!Q134),ROUND(Regressions!Q134, 1), NA())</f>
        <v>#N/A</v>
      </c>
      <c r="P124" s="344" t="e">
        <f>IF(ISNUMBER(Regressions!R134),ROUND(Regressions!R134, 1), NA())</f>
        <v>#N/A</v>
      </c>
      <c r="Q124" s="220" t="e">
        <f>IF(ISNUMBER(Regressions!S134),ROUND(Regressions!S134, 1), NA())</f>
        <v>#N/A</v>
      </c>
      <c r="R124" s="345" t="e">
        <f>IF(ISNUMBER(Regressions!T134),ROUND(Regressions!T134, 1), NA())</f>
        <v>#N/A</v>
      </c>
      <c r="S124" s="242" t="e">
        <f>IF(ISNUMBER(Regressions!U134),ROUND(Regressions!U134, 1), NA())</f>
        <v>#N/A</v>
      </c>
    </row>
    <row xmlns:x14ac="http://schemas.microsoft.com/office/spreadsheetml/2009/9/ac" r="125" hidden="true" x14ac:dyDescent="0.2">
      <c r="A125" s="341" t="str">
        <f>IF(ISBLANK(Regressions!A135), " ", Regressions!A135)</f>
        <v>Republic of Moldova</v>
      </c>
      <c r="B125" s="342">
        <f>IF(ISBLANK(Regressions!B135), " ", Regressions!B135)</f>
        <v>2028</v>
      </c>
      <c r="C125" s="347" t="str">
        <f>IF(ISBLANK(Regressions!C135), " ", Regressions!C135)</f>
        <v>Pre-primary</v>
      </c>
      <c r="D125" s="343" t="str">
        <f>IF(ISBLANK(Regressions!D135), " ", Regressions!D135)</f>
        <v> </v>
      </c>
      <c r="E125" s="219" t="e">
        <f>IF(ISNUMBER(Regressions!E135),ROUND(Regressions!E135, 1), NA())</f>
        <v>#N/A</v>
      </c>
      <c r="F125" s="344" t="e">
        <f>IF(ISNUMBER(Regressions!F135),ROUND(Regressions!F135, 1), NA())</f>
        <v>#N/A</v>
      </c>
      <c r="G125" s="241" t="e">
        <f>IF(ISNUMBER(Regressions!G135),ROUND(Regressions!G135, 1), NA())</f>
        <v>#N/A</v>
      </c>
      <c r="H125" s="345" t="e">
        <f>IF(ISNUMBER(Regressions!H135),ROUND(Regressions!H135, 1), NA())</f>
        <v>#N/A</v>
      </c>
      <c r="I125" s="242" t="e">
        <f>IF(ISNUMBER(Regressions!I135),ROUND(Regressions!I135, 1), NA())</f>
        <v>#N/A</v>
      </c>
      <c r="J125" s="346" t="e">
        <f>IF(ISNUMBER(Regressions!K135),ROUND(Regressions!K135, 1), NA())</f>
        <v>#N/A</v>
      </c>
      <c r="K125" s="344" t="e">
        <f>IF(ISNUMBER(Regressions!L135),ROUND(Regressions!L135, 1), NA())</f>
        <v>#N/A</v>
      </c>
      <c r="L125" s="243" t="e">
        <f>IF(ISNUMBER(Regressions!M135),ROUND(Regressions!M135, 1), NA())</f>
        <v>#N/A</v>
      </c>
      <c r="M125" s="345" t="e">
        <f>IF(ISNUMBER(Regressions!N135),ROUND(Regressions!N135, 1), NA())</f>
        <v>#N/A</v>
      </c>
      <c r="N125" s="242" t="e">
        <f>IF(ISNUMBER(Regressions!O135),ROUND(Regressions!O135, 1), NA())</f>
        <v>#N/A</v>
      </c>
      <c r="O125" s="346" t="e">
        <f>IF(ISNUMBER(Regressions!Q135),ROUND(Regressions!Q135, 1), NA())</f>
        <v>#N/A</v>
      </c>
      <c r="P125" s="344" t="e">
        <f>IF(ISNUMBER(Regressions!R135),ROUND(Regressions!R135, 1), NA())</f>
        <v>#N/A</v>
      </c>
      <c r="Q125" s="220" t="e">
        <f>IF(ISNUMBER(Regressions!S135),ROUND(Regressions!S135, 1), NA())</f>
        <v>#N/A</v>
      </c>
      <c r="R125" s="345" t="e">
        <f>IF(ISNUMBER(Regressions!T135),ROUND(Regressions!T135, 1), NA())</f>
        <v>#N/A</v>
      </c>
      <c r="S125" s="242" t="e">
        <f>IF(ISNUMBER(Regressions!U135),ROUND(Regressions!U135, 1), NA())</f>
        <v>#N/A</v>
      </c>
    </row>
    <row xmlns:x14ac="http://schemas.microsoft.com/office/spreadsheetml/2009/9/ac" r="126" hidden="true" x14ac:dyDescent="0.2">
      <c r="A126" s="341" t="str">
        <f>IF(ISBLANK(Regressions!A136), " ", Regressions!A136)</f>
        <v>Republic of Moldova</v>
      </c>
      <c r="B126" s="342">
        <f>IF(ISBLANK(Regressions!B136), " ", Regressions!B136)</f>
        <v>2029</v>
      </c>
      <c r="C126" s="347" t="str">
        <f>IF(ISBLANK(Regressions!C136), " ", Regressions!C136)</f>
        <v>Pre-primary</v>
      </c>
      <c r="D126" s="343" t="str">
        <f>IF(ISBLANK(Regressions!D136), " ", Regressions!D136)</f>
        <v> </v>
      </c>
      <c r="E126" s="219" t="e">
        <f>IF(ISNUMBER(Regressions!E136),ROUND(Regressions!E136, 1), NA())</f>
        <v>#N/A</v>
      </c>
      <c r="F126" s="344" t="e">
        <f>IF(ISNUMBER(Regressions!F136),ROUND(Regressions!F136, 1), NA())</f>
        <v>#N/A</v>
      </c>
      <c r="G126" s="241" t="e">
        <f>IF(ISNUMBER(Regressions!G136),ROUND(Regressions!G136, 1), NA())</f>
        <v>#N/A</v>
      </c>
      <c r="H126" s="345" t="e">
        <f>IF(ISNUMBER(Regressions!H136),ROUND(Regressions!H136, 1), NA())</f>
        <v>#N/A</v>
      </c>
      <c r="I126" s="242" t="e">
        <f>IF(ISNUMBER(Regressions!I136),ROUND(Regressions!I136, 1), NA())</f>
        <v>#N/A</v>
      </c>
      <c r="J126" s="346" t="e">
        <f>IF(ISNUMBER(Regressions!K136),ROUND(Regressions!K136, 1), NA())</f>
        <v>#N/A</v>
      </c>
      <c r="K126" s="344" t="e">
        <f>IF(ISNUMBER(Regressions!L136),ROUND(Regressions!L136, 1), NA())</f>
        <v>#N/A</v>
      </c>
      <c r="L126" s="243" t="e">
        <f>IF(ISNUMBER(Regressions!M136),ROUND(Regressions!M136, 1), NA())</f>
        <v>#N/A</v>
      </c>
      <c r="M126" s="345" t="e">
        <f>IF(ISNUMBER(Regressions!N136),ROUND(Regressions!N136, 1), NA())</f>
        <v>#N/A</v>
      </c>
      <c r="N126" s="242" t="e">
        <f>IF(ISNUMBER(Regressions!O136),ROUND(Regressions!O136, 1), NA())</f>
        <v>#N/A</v>
      </c>
      <c r="O126" s="346" t="e">
        <f>IF(ISNUMBER(Regressions!Q136),ROUND(Regressions!Q136, 1), NA())</f>
        <v>#N/A</v>
      </c>
      <c r="P126" s="344" t="e">
        <f>IF(ISNUMBER(Regressions!R136),ROUND(Regressions!R136, 1), NA())</f>
        <v>#N/A</v>
      </c>
      <c r="Q126" s="220" t="e">
        <f>IF(ISNUMBER(Regressions!S136),ROUND(Regressions!S136, 1), NA())</f>
        <v>#N/A</v>
      </c>
      <c r="R126" s="345" t="e">
        <f>IF(ISNUMBER(Regressions!T136),ROUND(Regressions!T136, 1), NA())</f>
        <v>#N/A</v>
      </c>
      <c r="S126" s="242" t="e">
        <f>IF(ISNUMBER(Regressions!U136),ROUND(Regressions!U136, 1), NA())</f>
        <v>#N/A</v>
      </c>
    </row>
    <row xmlns:x14ac="http://schemas.microsoft.com/office/spreadsheetml/2009/9/ac" r="127" hidden="true" x14ac:dyDescent="0.2">
      <c r="A127" s="341" t="str">
        <f>IF(ISBLANK(Regressions!A137), " ", Regressions!A137)</f>
        <v>Republic of Moldova</v>
      </c>
      <c r="B127" s="342">
        <f>IF(ISBLANK(Regressions!B137), " ", Regressions!B137)</f>
        <v>2030</v>
      </c>
      <c r="C127" s="347" t="str">
        <f>IF(ISBLANK(Regressions!C137), " ", Regressions!C137)</f>
        <v>Pre-primary</v>
      </c>
      <c r="D127" s="343" t="str">
        <f>IF(ISBLANK(Regressions!D137), " ", Regressions!D137)</f>
        <v> </v>
      </c>
      <c r="E127" s="219" t="e">
        <f>IF(ISNUMBER(Regressions!E137),ROUND(Regressions!E137, 1), NA())</f>
        <v>#N/A</v>
      </c>
      <c r="F127" s="344" t="e">
        <f>IF(ISNUMBER(Regressions!F137),ROUND(Regressions!F137, 1), NA())</f>
        <v>#N/A</v>
      </c>
      <c r="G127" s="241" t="e">
        <f>IF(ISNUMBER(Regressions!G137),ROUND(Regressions!G137, 1), NA())</f>
        <v>#N/A</v>
      </c>
      <c r="H127" s="345" t="e">
        <f>IF(ISNUMBER(Regressions!H137),ROUND(Regressions!H137, 1), NA())</f>
        <v>#N/A</v>
      </c>
      <c r="I127" s="242" t="e">
        <f>IF(ISNUMBER(Regressions!I137),ROUND(Regressions!I137, 1), NA())</f>
        <v>#N/A</v>
      </c>
      <c r="J127" s="346" t="e">
        <f>IF(ISNUMBER(Regressions!K137),ROUND(Regressions!K137, 1), NA())</f>
        <v>#N/A</v>
      </c>
      <c r="K127" s="344" t="e">
        <f>IF(ISNUMBER(Regressions!L137),ROUND(Regressions!L137, 1), NA())</f>
        <v>#N/A</v>
      </c>
      <c r="L127" s="243" t="e">
        <f>IF(ISNUMBER(Regressions!M137),ROUND(Regressions!M137, 1), NA())</f>
        <v>#N/A</v>
      </c>
      <c r="M127" s="345" t="e">
        <f>IF(ISNUMBER(Regressions!N137),ROUND(Regressions!N137, 1), NA())</f>
        <v>#N/A</v>
      </c>
      <c r="N127" s="242" t="e">
        <f>IF(ISNUMBER(Regressions!O137),ROUND(Regressions!O137, 1), NA())</f>
        <v>#N/A</v>
      </c>
      <c r="O127" s="346" t="e">
        <f>IF(ISNUMBER(Regressions!Q137),ROUND(Regressions!Q137, 1), NA())</f>
        <v>#N/A</v>
      </c>
      <c r="P127" s="344" t="e">
        <f>IF(ISNUMBER(Regressions!R137),ROUND(Regressions!R137, 1), NA())</f>
        <v>#N/A</v>
      </c>
      <c r="Q127" s="220" t="e">
        <f>IF(ISNUMBER(Regressions!S137),ROUND(Regressions!S137, 1), NA())</f>
        <v>#N/A</v>
      </c>
      <c r="R127" s="345" t="e">
        <f>IF(ISNUMBER(Regressions!T137),ROUND(Regressions!T137, 1), NA())</f>
        <v>#N/A</v>
      </c>
      <c r="S127" s="242" t="e">
        <f>IF(ISNUMBER(Regressions!U137),ROUND(Regressions!U137, 1), NA())</f>
        <v>#N/A</v>
      </c>
    </row>
    <row xmlns:x14ac="http://schemas.microsoft.com/office/spreadsheetml/2009/9/ac" r="128" x14ac:dyDescent="0.2">
      <c r="A128" s="341" t="str">
        <f>IF(ISBLANK(Regressions!A138), " ", Regressions!A138)</f>
        <v>Republic of Moldova</v>
      </c>
      <c r="B128" s="342">
        <f>IF(ISBLANK(Regressions!B138), " ", Regressions!B138)</f>
        <v>2000</v>
      </c>
      <c r="C128" s="347" t="str">
        <f>IF(ISBLANK(Regressions!C138), " ", Regressions!C138)</f>
        <v>Primary</v>
      </c>
      <c r="D128" s="343">
        <f>IF(ISBLANK(Regressions!D138), " ", Regressions!D138)</f>
        <v>248769</v>
      </c>
      <c r="E128" s="219">
        <f>IF(ISNUMBER(Regressions!E138),ROUND(Regressions!E138, 1), NA())</f>
        <v>100</v>
      </c>
      <c r="F128" s="344" t="e">
        <f>IF(ISNUMBER(Regressions!F138),ROUND(Regressions!F138, 1), NA())</f>
        <v>#N/A</v>
      </c>
      <c r="G128" s="241" t="e">
        <f>IF(ISNUMBER(Regressions!G138),ROUND(Regressions!G138, 1), NA())</f>
        <v>#N/A</v>
      </c>
      <c r="H128" s="345" t="e">
        <f>IF(ISNUMBER(Regressions!H138),ROUND(Regressions!H138, 1), NA())</f>
        <v>#N/A</v>
      </c>
      <c r="I128" s="242">
        <f>IF(ISNUMBER(Regressions!I138),ROUND(Regressions!I138, 1), NA())</f>
        <v>0</v>
      </c>
      <c r="J128" s="346">
        <f>IF(ISNUMBER(Regressions!K138),ROUND(Regressions!K138, 1), NA())</f>
        <v>100</v>
      </c>
      <c r="K128" s="344" t="e">
        <f>IF(ISNUMBER(Regressions!L138),ROUND(Regressions!L138, 1), NA())</f>
        <v>#N/A</v>
      </c>
      <c r="L128" s="243" t="e">
        <f>IF(ISNUMBER(Regressions!M138),ROUND(Regressions!M138, 1), NA())</f>
        <v>#N/A</v>
      </c>
      <c r="M128" s="345" t="e">
        <f>IF(ISNUMBER(Regressions!N138),ROUND(Regressions!N138, 1), NA())</f>
        <v>#N/A</v>
      </c>
      <c r="N128" s="242">
        <f>IF(ISNUMBER(Regressions!O138),ROUND(Regressions!O138, 1), NA())</f>
        <v>0</v>
      </c>
      <c r="O128" s="346">
        <f>IF(ISNUMBER(Regressions!Q138),ROUND(Regressions!Q138, 1), NA())</f>
        <v>100</v>
      </c>
      <c r="P128" s="344">
        <f>IF(ISNUMBER(Regressions!R138),ROUND(Regressions!R138, 1), NA())</f>
        <v>100</v>
      </c>
      <c r="Q128" s="220">
        <f>IF(ISNUMBER(Regressions!S138),ROUND(Regressions!S138, 1), NA())</f>
        <v>100</v>
      </c>
      <c r="R128" s="345">
        <f>IF(ISNUMBER(Regressions!T138),ROUND(Regressions!T138, 1), NA())</f>
        <v>0</v>
      </c>
      <c r="S128" s="242">
        <f>IF(ISNUMBER(Regressions!U138),ROUND(Regressions!U138, 1), NA())</f>
        <v>0</v>
      </c>
    </row>
    <row xmlns:x14ac="http://schemas.microsoft.com/office/spreadsheetml/2009/9/ac" r="129" x14ac:dyDescent="0.2">
      <c r="A129" s="341" t="str">
        <f>IF(ISBLANK(Regressions!A139), " ", Regressions!A139)</f>
        <v>Republic of Moldova</v>
      </c>
      <c r="B129" s="342">
        <f>IF(ISBLANK(Regressions!B139), " ", Regressions!B139)</f>
        <v>2001</v>
      </c>
      <c r="C129" s="347" t="str">
        <f>IF(ISBLANK(Regressions!C139), " ", Regressions!C139)</f>
        <v>Primary</v>
      </c>
      <c r="D129" s="343">
        <f>IF(ISBLANK(Regressions!D139), " ", Regressions!D139)</f>
        <v>236975</v>
      </c>
      <c r="E129" s="219">
        <f>IF(ISNUMBER(Regressions!E139),ROUND(Regressions!E139, 1), NA())</f>
        <v>100</v>
      </c>
      <c r="F129" s="344" t="e">
        <f>IF(ISNUMBER(Regressions!F139),ROUND(Regressions!F139, 1), NA())</f>
        <v>#N/A</v>
      </c>
      <c r="G129" s="241" t="e">
        <f>IF(ISNUMBER(Regressions!G139),ROUND(Regressions!G139, 1), NA())</f>
        <v>#N/A</v>
      </c>
      <c r="H129" s="345" t="e">
        <f>IF(ISNUMBER(Regressions!H139),ROUND(Regressions!H139, 1), NA())</f>
        <v>#N/A</v>
      </c>
      <c r="I129" s="242">
        <f>IF(ISNUMBER(Regressions!I139),ROUND(Regressions!I139, 1), NA())</f>
        <v>0</v>
      </c>
      <c r="J129" s="346">
        <f>IF(ISNUMBER(Regressions!K139),ROUND(Regressions!K139, 1), NA())</f>
        <v>100</v>
      </c>
      <c r="K129" s="344" t="e">
        <f>IF(ISNUMBER(Regressions!L139),ROUND(Regressions!L139, 1), NA())</f>
        <v>#N/A</v>
      </c>
      <c r="L129" s="243" t="e">
        <f>IF(ISNUMBER(Regressions!M139),ROUND(Regressions!M139, 1), NA())</f>
        <v>#N/A</v>
      </c>
      <c r="M129" s="345" t="e">
        <f>IF(ISNUMBER(Regressions!N139),ROUND(Regressions!N139, 1), NA())</f>
        <v>#N/A</v>
      </c>
      <c r="N129" s="242">
        <f>IF(ISNUMBER(Regressions!O139),ROUND(Regressions!O139, 1), NA())</f>
        <v>0</v>
      </c>
      <c r="O129" s="346">
        <f>IF(ISNUMBER(Regressions!Q139),ROUND(Regressions!Q139, 1), NA())</f>
        <v>100</v>
      </c>
      <c r="P129" s="344">
        <f>IF(ISNUMBER(Regressions!R139),ROUND(Regressions!R139, 1), NA())</f>
        <v>100</v>
      </c>
      <c r="Q129" s="220">
        <f>IF(ISNUMBER(Regressions!S139),ROUND(Regressions!S139, 1), NA())</f>
        <v>100</v>
      </c>
      <c r="R129" s="345">
        <f>IF(ISNUMBER(Regressions!T139),ROUND(Regressions!T139, 1), NA())</f>
        <v>0</v>
      </c>
      <c r="S129" s="242">
        <f>IF(ISNUMBER(Regressions!U139),ROUND(Regressions!U139, 1), NA())</f>
        <v>0</v>
      </c>
    </row>
    <row xmlns:x14ac="http://schemas.microsoft.com/office/spreadsheetml/2009/9/ac" r="130" x14ac:dyDescent="0.2">
      <c r="A130" s="341" t="str">
        <f>IF(ISBLANK(Regressions!A140), " ", Regressions!A140)</f>
        <v>Republic of Moldova</v>
      </c>
      <c r="B130" s="342">
        <f>IF(ISBLANK(Regressions!B140), " ", Regressions!B140)</f>
        <v>2002</v>
      </c>
      <c r="C130" s="347" t="str">
        <f>IF(ISBLANK(Regressions!C140), " ", Regressions!C140)</f>
        <v>Primary</v>
      </c>
      <c r="D130" s="343">
        <f>IF(ISBLANK(Regressions!D140), " ", Regressions!D140)</f>
        <v>225671</v>
      </c>
      <c r="E130" s="219">
        <f>IF(ISNUMBER(Regressions!E140),ROUND(Regressions!E140, 1), NA())</f>
        <v>100</v>
      </c>
      <c r="F130" s="344" t="e">
        <f>IF(ISNUMBER(Regressions!F140),ROUND(Regressions!F140, 1), NA())</f>
        <v>#N/A</v>
      </c>
      <c r="G130" s="241" t="e">
        <f>IF(ISNUMBER(Regressions!G140),ROUND(Regressions!G140, 1), NA())</f>
        <v>#N/A</v>
      </c>
      <c r="H130" s="345" t="e">
        <f>IF(ISNUMBER(Regressions!H140),ROUND(Regressions!H140, 1), NA())</f>
        <v>#N/A</v>
      </c>
      <c r="I130" s="242">
        <f>IF(ISNUMBER(Regressions!I140),ROUND(Regressions!I140, 1), NA())</f>
        <v>0</v>
      </c>
      <c r="J130" s="346">
        <f>IF(ISNUMBER(Regressions!K140),ROUND(Regressions!K140, 1), NA())</f>
        <v>100</v>
      </c>
      <c r="K130" s="344" t="e">
        <f>IF(ISNUMBER(Regressions!L140),ROUND(Regressions!L140, 1), NA())</f>
        <v>#N/A</v>
      </c>
      <c r="L130" s="243" t="e">
        <f>IF(ISNUMBER(Regressions!M140),ROUND(Regressions!M140, 1), NA())</f>
        <v>#N/A</v>
      </c>
      <c r="M130" s="345" t="e">
        <f>IF(ISNUMBER(Regressions!N140),ROUND(Regressions!N140, 1), NA())</f>
        <v>#N/A</v>
      </c>
      <c r="N130" s="242">
        <f>IF(ISNUMBER(Regressions!O140),ROUND(Regressions!O140, 1), NA())</f>
        <v>0</v>
      </c>
      <c r="O130" s="346">
        <f>IF(ISNUMBER(Regressions!Q140),ROUND(Regressions!Q140, 1), NA())</f>
        <v>100</v>
      </c>
      <c r="P130" s="344">
        <f>IF(ISNUMBER(Regressions!R140),ROUND(Regressions!R140, 1), NA())</f>
        <v>100</v>
      </c>
      <c r="Q130" s="220">
        <f>IF(ISNUMBER(Regressions!S140),ROUND(Regressions!S140, 1), NA())</f>
        <v>100</v>
      </c>
      <c r="R130" s="345">
        <f>IF(ISNUMBER(Regressions!T140),ROUND(Regressions!T140, 1), NA())</f>
        <v>0</v>
      </c>
      <c r="S130" s="242">
        <f>IF(ISNUMBER(Regressions!U140),ROUND(Regressions!U140, 1), NA())</f>
        <v>0</v>
      </c>
    </row>
    <row xmlns:x14ac="http://schemas.microsoft.com/office/spreadsheetml/2009/9/ac" r="131" x14ac:dyDescent="0.2">
      <c r="A131" s="341" t="str">
        <f>IF(ISBLANK(Regressions!A141), " ", Regressions!A141)</f>
        <v>Republic of Moldova</v>
      </c>
      <c r="B131" s="342">
        <f>IF(ISBLANK(Regressions!B141), " ", Regressions!B141)</f>
        <v>2003</v>
      </c>
      <c r="C131" s="347" t="str">
        <f>IF(ISBLANK(Regressions!C141), " ", Regressions!C141)</f>
        <v>Primary</v>
      </c>
      <c r="D131" s="343">
        <f>IF(ISBLANK(Regressions!D141), " ", Regressions!D141)</f>
        <v>213649</v>
      </c>
      <c r="E131" s="219">
        <f>IF(ISNUMBER(Regressions!E141),ROUND(Regressions!E141, 1), NA())</f>
        <v>100</v>
      </c>
      <c r="F131" s="344" t="e">
        <f>IF(ISNUMBER(Regressions!F141),ROUND(Regressions!F141, 1), NA())</f>
        <v>#N/A</v>
      </c>
      <c r="G131" s="241" t="e">
        <f>IF(ISNUMBER(Regressions!G141),ROUND(Regressions!G141, 1), NA())</f>
        <v>#N/A</v>
      </c>
      <c r="H131" s="345" t="e">
        <f>IF(ISNUMBER(Regressions!H141),ROUND(Regressions!H141, 1), NA())</f>
        <v>#N/A</v>
      </c>
      <c r="I131" s="242">
        <f>IF(ISNUMBER(Regressions!I141),ROUND(Regressions!I141, 1), NA())</f>
        <v>0</v>
      </c>
      <c r="J131" s="346">
        <f>IF(ISNUMBER(Regressions!K141),ROUND(Regressions!K141, 1), NA())</f>
        <v>100</v>
      </c>
      <c r="K131" s="344" t="e">
        <f>IF(ISNUMBER(Regressions!L141),ROUND(Regressions!L141, 1), NA())</f>
        <v>#N/A</v>
      </c>
      <c r="L131" s="243" t="e">
        <f>IF(ISNUMBER(Regressions!M141),ROUND(Regressions!M141, 1), NA())</f>
        <v>#N/A</v>
      </c>
      <c r="M131" s="345" t="e">
        <f>IF(ISNUMBER(Regressions!N141),ROUND(Regressions!N141, 1), NA())</f>
        <v>#N/A</v>
      </c>
      <c r="N131" s="242">
        <f>IF(ISNUMBER(Regressions!O141),ROUND(Regressions!O141, 1), NA())</f>
        <v>0</v>
      </c>
      <c r="O131" s="346">
        <f>IF(ISNUMBER(Regressions!Q141),ROUND(Regressions!Q141, 1), NA())</f>
        <v>100</v>
      </c>
      <c r="P131" s="344">
        <f>IF(ISNUMBER(Regressions!R141),ROUND(Regressions!R141, 1), NA())</f>
        <v>100</v>
      </c>
      <c r="Q131" s="220">
        <f>IF(ISNUMBER(Regressions!S141),ROUND(Regressions!S141, 1), NA())</f>
        <v>100</v>
      </c>
      <c r="R131" s="345">
        <f>IF(ISNUMBER(Regressions!T141),ROUND(Regressions!T141, 1), NA())</f>
        <v>0</v>
      </c>
      <c r="S131" s="242">
        <f>IF(ISNUMBER(Regressions!U141),ROUND(Regressions!U141, 1), NA())</f>
        <v>0</v>
      </c>
    </row>
    <row xmlns:x14ac="http://schemas.microsoft.com/office/spreadsheetml/2009/9/ac" r="132" x14ac:dyDescent="0.2">
      <c r="A132" s="341" t="str">
        <f>IF(ISBLANK(Regressions!A142), " ", Regressions!A142)</f>
        <v>Republic of Moldova</v>
      </c>
      <c r="B132" s="342">
        <f>IF(ISBLANK(Regressions!B142), " ", Regressions!B142)</f>
        <v>2004</v>
      </c>
      <c r="C132" s="347" t="str">
        <f>IF(ISBLANK(Regressions!C142), " ", Regressions!C142)</f>
        <v>Primary</v>
      </c>
      <c r="D132" s="343">
        <f>IF(ISBLANK(Regressions!D142), " ", Regressions!D142)</f>
        <v>199264</v>
      </c>
      <c r="E132" s="219">
        <f>IF(ISNUMBER(Regressions!E142),ROUND(Regressions!E142, 1), NA())</f>
        <v>100</v>
      </c>
      <c r="F132" s="344" t="e">
        <f>IF(ISNUMBER(Regressions!F142),ROUND(Regressions!F142, 1), NA())</f>
        <v>#N/A</v>
      </c>
      <c r="G132" s="241" t="e">
        <f>IF(ISNUMBER(Regressions!G142),ROUND(Regressions!G142, 1), NA())</f>
        <v>#N/A</v>
      </c>
      <c r="H132" s="345" t="e">
        <f>IF(ISNUMBER(Regressions!H142),ROUND(Regressions!H142, 1), NA())</f>
        <v>#N/A</v>
      </c>
      <c r="I132" s="242">
        <f>IF(ISNUMBER(Regressions!I142),ROUND(Regressions!I142, 1), NA())</f>
        <v>0</v>
      </c>
      <c r="J132" s="346">
        <f>IF(ISNUMBER(Regressions!K142),ROUND(Regressions!K142, 1), NA())</f>
        <v>100</v>
      </c>
      <c r="K132" s="344" t="e">
        <f>IF(ISNUMBER(Regressions!L142),ROUND(Regressions!L142, 1), NA())</f>
        <v>#N/A</v>
      </c>
      <c r="L132" s="243" t="e">
        <f>IF(ISNUMBER(Regressions!M142),ROUND(Regressions!M142, 1), NA())</f>
        <v>#N/A</v>
      </c>
      <c r="M132" s="345" t="e">
        <f>IF(ISNUMBER(Regressions!N142),ROUND(Regressions!N142, 1), NA())</f>
        <v>#N/A</v>
      </c>
      <c r="N132" s="242">
        <f>IF(ISNUMBER(Regressions!O142),ROUND(Regressions!O142, 1), NA())</f>
        <v>0</v>
      </c>
      <c r="O132" s="346">
        <f>IF(ISNUMBER(Regressions!Q142),ROUND(Regressions!Q142, 1), NA())</f>
        <v>100</v>
      </c>
      <c r="P132" s="344">
        <f>IF(ISNUMBER(Regressions!R142),ROUND(Regressions!R142, 1), NA())</f>
        <v>100</v>
      </c>
      <c r="Q132" s="220">
        <f>IF(ISNUMBER(Regressions!S142),ROUND(Regressions!S142, 1), NA())</f>
        <v>100</v>
      </c>
      <c r="R132" s="345">
        <f>IF(ISNUMBER(Regressions!T142),ROUND(Regressions!T142, 1), NA())</f>
        <v>0</v>
      </c>
      <c r="S132" s="242">
        <f>IF(ISNUMBER(Regressions!U142),ROUND(Regressions!U142, 1), NA())</f>
        <v>0</v>
      </c>
    </row>
    <row xmlns:x14ac="http://schemas.microsoft.com/office/spreadsheetml/2009/9/ac" r="133" x14ac:dyDescent="0.2">
      <c r="A133" s="341" t="str">
        <f>IF(ISBLANK(Regressions!A143), " ", Regressions!A143)</f>
        <v>Republic of Moldova</v>
      </c>
      <c r="B133" s="342">
        <f>IF(ISBLANK(Regressions!B143), " ", Regressions!B143)</f>
        <v>2005</v>
      </c>
      <c r="C133" s="347" t="str">
        <f>IF(ISBLANK(Regressions!C143), " ", Regressions!C143)</f>
        <v>Primary</v>
      </c>
      <c r="D133" s="343">
        <f>IF(ISBLANK(Regressions!D143), " ", Regressions!D143)</f>
        <v>188126</v>
      </c>
      <c r="E133" s="219">
        <f>IF(ISNUMBER(Regressions!E143),ROUND(Regressions!E143, 1), NA())</f>
        <v>100</v>
      </c>
      <c r="F133" s="344" t="e">
        <f>IF(ISNUMBER(Regressions!F143),ROUND(Regressions!F143, 1), NA())</f>
        <v>#N/A</v>
      </c>
      <c r="G133" s="241" t="e">
        <f>IF(ISNUMBER(Regressions!G143),ROUND(Regressions!G143, 1), NA())</f>
        <v>#N/A</v>
      </c>
      <c r="H133" s="345" t="e">
        <f>IF(ISNUMBER(Regressions!H143),ROUND(Regressions!H143, 1), NA())</f>
        <v>#N/A</v>
      </c>
      <c r="I133" s="242">
        <f>IF(ISNUMBER(Regressions!I143),ROUND(Regressions!I143, 1), NA())</f>
        <v>0</v>
      </c>
      <c r="J133" s="346">
        <f>IF(ISNUMBER(Regressions!K143),ROUND(Regressions!K143, 1), NA())</f>
        <v>100</v>
      </c>
      <c r="K133" s="344" t="e">
        <f>IF(ISNUMBER(Regressions!L143),ROUND(Regressions!L143, 1), NA())</f>
        <v>#N/A</v>
      </c>
      <c r="L133" s="243" t="e">
        <f>IF(ISNUMBER(Regressions!M143),ROUND(Regressions!M143, 1), NA())</f>
        <v>#N/A</v>
      </c>
      <c r="M133" s="345" t="e">
        <f>IF(ISNUMBER(Regressions!N143),ROUND(Regressions!N143, 1), NA())</f>
        <v>#N/A</v>
      </c>
      <c r="N133" s="242">
        <f>IF(ISNUMBER(Regressions!O143),ROUND(Regressions!O143, 1), NA())</f>
        <v>0</v>
      </c>
      <c r="O133" s="346">
        <f>IF(ISNUMBER(Regressions!Q143),ROUND(Regressions!Q143, 1), NA())</f>
        <v>100</v>
      </c>
      <c r="P133" s="344">
        <f>IF(ISNUMBER(Regressions!R143),ROUND(Regressions!R143, 1), NA())</f>
        <v>100</v>
      </c>
      <c r="Q133" s="220">
        <f>IF(ISNUMBER(Regressions!S143),ROUND(Regressions!S143, 1), NA())</f>
        <v>100</v>
      </c>
      <c r="R133" s="345">
        <f>IF(ISNUMBER(Regressions!T143),ROUND(Regressions!T143, 1), NA())</f>
        <v>0</v>
      </c>
      <c r="S133" s="242">
        <f>IF(ISNUMBER(Regressions!U143),ROUND(Regressions!U143, 1), NA())</f>
        <v>0</v>
      </c>
    </row>
    <row xmlns:x14ac="http://schemas.microsoft.com/office/spreadsheetml/2009/9/ac" r="134" x14ac:dyDescent="0.2">
      <c r="A134" s="341" t="str">
        <f>IF(ISBLANK(Regressions!A144), " ", Regressions!A144)</f>
        <v>Republic of Moldova</v>
      </c>
      <c r="B134" s="342">
        <f>IF(ISBLANK(Regressions!B144), " ", Regressions!B144)</f>
        <v>2006</v>
      </c>
      <c r="C134" s="347" t="str">
        <f>IF(ISBLANK(Regressions!C144), " ", Regressions!C144)</f>
        <v>Primary</v>
      </c>
      <c r="D134" s="343">
        <f>IF(ISBLANK(Regressions!D144), " ", Regressions!D144)</f>
        <v>176947</v>
      </c>
      <c r="E134" s="219">
        <f>IF(ISNUMBER(Regressions!E144),ROUND(Regressions!E144, 1), NA())</f>
        <v>100</v>
      </c>
      <c r="F134" s="344" t="e">
        <f>IF(ISNUMBER(Regressions!F144),ROUND(Regressions!F144, 1), NA())</f>
        <v>#N/A</v>
      </c>
      <c r="G134" s="241" t="e">
        <f>IF(ISNUMBER(Regressions!G144),ROUND(Regressions!G144, 1), NA())</f>
        <v>#N/A</v>
      </c>
      <c r="H134" s="345" t="e">
        <f>IF(ISNUMBER(Regressions!H144),ROUND(Regressions!H144, 1), NA())</f>
        <v>#N/A</v>
      </c>
      <c r="I134" s="242">
        <f>IF(ISNUMBER(Regressions!I144),ROUND(Regressions!I144, 1), NA())</f>
        <v>0</v>
      </c>
      <c r="J134" s="346">
        <f>IF(ISNUMBER(Regressions!K144),ROUND(Regressions!K144, 1), NA())</f>
        <v>100</v>
      </c>
      <c r="K134" s="344" t="e">
        <f>IF(ISNUMBER(Regressions!L144),ROUND(Regressions!L144, 1), NA())</f>
        <v>#N/A</v>
      </c>
      <c r="L134" s="243" t="e">
        <f>IF(ISNUMBER(Regressions!M144),ROUND(Regressions!M144, 1), NA())</f>
        <v>#N/A</v>
      </c>
      <c r="M134" s="345" t="e">
        <f>IF(ISNUMBER(Regressions!N144),ROUND(Regressions!N144, 1), NA())</f>
        <v>#N/A</v>
      </c>
      <c r="N134" s="242">
        <f>IF(ISNUMBER(Regressions!O144),ROUND(Regressions!O144, 1), NA())</f>
        <v>0</v>
      </c>
      <c r="O134" s="346">
        <f>IF(ISNUMBER(Regressions!Q144),ROUND(Regressions!Q144, 1), NA())</f>
        <v>100</v>
      </c>
      <c r="P134" s="344">
        <f>IF(ISNUMBER(Regressions!R144),ROUND(Regressions!R144, 1), NA())</f>
        <v>100</v>
      </c>
      <c r="Q134" s="220">
        <f>IF(ISNUMBER(Regressions!S144),ROUND(Regressions!S144, 1), NA())</f>
        <v>100</v>
      </c>
      <c r="R134" s="345">
        <f>IF(ISNUMBER(Regressions!T144),ROUND(Regressions!T144, 1), NA())</f>
        <v>0</v>
      </c>
      <c r="S134" s="242">
        <f>IF(ISNUMBER(Regressions!U144),ROUND(Regressions!U144, 1), NA())</f>
        <v>0</v>
      </c>
    </row>
    <row xmlns:x14ac="http://schemas.microsoft.com/office/spreadsheetml/2009/9/ac" r="135" x14ac:dyDescent="0.2">
      <c r="A135" s="341" t="str">
        <f>IF(ISBLANK(Regressions!A145), " ", Regressions!A145)</f>
        <v>Republic of Moldova</v>
      </c>
      <c r="B135" s="342">
        <f>IF(ISBLANK(Regressions!B145), " ", Regressions!B145)</f>
        <v>2007</v>
      </c>
      <c r="C135" s="347" t="str">
        <f>IF(ISBLANK(Regressions!C145), " ", Regressions!C145)</f>
        <v>Primary</v>
      </c>
      <c r="D135" s="343">
        <f>IF(ISBLANK(Regressions!D145), " ", Regressions!D145)</f>
        <v>170019</v>
      </c>
      <c r="E135" s="219">
        <f>IF(ISNUMBER(Regressions!E145),ROUND(Regressions!E145, 1), NA())</f>
        <v>100</v>
      </c>
      <c r="F135" s="344" t="e">
        <f>IF(ISNUMBER(Regressions!F145),ROUND(Regressions!F145, 1), NA())</f>
        <v>#N/A</v>
      </c>
      <c r="G135" s="241" t="e">
        <f>IF(ISNUMBER(Regressions!G145),ROUND(Regressions!G145, 1), NA())</f>
        <v>#N/A</v>
      </c>
      <c r="H135" s="345" t="e">
        <f>IF(ISNUMBER(Regressions!H145),ROUND(Regressions!H145, 1), NA())</f>
        <v>#N/A</v>
      </c>
      <c r="I135" s="242">
        <f>IF(ISNUMBER(Regressions!I145),ROUND(Regressions!I145, 1), NA())</f>
        <v>0</v>
      </c>
      <c r="J135" s="346">
        <f>IF(ISNUMBER(Regressions!K145),ROUND(Regressions!K145, 1), NA())</f>
        <v>100</v>
      </c>
      <c r="K135" s="344" t="e">
        <f>IF(ISNUMBER(Regressions!L145),ROUND(Regressions!L145, 1), NA())</f>
        <v>#N/A</v>
      </c>
      <c r="L135" s="243" t="e">
        <f>IF(ISNUMBER(Regressions!M145),ROUND(Regressions!M145, 1), NA())</f>
        <v>#N/A</v>
      </c>
      <c r="M135" s="345" t="e">
        <f>IF(ISNUMBER(Regressions!N145),ROUND(Regressions!N145, 1), NA())</f>
        <v>#N/A</v>
      </c>
      <c r="N135" s="242">
        <f>IF(ISNUMBER(Regressions!O145),ROUND(Regressions!O145, 1), NA())</f>
        <v>0</v>
      </c>
      <c r="O135" s="346">
        <f>IF(ISNUMBER(Regressions!Q145),ROUND(Regressions!Q145, 1), NA())</f>
        <v>100</v>
      </c>
      <c r="P135" s="344">
        <f>IF(ISNUMBER(Regressions!R145),ROUND(Regressions!R145, 1), NA())</f>
        <v>100</v>
      </c>
      <c r="Q135" s="220">
        <f>IF(ISNUMBER(Regressions!S145),ROUND(Regressions!S145, 1), NA())</f>
        <v>100</v>
      </c>
      <c r="R135" s="345">
        <f>IF(ISNUMBER(Regressions!T145),ROUND(Regressions!T145, 1), NA())</f>
        <v>0</v>
      </c>
      <c r="S135" s="242">
        <f>IF(ISNUMBER(Regressions!U145),ROUND(Regressions!U145, 1), NA())</f>
        <v>0</v>
      </c>
    </row>
    <row xmlns:x14ac="http://schemas.microsoft.com/office/spreadsheetml/2009/9/ac" r="136" x14ac:dyDescent="0.2">
      <c r="A136" s="341" t="str">
        <f>IF(ISBLANK(Regressions!A146), " ", Regressions!A146)</f>
        <v>Republic of Moldova</v>
      </c>
      <c r="B136" s="342">
        <f>IF(ISBLANK(Regressions!B146), " ", Regressions!B146)</f>
        <v>2008</v>
      </c>
      <c r="C136" s="347" t="str">
        <f>IF(ISBLANK(Regressions!C146), " ", Regressions!C146)</f>
        <v>Primary</v>
      </c>
      <c r="D136" s="343">
        <f>IF(ISBLANK(Regressions!D146), " ", Regressions!D146)</f>
        <v>161370</v>
      </c>
      <c r="E136" s="219">
        <f>IF(ISNUMBER(Regressions!E146),ROUND(Regressions!E146, 1), NA())</f>
        <v>100</v>
      </c>
      <c r="F136" s="344" t="e">
        <f>IF(ISNUMBER(Regressions!F146),ROUND(Regressions!F146, 1), NA())</f>
        <v>#N/A</v>
      </c>
      <c r="G136" s="241" t="e">
        <f>IF(ISNUMBER(Regressions!G146),ROUND(Regressions!G146, 1), NA())</f>
        <v>#N/A</v>
      </c>
      <c r="H136" s="345" t="e">
        <f>IF(ISNUMBER(Regressions!H146),ROUND(Regressions!H146, 1), NA())</f>
        <v>#N/A</v>
      </c>
      <c r="I136" s="242">
        <f>IF(ISNUMBER(Regressions!I146),ROUND(Regressions!I146, 1), NA())</f>
        <v>0</v>
      </c>
      <c r="J136" s="346">
        <f>IF(ISNUMBER(Regressions!K146),ROUND(Regressions!K146, 1), NA())</f>
        <v>100</v>
      </c>
      <c r="K136" s="344" t="e">
        <f>IF(ISNUMBER(Regressions!L146),ROUND(Regressions!L146, 1), NA())</f>
        <v>#N/A</v>
      </c>
      <c r="L136" s="243" t="e">
        <f>IF(ISNUMBER(Regressions!M146),ROUND(Regressions!M146, 1), NA())</f>
        <v>#N/A</v>
      </c>
      <c r="M136" s="345" t="e">
        <f>IF(ISNUMBER(Regressions!N146),ROUND(Regressions!N146, 1), NA())</f>
        <v>#N/A</v>
      </c>
      <c r="N136" s="242">
        <f>IF(ISNUMBER(Regressions!O146),ROUND(Regressions!O146, 1), NA())</f>
        <v>0</v>
      </c>
      <c r="O136" s="346">
        <f>IF(ISNUMBER(Regressions!Q146),ROUND(Regressions!Q146, 1), NA())</f>
        <v>100</v>
      </c>
      <c r="P136" s="344">
        <f>IF(ISNUMBER(Regressions!R146),ROUND(Regressions!R146, 1), NA())</f>
        <v>100</v>
      </c>
      <c r="Q136" s="220">
        <f>IF(ISNUMBER(Regressions!S146),ROUND(Regressions!S146, 1), NA())</f>
        <v>100</v>
      </c>
      <c r="R136" s="345">
        <f>IF(ISNUMBER(Regressions!T146),ROUND(Regressions!T146, 1), NA())</f>
        <v>0</v>
      </c>
      <c r="S136" s="242">
        <f>IF(ISNUMBER(Regressions!U146),ROUND(Regressions!U146, 1), NA())</f>
        <v>0</v>
      </c>
    </row>
    <row xmlns:x14ac="http://schemas.microsoft.com/office/spreadsheetml/2009/9/ac" r="137" x14ac:dyDescent="0.2">
      <c r="A137" s="341" t="str">
        <f>IF(ISBLANK(Regressions!A147), " ", Regressions!A147)</f>
        <v>Republic of Moldova</v>
      </c>
      <c r="B137" s="342">
        <f>IF(ISBLANK(Regressions!B147), " ", Regressions!B147)</f>
        <v>2009</v>
      </c>
      <c r="C137" s="347" t="str">
        <f>IF(ISBLANK(Regressions!C147), " ", Regressions!C147)</f>
        <v>Primary</v>
      </c>
      <c r="D137" s="343">
        <f>IF(ISBLANK(Regressions!D147), " ", Regressions!D147)</f>
        <v>155346</v>
      </c>
      <c r="E137" s="219">
        <f>IF(ISNUMBER(Regressions!E147),ROUND(Regressions!E147, 1), NA())</f>
        <v>100</v>
      </c>
      <c r="F137" s="344" t="e">
        <f>IF(ISNUMBER(Regressions!F147),ROUND(Regressions!F147, 1), NA())</f>
        <v>#N/A</v>
      </c>
      <c r="G137" s="241" t="e">
        <f>IF(ISNUMBER(Regressions!G147),ROUND(Regressions!G147, 1), NA())</f>
        <v>#N/A</v>
      </c>
      <c r="H137" s="345" t="e">
        <f>IF(ISNUMBER(Regressions!H147),ROUND(Regressions!H147, 1), NA())</f>
        <v>#N/A</v>
      </c>
      <c r="I137" s="242">
        <f>IF(ISNUMBER(Regressions!I147),ROUND(Regressions!I147, 1), NA())</f>
        <v>0</v>
      </c>
      <c r="J137" s="346">
        <f>IF(ISNUMBER(Regressions!K147),ROUND(Regressions!K147, 1), NA())</f>
        <v>100</v>
      </c>
      <c r="K137" s="344" t="e">
        <f>IF(ISNUMBER(Regressions!L147),ROUND(Regressions!L147, 1), NA())</f>
        <v>#N/A</v>
      </c>
      <c r="L137" s="243" t="e">
        <f>IF(ISNUMBER(Regressions!M147),ROUND(Regressions!M147, 1), NA())</f>
        <v>#N/A</v>
      </c>
      <c r="M137" s="345" t="e">
        <f>IF(ISNUMBER(Regressions!N147),ROUND(Regressions!N147, 1), NA())</f>
        <v>#N/A</v>
      </c>
      <c r="N137" s="242">
        <f>IF(ISNUMBER(Regressions!O147),ROUND(Regressions!O147, 1), NA())</f>
        <v>0</v>
      </c>
      <c r="O137" s="346">
        <f>IF(ISNUMBER(Regressions!Q147),ROUND(Regressions!Q147, 1), NA())</f>
        <v>100</v>
      </c>
      <c r="P137" s="344">
        <f>IF(ISNUMBER(Regressions!R147),ROUND(Regressions!R147, 1), NA())</f>
        <v>100</v>
      </c>
      <c r="Q137" s="220">
        <f>IF(ISNUMBER(Regressions!S147),ROUND(Regressions!S147, 1), NA())</f>
        <v>100</v>
      </c>
      <c r="R137" s="345">
        <f>IF(ISNUMBER(Regressions!T147),ROUND(Regressions!T147, 1), NA())</f>
        <v>0</v>
      </c>
      <c r="S137" s="242">
        <f>IF(ISNUMBER(Regressions!U147),ROUND(Regressions!U147, 1), NA())</f>
        <v>0</v>
      </c>
    </row>
    <row xmlns:x14ac="http://schemas.microsoft.com/office/spreadsheetml/2009/9/ac" r="138" x14ac:dyDescent="0.2">
      <c r="A138" s="341" t="str">
        <f>IF(ISBLANK(Regressions!A148), " ", Regressions!A148)</f>
        <v>Republic of Moldova</v>
      </c>
      <c r="B138" s="342">
        <f>IF(ISBLANK(Regressions!B148), " ", Regressions!B148)</f>
        <v>2010</v>
      </c>
      <c r="C138" s="347" t="str">
        <f>IF(ISBLANK(Regressions!C148), " ", Regressions!C148)</f>
        <v>Primary</v>
      </c>
      <c r="D138" s="343">
        <f>IF(ISBLANK(Regressions!D148), " ", Regressions!D148)</f>
        <v>150947</v>
      </c>
      <c r="E138" s="219">
        <f>IF(ISNUMBER(Regressions!E148),ROUND(Regressions!E148, 1), NA())</f>
        <v>100</v>
      </c>
      <c r="F138" s="344" t="e">
        <f>IF(ISNUMBER(Regressions!F148),ROUND(Regressions!F148, 1), NA())</f>
        <v>#N/A</v>
      </c>
      <c r="G138" s="241" t="e">
        <f>IF(ISNUMBER(Regressions!G148),ROUND(Regressions!G148, 1), NA())</f>
        <v>#N/A</v>
      </c>
      <c r="H138" s="345" t="e">
        <f>IF(ISNUMBER(Regressions!H148),ROUND(Regressions!H148, 1), NA())</f>
        <v>#N/A</v>
      </c>
      <c r="I138" s="242">
        <f>IF(ISNUMBER(Regressions!I148),ROUND(Regressions!I148, 1), NA())</f>
        <v>0</v>
      </c>
      <c r="J138" s="346">
        <f>IF(ISNUMBER(Regressions!K148),ROUND(Regressions!K148, 1), NA())</f>
        <v>100</v>
      </c>
      <c r="K138" s="344" t="e">
        <f>IF(ISNUMBER(Regressions!L148),ROUND(Regressions!L148, 1), NA())</f>
        <v>#N/A</v>
      </c>
      <c r="L138" s="243" t="e">
        <f>IF(ISNUMBER(Regressions!M148),ROUND(Regressions!M148, 1), NA())</f>
        <v>#N/A</v>
      </c>
      <c r="M138" s="345" t="e">
        <f>IF(ISNUMBER(Regressions!N148),ROUND(Regressions!N148, 1), NA())</f>
        <v>#N/A</v>
      </c>
      <c r="N138" s="242">
        <f>IF(ISNUMBER(Regressions!O148),ROUND(Regressions!O148, 1), NA())</f>
        <v>0</v>
      </c>
      <c r="O138" s="346">
        <f>IF(ISNUMBER(Regressions!Q148),ROUND(Regressions!Q148, 1), NA())</f>
        <v>100</v>
      </c>
      <c r="P138" s="344">
        <f>IF(ISNUMBER(Regressions!R148),ROUND(Regressions!R148, 1), NA())</f>
        <v>100</v>
      </c>
      <c r="Q138" s="220">
        <f>IF(ISNUMBER(Regressions!S148),ROUND(Regressions!S148, 1), NA())</f>
        <v>100</v>
      </c>
      <c r="R138" s="345">
        <f>IF(ISNUMBER(Regressions!T148),ROUND(Regressions!T148, 1), NA())</f>
        <v>0</v>
      </c>
      <c r="S138" s="242">
        <f>IF(ISNUMBER(Regressions!U148),ROUND(Regressions!U148, 1), NA())</f>
        <v>0</v>
      </c>
    </row>
    <row xmlns:x14ac="http://schemas.microsoft.com/office/spreadsheetml/2009/9/ac" r="139" x14ac:dyDescent="0.2">
      <c r="A139" s="341" t="str">
        <f>IF(ISBLANK(Regressions!A149), " ", Regressions!A149)</f>
        <v>Republic of Moldova</v>
      </c>
      <c r="B139" s="342">
        <f>IF(ISBLANK(Regressions!B149), " ", Regressions!B149)</f>
        <v>2011</v>
      </c>
      <c r="C139" s="347" t="str">
        <f>IF(ISBLANK(Regressions!C149), " ", Regressions!C149)</f>
        <v>Primary</v>
      </c>
      <c r="D139" s="343">
        <f>IF(ISBLANK(Regressions!D149), " ", Regressions!D149)</f>
        <v>147897</v>
      </c>
      <c r="E139" s="219">
        <f>IF(ISNUMBER(Regressions!E149),ROUND(Regressions!E149, 1), NA())</f>
        <v>100</v>
      </c>
      <c r="F139" s="344" t="e">
        <f>IF(ISNUMBER(Regressions!F149),ROUND(Regressions!F149, 1), NA())</f>
        <v>#N/A</v>
      </c>
      <c r="G139" s="241" t="e">
        <f>IF(ISNUMBER(Regressions!G149),ROUND(Regressions!G149, 1), NA())</f>
        <v>#N/A</v>
      </c>
      <c r="H139" s="345" t="e">
        <f>IF(ISNUMBER(Regressions!H149),ROUND(Regressions!H149, 1), NA())</f>
        <v>#N/A</v>
      </c>
      <c r="I139" s="242">
        <f>IF(ISNUMBER(Regressions!I149),ROUND(Regressions!I149, 1), NA())</f>
        <v>0</v>
      </c>
      <c r="J139" s="346">
        <f>IF(ISNUMBER(Regressions!K149),ROUND(Regressions!K149, 1), NA())</f>
        <v>100</v>
      </c>
      <c r="K139" s="344" t="e">
        <f>IF(ISNUMBER(Regressions!L149),ROUND(Regressions!L149, 1), NA())</f>
        <v>#N/A</v>
      </c>
      <c r="L139" s="243" t="e">
        <f>IF(ISNUMBER(Regressions!M149),ROUND(Regressions!M149, 1), NA())</f>
        <v>#N/A</v>
      </c>
      <c r="M139" s="345" t="e">
        <f>IF(ISNUMBER(Regressions!N149),ROUND(Regressions!N149, 1), NA())</f>
        <v>#N/A</v>
      </c>
      <c r="N139" s="242">
        <f>IF(ISNUMBER(Regressions!O149),ROUND(Regressions!O149, 1), NA())</f>
        <v>0</v>
      </c>
      <c r="O139" s="346">
        <f>IF(ISNUMBER(Regressions!Q149),ROUND(Regressions!Q149, 1), NA())</f>
        <v>100</v>
      </c>
      <c r="P139" s="344">
        <f>IF(ISNUMBER(Regressions!R149),ROUND(Regressions!R149, 1), NA())</f>
        <v>100</v>
      </c>
      <c r="Q139" s="220">
        <f>IF(ISNUMBER(Regressions!S149),ROUND(Regressions!S149, 1), NA())</f>
        <v>100</v>
      </c>
      <c r="R139" s="345">
        <f>IF(ISNUMBER(Regressions!T149),ROUND(Regressions!T149, 1), NA())</f>
        <v>0</v>
      </c>
      <c r="S139" s="242">
        <f>IF(ISNUMBER(Regressions!U149),ROUND(Regressions!U149, 1), NA())</f>
        <v>0</v>
      </c>
    </row>
    <row xmlns:x14ac="http://schemas.microsoft.com/office/spreadsheetml/2009/9/ac" r="140" x14ac:dyDescent="0.2">
      <c r="A140" s="341" t="str">
        <f>IF(ISBLANK(Regressions!A150), " ", Regressions!A150)</f>
        <v>Republic of Moldova</v>
      </c>
      <c r="B140" s="342">
        <f>IF(ISBLANK(Regressions!B150), " ", Regressions!B150)</f>
        <v>2012</v>
      </c>
      <c r="C140" s="347" t="str">
        <f>IF(ISBLANK(Regressions!C150), " ", Regressions!C150)</f>
        <v>Primary</v>
      </c>
      <c r="D140" s="343">
        <f>IF(ISBLANK(Regressions!D150), " ", Regressions!D150)</f>
        <v>147226</v>
      </c>
      <c r="E140" s="219">
        <f>IF(ISNUMBER(Regressions!E150),ROUND(Regressions!E150, 1), NA())</f>
        <v>100</v>
      </c>
      <c r="F140" s="344" t="e">
        <f>IF(ISNUMBER(Regressions!F150),ROUND(Regressions!F150, 1), NA())</f>
        <v>#N/A</v>
      </c>
      <c r="G140" s="241" t="e">
        <f>IF(ISNUMBER(Regressions!G150),ROUND(Regressions!G150, 1), NA())</f>
        <v>#N/A</v>
      </c>
      <c r="H140" s="345" t="e">
        <f>IF(ISNUMBER(Regressions!H150),ROUND(Regressions!H150, 1), NA())</f>
        <v>#N/A</v>
      </c>
      <c r="I140" s="242">
        <f>IF(ISNUMBER(Regressions!I150),ROUND(Regressions!I150, 1), NA())</f>
        <v>0</v>
      </c>
      <c r="J140" s="346">
        <f>IF(ISNUMBER(Regressions!K150),ROUND(Regressions!K150, 1), NA())</f>
        <v>100</v>
      </c>
      <c r="K140" s="344" t="e">
        <f>IF(ISNUMBER(Regressions!L150),ROUND(Regressions!L150, 1), NA())</f>
        <v>#N/A</v>
      </c>
      <c r="L140" s="243" t="e">
        <f>IF(ISNUMBER(Regressions!M150),ROUND(Regressions!M150, 1), NA())</f>
        <v>#N/A</v>
      </c>
      <c r="M140" s="345" t="e">
        <f>IF(ISNUMBER(Regressions!N150),ROUND(Regressions!N150, 1), NA())</f>
        <v>#N/A</v>
      </c>
      <c r="N140" s="242">
        <f>IF(ISNUMBER(Regressions!O150),ROUND(Regressions!O150, 1), NA())</f>
        <v>0</v>
      </c>
      <c r="O140" s="346">
        <f>IF(ISNUMBER(Regressions!Q150),ROUND(Regressions!Q150, 1), NA())</f>
        <v>100</v>
      </c>
      <c r="P140" s="344">
        <f>IF(ISNUMBER(Regressions!R150),ROUND(Regressions!R150, 1), NA())</f>
        <v>100</v>
      </c>
      <c r="Q140" s="220">
        <f>IF(ISNUMBER(Regressions!S150),ROUND(Regressions!S150, 1), NA())</f>
        <v>100</v>
      </c>
      <c r="R140" s="345">
        <f>IF(ISNUMBER(Regressions!T150),ROUND(Regressions!T150, 1), NA())</f>
        <v>0</v>
      </c>
      <c r="S140" s="242">
        <f>IF(ISNUMBER(Regressions!U150),ROUND(Regressions!U150, 1), NA())</f>
        <v>0</v>
      </c>
    </row>
    <row xmlns:x14ac="http://schemas.microsoft.com/office/spreadsheetml/2009/9/ac" r="141" x14ac:dyDescent="0.2">
      <c r="A141" s="341" t="str">
        <f>IF(ISBLANK(Regressions!A151), " ", Regressions!A151)</f>
        <v>Republic of Moldova</v>
      </c>
      <c r="B141" s="342">
        <f>IF(ISBLANK(Regressions!B151), " ", Regressions!B151)</f>
        <v>2013</v>
      </c>
      <c r="C141" s="347" t="str">
        <f>IF(ISBLANK(Regressions!C151), " ", Regressions!C151)</f>
        <v>Primary</v>
      </c>
      <c r="D141" s="343">
        <f>IF(ISBLANK(Regressions!D151), " ", Regressions!D151)</f>
        <v>147472</v>
      </c>
      <c r="E141" s="219">
        <f>IF(ISNUMBER(Regressions!E151),ROUND(Regressions!E151, 1), NA())</f>
        <v>100</v>
      </c>
      <c r="F141" s="344" t="e">
        <f>IF(ISNUMBER(Regressions!F151),ROUND(Regressions!F151, 1), NA())</f>
        <v>#N/A</v>
      </c>
      <c r="G141" s="241" t="e">
        <f>IF(ISNUMBER(Regressions!G151),ROUND(Regressions!G151, 1), NA())</f>
        <v>#N/A</v>
      </c>
      <c r="H141" s="345" t="e">
        <f>IF(ISNUMBER(Regressions!H151),ROUND(Regressions!H151, 1), NA())</f>
        <v>#N/A</v>
      </c>
      <c r="I141" s="242">
        <f>IF(ISNUMBER(Regressions!I151),ROUND(Regressions!I151, 1), NA())</f>
        <v>0</v>
      </c>
      <c r="J141" s="346">
        <f>IF(ISNUMBER(Regressions!K151),ROUND(Regressions!K151, 1), NA())</f>
        <v>100</v>
      </c>
      <c r="K141" s="344" t="e">
        <f>IF(ISNUMBER(Regressions!L151),ROUND(Regressions!L151, 1), NA())</f>
        <v>#N/A</v>
      </c>
      <c r="L141" s="243" t="e">
        <f>IF(ISNUMBER(Regressions!M151),ROUND(Regressions!M151, 1), NA())</f>
        <v>#N/A</v>
      </c>
      <c r="M141" s="345" t="e">
        <f>IF(ISNUMBER(Regressions!N151),ROUND(Regressions!N151, 1), NA())</f>
        <v>#N/A</v>
      </c>
      <c r="N141" s="242">
        <f>IF(ISNUMBER(Regressions!O151),ROUND(Regressions!O151, 1), NA())</f>
        <v>0</v>
      </c>
      <c r="O141" s="346">
        <f>IF(ISNUMBER(Regressions!Q151),ROUND(Regressions!Q151, 1), NA())</f>
        <v>100</v>
      </c>
      <c r="P141" s="344">
        <f>IF(ISNUMBER(Regressions!R151),ROUND(Regressions!R151, 1), NA())</f>
        <v>100</v>
      </c>
      <c r="Q141" s="220">
        <f>IF(ISNUMBER(Regressions!S151),ROUND(Regressions!S151, 1), NA())</f>
        <v>100</v>
      </c>
      <c r="R141" s="345">
        <f>IF(ISNUMBER(Regressions!T151),ROUND(Regressions!T151, 1), NA())</f>
        <v>0</v>
      </c>
      <c r="S141" s="242">
        <f>IF(ISNUMBER(Regressions!U151),ROUND(Regressions!U151, 1), NA())</f>
        <v>0</v>
      </c>
    </row>
    <row xmlns:x14ac="http://schemas.microsoft.com/office/spreadsheetml/2009/9/ac" r="142" x14ac:dyDescent="0.2">
      <c r="A142" s="341" t="str">
        <f>IF(ISBLANK(Regressions!A152), " ", Regressions!A152)</f>
        <v>Republic of Moldova</v>
      </c>
      <c r="B142" s="342">
        <f>IF(ISBLANK(Regressions!B152), " ", Regressions!B152)</f>
        <v>2014</v>
      </c>
      <c r="C142" s="347" t="str">
        <f>IF(ISBLANK(Regressions!C152), " ", Regressions!C152)</f>
        <v>Primary</v>
      </c>
      <c r="D142" s="343">
        <f>IF(ISBLANK(Regressions!D152), " ", Regressions!D152)</f>
        <v>128845</v>
      </c>
      <c r="E142" s="219">
        <f>IF(ISNUMBER(Regressions!E152),ROUND(Regressions!E152, 1), NA())</f>
        <v>100</v>
      </c>
      <c r="F142" s="344" t="e">
        <f>IF(ISNUMBER(Regressions!F152),ROUND(Regressions!F152, 1), NA())</f>
        <v>#N/A</v>
      </c>
      <c r="G142" s="241" t="e">
        <f>IF(ISNUMBER(Regressions!G152),ROUND(Regressions!G152, 1), NA())</f>
        <v>#N/A</v>
      </c>
      <c r="H142" s="345" t="e">
        <f>IF(ISNUMBER(Regressions!H152),ROUND(Regressions!H152, 1), NA())</f>
        <v>#N/A</v>
      </c>
      <c r="I142" s="242">
        <f>IF(ISNUMBER(Regressions!I152),ROUND(Regressions!I152, 1), NA())</f>
        <v>0</v>
      </c>
      <c r="J142" s="346">
        <f>IF(ISNUMBER(Regressions!K152),ROUND(Regressions!K152, 1), NA())</f>
        <v>100</v>
      </c>
      <c r="K142" s="344" t="e">
        <f>IF(ISNUMBER(Regressions!L152),ROUND(Regressions!L152, 1), NA())</f>
        <v>#N/A</v>
      </c>
      <c r="L142" s="243" t="e">
        <f>IF(ISNUMBER(Regressions!M152),ROUND(Regressions!M152, 1), NA())</f>
        <v>#N/A</v>
      </c>
      <c r="M142" s="345" t="e">
        <f>IF(ISNUMBER(Regressions!N152),ROUND(Regressions!N152, 1), NA())</f>
        <v>#N/A</v>
      </c>
      <c r="N142" s="242">
        <f>IF(ISNUMBER(Regressions!O152),ROUND(Regressions!O152, 1), NA())</f>
        <v>0</v>
      </c>
      <c r="O142" s="346">
        <f>IF(ISNUMBER(Regressions!Q152),ROUND(Regressions!Q152, 1), NA())</f>
        <v>100</v>
      </c>
      <c r="P142" s="344">
        <f>IF(ISNUMBER(Regressions!R152),ROUND(Regressions!R152, 1), NA())</f>
        <v>100</v>
      </c>
      <c r="Q142" s="220">
        <f>IF(ISNUMBER(Regressions!S152),ROUND(Regressions!S152, 1), NA())</f>
        <v>100</v>
      </c>
      <c r="R142" s="345">
        <f>IF(ISNUMBER(Regressions!T152),ROUND(Regressions!T152, 1), NA())</f>
        <v>0</v>
      </c>
      <c r="S142" s="242">
        <f>IF(ISNUMBER(Regressions!U152),ROUND(Regressions!U152, 1), NA())</f>
        <v>0</v>
      </c>
    </row>
    <row xmlns:x14ac="http://schemas.microsoft.com/office/spreadsheetml/2009/9/ac" r="143" x14ac:dyDescent="0.2">
      <c r="A143" s="341" t="str">
        <f>IF(ISBLANK(Regressions!A153), " ", Regressions!A153)</f>
        <v>Republic of Moldova</v>
      </c>
      <c r="B143" s="342">
        <f>IF(ISBLANK(Regressions!B153), " ", Regressions!B153)</f>
        <v>2015</v>
      </c>
      <c r="C143" s="347" t="str">
        <f>IF(ISBLANK(Regressions!C153), " ", Regressions!C153)</f>
        <v>Primary</v>
      </c>
      <c r="D143" s="343">
        <f>IF(ISBLANK(Regressions!D153), " ", Regressions!D153)</f>
        <v>131031</v>
      </c>
      <c r="E143" s="219">
        <f>IF(ISNUMBER(Regressions!E153),ROUND(Regressions!E153, 1), NA())</f>
        <v>100</v>
      </c>
      <c r="F143" s="344" t="e">
        <f>IF(ISNUMBER(Regressions!F153),ROUND(Regressions!F153, 1), NA())</f>
        <v>#N/A</v>
      </c>
      <c r="G143" s="241" t="e">
        <f>IF(ISNUMBER(Regressions!G153),ROUND(Regressions!G153, 1), NA())</f>
        <v>#N/A</v>
      </c>
      <c r="H143" s="345" t="e">
        <f>IF(ISNUMBER(Regressions!H153),ROUND(Regressions!H153, 1), NA())</f>
        <v>#N/A</v>
      </c>
      <c r="I143" s="242">
        <f>IF(ISNUMBER(Regressions!I153),ROUND(Regressions!I153, 1), NA())</f>
        <v>0</v>
      </c>
      <c r="J143" s="346">
        <f>IF(ISNUMBER(Regressions!K153),ROUND(Regressions!K153, 1), NA())</f>
        <v>100</v>
      </c>
      <c r="K143" s="344" t="e">
        <f>IF(ISNUMBER(Regressions!L153),ROUND(Regressions!L153, 1), NA())</f>
        <v>#N/A</v>
      </c>
      <c r="L143" s="243" t="e">
        <f>IF(ISNUMBER(Regressions!M153),ROUND(Regressions!M153, 1), NA())</f>
        <v>#N/A</v>
      </c>
      <c r="M143" s="345" t="e">
        <f>IF(ISNUMBER(Regressions!N153),ROUND(Regressions!N153, 1), NA())</f>
        <v>#N/A</v>
      </c>
      <c r="N143" s="242">
        <f>IF(ISNUMBER(Regressions!O153),ROUND(Regressions!O153, 1), NA())</f>
        <v>0</v>
      </c>
      <c r="O143" s="346">
        <f>IF(ISNUMBER(Regressions!Q153),ROUND(Regressions!Q153, 1), NA())</f>
        <v>100</v>
      </c>
      <c r="P143" s="344">
        <f>IF(ISNUMBER(Regressions!R153),ROUND(Regressions!R153, 1), NA())</f>
        <v>100</v>
      </c>
      <c r="Q143" s="220">
        <f>IF(ISNUMBER(Regressions!S153),ROUND(Regressions!S153, 1), NA())</f>
        <v>100</v>
      </c>
      <c r="R143" s="345">
        <f>IF(ISNUMBER(Regressions!T153),ROUND(Regressions!T153, 1), NA())</f>
        <v>0</v>
      </c>
      <c r="S143" s="242">
        <f>IF(ISNUMBER(Regressions!U153),ROUND(Regressions!U153, 1), NA())</f>
        <v>0</v>
      </c>
    </row>
    <row xmlns:x14ac="http://schemas.microsoft.com/office/spreadsheetml/2009/9/ac" r="144" x14ac:dyDescent="0.2">
      <c r="A144" s="341" t="str">
        <f>IF(ISBLANK(Regressions!A154), " ", Regressions!A154)</f>
        <v>Republic of Moldova</v>
      </c>
      <c r="B144" s="342">
        <f>IF(ISBLANK(Regressions!B154), " ", Regressions!B154)</f>
        <v>2016</v>
      </c>
      <c r="C144" s="347" t="str">
        <f>IF(ISBLANK(Regressions!C154), " ", Regressions!C154)</f>
        <v>Primary</v>
      </c>
      <c r="D144" s="343">
        <f>IF(ISBLANK(Regressions!D154), " ", Regressions!D154)</f>
        <v>131947</v>
      </c>
      <c r="E144" s="219">
        <f>IF(ISNUMBER(Regressions!E154),ROUND(Regressions!E154, 1), NA())</f>
        <v>100</v>
      </c>
      <c r="F144" s="344" t="e">
        <f>IF(ISNUMBER(Regressions!F154),ROUND(Regressions!F154, 1), NA())</f>
        <v>#N/A</v>
      </c>
      <c r="G144" s="241" t="e">
        <f>IF(ISNUMBER(Regressions!G154),ROUND(Regressions!G154, 1), NA())</f>
        <v>#N/A</v>
      </c>
      <c r="H144" s="345" t="e">
        <f>IF(ISNUMBER(Regressions!H154),ROUND(Regressions!H154, 1), NA())</f>
        <v>#N/A</v>
      </c>
      <c r="I144" s="242">
        <f>IF(ISNUMBER(Regressions!I154),ROUND(Regressions!I154, 1), NA())</f>
        <v>0</v>
      </c>
      <c r="J144" s="346">
        <f>IF(ISNUMBER(Regressions!K154),ROUND(Regressions!K154, 1), NA())</f>
        <v>100</v>
      </c>
      <c r="K144" s="344" t="e">
        <f>IF(ISNUMBER(Regressions!L154),ROUND(Regressions!L154, 1), NA())</f>
        <v>#N/A</v>
      </c>
      <c r="L144" s="243" t="e">
        <f>IF(ISNUMBER(Regressions!M154),ROUND(Regressions!M154, 1), NA())</f>
        <v>#N/A</v>
      </c>
      <c r="M144" s="345" t="e">
        <f>IF(ISNUMBER(Regressions!N154),ROUND(Regressions!N154, 1), NA())</f>
        <v>#N/A</v>
      </c>
      <c r="N144" s="242">
        <f>IF(ISNUMBER(Regressions!O154),ROUND(Regressions!O154, 1), NA())</f>
        <v>0</v>
      </c>
      <c r="O144" s="346">
        <f>IF(ISNUMBER(Regressions!Q154),ROUND(Regressions!Q154, 1), NA())</f>
        <v>100</v>
      </c>
      <c r="P144" s="344">
        <f>IF(ISNUMBER(Regressions!R154),ROUND(Regressions!R154, 1), NA())</f>
        <v>100</v>
      </c>
      <c r="Q144" s="220">
        <f>IF(ISNUMBER(Regressions!S154),ROUND(Regressions!S154, 1), NA())</f>
        <v>100</v>
      </c>
      <c r="R144" s="345">
        <f>IF(ISNUMBER(Regressions!T154),ROUND(Regressions!T154, 1), NA())</f>
        <v>0</v>
      </c>
      <c r="S144" s="242">
        <f>IF(ISNUMBER(Regressions!U154),ROUND(Regressions!U154, 1), NA())</f>
        <v>0</v>
      </c>
    </row>
    <row xmlns:x14ac="http://schemas.microsoft.com/office/spreadsheetml/2009/9/ac" r="145" x14ac:dyDescent="0.2">
      <c r="A145" s="341" t="str">
        <f>IF(ISBLANK(Regressions!A155), " ", Regressions!A155)</f>
        <v>Republic of Moldova</v>
      </c>
      <c r="B145" s="342">
        <f>IF(ISBLANK(Regressions!B155), " ", Regressions!B155)</f>
        <v>2017</v>
      </c>
      <c r="C145" s="347" t="str">
        <f>IF(ISBLANK(Regressions!C155), " ", Regressions!C155)</f>
        <v>Primary</v>
      </c>
      <c r="D145" s="343">
        <f>IF(ISBLANK(Regressions!D155), " ", Regressions!D155)</f>
        <v>134382</v>
      </c>
      <c r="E145" s="219">
        <f>IF(ISNUMBER(Regressions!E155),ROUND(Regressions!E155, 1), NA())</f>
        <v>100</v>
      </c>
      <c r="F145" s="344" t="e">
        <f>IF(ISNUMBER(Regressions!F155),ROUND(Regressions!F155, 1), NA())</f>
        <v>#N/A</v>
      </c>
      <c r="G145" s="241" t="e">
        <f>IF(ISNUMBER(Regressions!G155),ROUND(Regressions!G155, 1), NA())</f>
        <v>#N/A</v>
      </c>
      <c r="H145" s="345" t="e">
        <f>IF(ISNUMBER(Regressions!H155),ROUND(Regressions!H155, 1), NA())</f>
        <v>#N/A</v>
      </c>
      <c r="I145" s="242">
        <f>IF(ISNUMBER(Regressions!I155),ROUND(Regressions!I155, 1), NA())</f>
        <v>0</v>
      </c>
      <c r="J145" s="346">
        <f>IF(ISNUMBER(Regressions!K155),ROUND(Regressions!K155, 1), NA())</f>
        <v>100</v>
      </c>
      <c r="K145" s="344" t="e">
        <f>IF(ISNUMBER(Regressions!L155),ROUND(Regressions!L155, 1), NA())</f>
        <v>#N/A</v>
      </c>
      <c r="L145" s="243" t="e">
        <f>IF(ISNUMBER(Regressions!M155),ROUND(Regressions!M155, 1), NA())</f>
        <v>#N/A</v>
      </c>
      <c r="M145" s="345" t="e">
        <f>IF(ISNUMBER(Regressions!N155),ROUND(Regressions!N155, 1), NA())</f>
        <v>#N/A</v>
      </c>
      <c r="N145" s="242">
        <f>IF(ISNUMBER(Regressions!O155),ROUND(Regressions!O155, 1), NA())</f>
        <v>0</v>
      </c>
      <c r="O145" s="346">
        <f>IF(ISNUMBER(Regressions!Q155),ROUND(Regressions!Q155, 1), NA())</f>
        <v>100</v>
      </c>
      <c r="P145" s="344">
        <f>IF(ISNUMBER(Regressions!R155),ROUND(Regressions!R155, 1), NA())</f>
        <v>100</v>
      </c>
      <c r="Q145" s="220">
        <f>IF(ISNUMBER(Regressions!S155),ROUND(Regressions!S155, 1), NA())</f>
        <v>100</v>
      </c>
      <c r="R145" s="345">
        <f>IF(ISNUMBER(Regressions!T155),ROUND(Regressions!T155, 1), NA())</f>
        <v>0</v>
      </c>
      <c r="S145" s="242">
        <f>IF(ISNUMBER(Regressions!U155),ROUND(Regressions!U155, 1), NA())</f>
        <v>0</v>
      </c>
    </row>
    <row xmlns:x14ac="http://schemas.microsoft.com/office/spreadsheetml/2009/9/ac" r="146" x14ac:dyDescent="0.2">
      <c r="A146" s="341" t="str">
        <f>IF(ISBLANK(Regressions!A156), " ", Regressions!A156)</f>
        <v>Republic of Moldova</v>
      </c>
      <c r="B146" s="342">
        <f>IF(ISBLANK(Regressions!B156), " ", Regressions!B156)</f>
        <v>2018</v>
      </c>
      <c r="C146" s="347" t="str">
        <f>IF(ISBLANK(Regressions!C156), " ", Regressions!C156)</f>
        <v>Primary</v>
      </c>
      <c r="D146" s="343">
        <f>IF(ISBLANK(Regressions!D156), " ", Regressions!D156)</f>
        <v>135616</v>
      </c>
      <c r="E146" s="219">
        <f>IF(ISNUMBER(Regressions!E156),ROUND(Regressions!E156, 1), NA())</f>
        <v>100</v>
      </c>
      <c r="F146" s="344" t="e">
        <f>IF(ISNUMBER(Regressions!F156),ROUND(Regressions!F156, 1), NA())</f>
        <v>#N/A</v>
      </c>
      <c r="G146" s="241" t="e">
        <f>IF(ISNUMBER(Regressions!G156),ROUND(Regressions!G156, 1), NA())</f>
        <v>#N/A</v>
      </c>
      <c r="H146" s="345" t="e">
        <f>IF(ISNUMBER(Regressions!H156),ROUND(Regressions!H156, 1), NA())</f>
        <v>#N/A</v>
      </c>
      <c r="I146" s="242">
        <f>IF(ISNUMBER(Regressions!I156),ROUND(Regressions!I156, 1), NA())</f>
        <v>0</v>
      </c>
      <c r="J146" s="346">
        <f>IF(ISNUMBER(Regressions!K156),ROUND(Regressions!K156, 1), NA())</f>
        <v>100</v>
      </c>
      <c r="K146" s="344" t="e">
        <f>IF(ISNUMBER(Regressions!L156),ROUND(Regressions!L156, 1), NA())</f>
        <v>#N/A</v>
      </c>
      <c r="L146" s="243" t="e">
        <f>IF(ISNUMBER(Regressions!M156),ROUND(Regressions!M156, 1), NA())</f>
        <v>#N/A</v>
      </c>
      <c r="M146" s="345" t="e">
        <f>IF(ISNUMBER(Regressions!N156),ROUND(Regressions!N156, 1), NA())</f>
        <v>#N/A</v>
      </c>
      <c r="N146" s="242">
        <f>IF(ISNUMBER(Regressions!O156),ROUND(Regressions!O156, 1), NA())</f>
        <v>0</v>
      </c>
      <c r="O146" s="346">
        <f>IF(ISNUMBER(Regressions!Q156),ROUND(Regressions!Q156, 1), NA())</f>
        <v>100</v>
      </c>
      <c r="P146" s="344">
        <f>IF(ISNUMBER(Regressions!R156),ROUND(Regressions!R156, 1), NA())</f>
        <v>100</v>
      </c>
      <c r="Q146" s="220">
        <f>IF(ISNUMBER(Regressions!S156),ROUND(Regressions!S156, 1), NA())</f>
        <v>100</v>
      </c>
      <c r="R146" s="345">
        <f>IF(ISNUMBER(Regressions!T156),ROUND(Regressions!T156, 1), NA())</f>
        <v>0</v>
      </c>
      <c r="S146" s="242">
        <f>IF(ISNUMBER(Regressions!U156),ROUND(Regressions!U156, 1), NA())</f>
        <v>0</v>
      </c>
    </row>
    <row xmlns:x14ac="http://schemas.microsoft.com/office/spreadsheetml/2009/9/ac" r="147" x14ac:dyDescent="0.2">
      <c r="A147" s="341" t="str">
        <f>IF(ISBLANK(Regressions!A157), " ", Regressions!A157)</f>
        <v>Republic of Moldova</v>
      </c>
      <c r="B147" s="342">
        <f>IF(ISBLANK(Regressions!B157), " ", Regressions!B157)</f>
        <v>2019</v>
      </c>
      <c r="C147" s="347" t="str">
        <f>IF(ISBLANK(Regressions!C157), " ", Regressions!C157)</f>
        <v>Primary</v>
      </c>
      <c r="D147" s="343">
        <f>IF(ISBLANK(Regressions!D157), " ", Regressions!D157)</f>
        <v>132879</v>
      </c>
      <c r="E147" s="219">
        <f>IF(ISNUMBER(Regressions!E157),ROUND(Regressions!E157, 1), NA())</f>
        <v>100</v>
      </c>
      <c r="F147" s="344" t="e">
        <f>IF(ISNUMBER(Regressions!F157),ROUND(Regressions!F157, 1), NA())</f>
        <v>#N/A</v>
      </c>
      <c r="G147" s="241" t="e">
        <f>IF(ISNUMBER(Regressions!G157),ROUND(Regressions!G157, 1), NA())</f>
        <v>#N/A</v>
      </c>
      <c r="H147" s="345" t="e">
        <f>IF(ISNUMBER(Regressions!H157),ROUND(Regressions!H157, 1), NA())</f>
        <v>#N/A</v>
      </c>
      <c r="I147" s="242">
        <f>IF(ISNUMBER(Regressions!I157),ROUND(Regressions!I157, 1), NA())</f>
        <v>0</v>
      </c>
      <c r="J147" s="346">
        <f>IF(ISNUMBER(Regressions!K157),ROUND(Regressions!K157, 1), NA())</f>
        <v>100</v>
      </c>
      <c r="K147" s="344" t="e">
        <f>IF(ISNUMBER(Regressions!L157),ROUND(Regressions!L157, 1), NA())</f>
        <v>#N/A</v>
      </c>
      <c r="L147" s="243" t="e">
        <f>IF(ISNUMBER(Regressions!M157),ROUND(Regressions!M157, 1), NA())</f>
        <v>#N/A</v>
      </c>
      <c r="M147" s="345" t="e">
        <f>IF(ISNUMBER(Regressions!N157),ROUND(Regressions!N157, 1), NA())</f>
        <v>#N/A</v>
      </c>
      <c r="N147" s="242">
        <f>IF(ISNUMBER(Regressions!O157),ROUND(Regressions!O157, 1), NA())</f>
        <v>0</v>
      </c>
      <c r="O147" s="346">
        <f>IF(ISNUMBER(Regressions!Q157),ROUND(Regressions!Q157, 1), NA())</f>
        <v>100</v>
      </c>
      <c r="P147" s="344">
        <f>IF(ISNUMBER(Regressions!R157),ROUND(Regressions!R157, 1), NA())</f>
        <v>100</v>
      </c>
      <c r="Q147" s="220">
        <f>IF(ISNUMBER(Regressions!S157),ROUND(Regressions!S157, 1), NA())</f>
        <v>100</v>
      </c>
      <c r="R147" s="345">
        <f>IF(ISNUMBER(Regressions!T157),ROUND(Regressions!T157, 1), NA())</f>
        <v>0</v>
      </c>
      <c r="S147" s="242">
        <f>IF(ISNUMBER(Regressions!U157),ROUND(Regressions!U157, 1), NA())</f>
        <v>0</v>
      </c>
    </row>
    <row xmlns:x14ac="http://schemas.microsoft.com/office/spreadsheetml/2009/9/ac" r="148" x14ac:dyDescent="0.2">
      <c r="A148" s="341" t="str">
        <f>IF(ISBLANK(Regressions!A158), " ", Regressions!A158)</f>
        <v>Republic of Moldova</v>
      </c>
      <c r="B148" s="342">
        <f>IF(ISBLANK(Regressions!B158), " ", Regressions!B158)</f>
        <v>2020</v>
      </c>
      <c r="C148" s="347" t="str">
        <f>IF(ISBLANK(Regressions!C158), " ", Regressions!C158)</f>
        <v>Primary</v>
      </c>
      <c r="D148" s="343">
        <f>IF(ISBLANK(Regressions!D158), " ", Regressions!D158)</f>
        <v>130675</v>
      </c>
      <c r="E148" s="219">
        <f>IF(ISNUMBER(Regressions!E158),ROUND(Regressions!E158, 1), NA())</f>
        <v>100</v>
      </c>
      <c r="F148" s="344" t="e">
        <f>IF(ISNUMBER(Regressions!F158),ROUND(Regressions!F158, 1), NA())</f>
        <v>#N/A</v>
      </c>
      <c r="G148" s="241" t="e">
        <f>IF(ISNUMBER(Regressions!G158),ROUND(Regressions!G158, 1), NA())</f>
        <v>#N/A</v>
      </c>
      <c r="H148" s="345" t="e">
        <f>IF(ISNUMBER(Regressions!H158),ROUND(Regressions!H158, 1), NA())</f>
        <v>#N/A</v>
      </c>
      <c r="I148" s="242">
        <f>IF(ISNUMBER(Regressions!I158),ROUND(Regressions!I158, 1), NA())</f>
        <v>0</v>
      </c>
      <c r="J148" s="346">
        <f>IF(ISNUMBER(Regressions!K158),ROUND(Regressions!K158, 1), NA())</f>
        <v>100</v>
      </c>
      <c r="K148" s="344" t="e">
        <f>IF(ISNUMBER(Regressions!L158),ROUND(Regressions!L158, 1), NA())</f>
        <v>#N/A</v>
      </c>
      <c r="L148" s="243" t="e">
        <f>IF(ISNUMBER(Regressions!M158),ROUND(Regressions!M158, 1), NA())</f>
        <v>#N/A</v>
      </c>
      <c r="M148" s="345" t="e">
        <f>IF(ISNUMBER(Regressions!N158),ROUND(Regressions!N158, 1), NA())</f>
        <v>#N/A</v>
      </c>
      <c r="N148" s="242">
        <f>IF(ISNUMBER(Regressions!O158),ROUND(Regressions!O158, 1), NA())</f>
        <v>0</v>
      </c>
      <c r="O148" s="346">
        <f>IF(ISNUMBER(Regressions!Q158),ROUND(Regressions!Q158, 1), NA())</f>
        <v>100</v>
      </c>
      <c r="P148" s="344">
        <f>IF(ISNUMBER(Regressions!R158),ROUND(Regressions!R158, 1), NA())</f>
        <v>100</v>
      </c>
      <c r="Q148" s="220">
        <f>IF(ISNUMBER(Regressions!S158),ROUND(Regressions!S158, 1), NA())</f>
        <v>100</v>
      </c>
      <c r="R148" s="345">
        <f>IF(ISNUMBER(Regressions!T158),ROUND(Regressions!T158, 1), NA())</f>
        <v>0</v>
      </c>
      <c r="S148" s="242">
        <f>IF(ISNUMBER(Regressions!U158),ROUND(Regressions!U158, 1), NA())</f>
        <v>0</v>
      </c>
    </row>
    <row xmlns:x14ac="http://schemas.microsoft.com/office/spreadsheetml/2009/9/ac" r="149" x14ac:dyDescent="0.2">
      <c r="A149" s="392" t="str">
        <f>IF(ISBLANK(Regressions!A159), " ", Regressions!A159)</f>
        <v>Republic of Moldova</v>
      </c>
      <c r="B149" s="393">
        <f>IF(ISBLANK(Regressions!B159), " ", Regressions!B159)</f>
        <v>2021</v>
      </c>
      <c r="C149" s="394" t="str">
        <f>IF(ISBLANK(Regressions!C159), " ", Regressions!C159)</f>
        <v>Primary</v>
      </c>
      <c r="D149" s="395">
        <f>IF(ISBLANK(Regressions!D159), " ", Regressions!D159)</f>
        <v>128612</v>
      </c>
      <c r="E149" s="398">
        <f>IF(ISNUMBER(Regressions!E159),ROUND(Regressions!E159, 1), NA())</f>
        <v>100</v>
      </c>
      <c r="F149" s="396" t="e">
        <f>IF(ISNUMBER(Regressions!F159),ROUND(Regressions!F159, 1), NA())</f>
        <v>#N/A</v>
      </c>
      <c r="G149" s="399" t="e">
        <f>IF(ISNUMBER(Regressions!G159),ROUND(Regressions!G159, 1), NA())</f>
        <v>#N/A</v>
      </c>
      <c r="H149" s="397" t="e">
        <f>IF(ISNUMBER(Regressions!H159),ROUND(Regressions!H159, 1), NA())</f>
        <v>#N/A</v>
      </c>
      <c r="I149" s="400">
        <f>IF(ISNUMBER(Regressions!I159),ROUND(Regressions!I159, 1), NA())</f>
        <v>0</v>
      </c>
      <c r="J149" s="398">
        <f>IF(ISNUMBER(Regressions!K159),ROUND(Regressions!K159, 1), NA())</f>
        <v>100</v>
      </c>
      <c r="K149" s="396" t="e">
        <f>IF(ISNUMBER(Regressions!L159),ROUND(Regressions!L159, 1), NA())</f>
        <v>#N/A</v>
      </c>
      <c r="L149" s="401" t="e">
        <f>IF(ISNUMBER(Regressions!M159),ROUND(Regressions!M159, 1), NA())</f>
        <v>#N/A</v>
      </c>
      <c r="M149" s="397" t="e">
        <f>IF(ISNUMBER(Regressions!N159),ROUND(Regressions!N159, 1), NA())</f>
        <v>#N/A</v>
      </c>
      <c r="N149" s="400">
        <f>IF(ISNUMBER(Regressions!O159),ROUND(Regressions!O159, 1), NA())</f>
        <v>0</v>
      </c>
      <c r="O149" s="398">
        <f>IF(ISNUMBER(Regressions!Q159),ROUND(Regressions!Q159, 1), NA())</f>
        <v>100</v>
      </c>
      <c r="P149" s="396">
        <f>IF(ISNUMBER(Regressions!R159),ROUND(Regressions!R159, 1), NA())</f>
        <v>100</v>
      </c>
      <c r="Q149" s="402">
        <f>IF(ISNUMBER(Regressions!S159),ROUND(Regressions!S159, 1), NA())</f>
        <v>100</v>
      </c>
      <c r="R149" s="397">
        <f>IF(ISNUMBER(Regressions!T159),ROUND(Regressions!T159, 1), NA())</f>
        <v>0</v>
      </c>
      <c r="S149" s="400">
        <f>IF(ISNUMBER(Regressions!U159),ROUND(Regressions!U159, 1), NA())</f>
        <v>0</v>
      </c>
      <c r="T149" s="391"/>
      <c r="U149" s="391"/>
      <c r="V149" s="391"/>
      <c r="W149" s="391"/>
      <c r="X149" s="391"/>
      <c r="Y149" s="391"/>
      <c r="Z149" s="391"/>
      <c r="AA149" s="391"/>
      <c r="AB149" s="391"/>
      <c r="AC149" s="391"/>
    </row>
    <row xmlns:x14ac="http://schemas.microsoft.com/office/spreadsheetml/2009/9/ac" r="150" x14ac:dyDescent="0.2">
      <c r="A150" s="341" t="str">
        <f>IF(ISBLANK(Regressions!A160), " ", Regressions!A160)</f>
        <v>Republic of Moldova</v>
      </c>
      <c r="B150" s="342">
        <f>IF(ISBLANK(Regressions!B160), " ", Regressions!B160)</f>
        <v>2022</v>
      </c>
      <c r="C150" s="347" t="str">
        <f>IF(ISBLANK(Regressions!C160), " ", Regressions!C160)</f>
        <v>Primary</v>
      </c>
      <c r="D150" s="343">
        <f>IF(ISBLANK(Regressions!D160), " ", Regressions!D160)</f>
        <v>129471</v>
      </c>
      <c r="E150" s="219">
        <f>IF(ISNUMBER(Regressions!E160),ROUND(Regressions!E160, 1), NA())</f>
        <v>100</v>
      </c>
      <c r="F150" s="344" t="e">
        <f>IF(ISNUMBER(Regressions!F160),ROUND(Regressions!F160, 1), NA())</f>
        <v>#N/A</v>
      </c>
      <c r="G150" s="241" t="e">
        <f>IF(ISNUMBER(Regressions!G160),ROUND(Regressions!G160, 1), NA())</f>
        <v>#N/A</v>
      </c>
      <c r="H150" s="345" t="e">
        <f>IF(ISNUMBER(Regressions!H160),ROUND(Regressions!H160, 1), NA())</f>
        <v>#N/A</v>
      </c>
      <c r="I150" s="242">
        <f>IF(ISNUMBER(Regressions!I160),ROUND(Regressions!I160, 1), NA())</f>
        <v>0</v>
      </c>
      <c r="J150" s="346">
        <f>IF(ISNUMBER(Regressions!K160),ROUND(Regressions!K160, 1), NA())</f>
        <v>100</v>
      </c>
      <c r="K150" s="344" t="e">
        <f>IF(ISNUMBER(Regressions!L160),ROUND(Regressions!L160, 1), NA())</f>
        <v>#N/A</v>
      </c>
      <c r="L150" s="243" t="e">
        <f>IF(ISNUMBER(Regressions!M160),ROUND(Regressions!M160, 1), NA())</f>
        <v>#N/A</v>
      </c>
      <c r="M150" s="345" t="e">
        <f>IF(ISNUMBER(Regressions!N160),ROUND(Regressions!N160, 1), NA())</f>
        <v>#N/A</v>
      </c>
      <c r="N150" s="242">
        <f>IF(ISNUMBER(Regressions!O160),ROUND(Regressions!O160, 1), NA())</f>
        <v>0</v>
      </c>
      <c r="O150" s="346">
        <f>IF(ISNUMBER(Regressions!Q160),ROUND(Regressions!Q160, 1), NA())</f>
        <v>100</v>
      </c>
      <c r="P150" s="344">
        <f>IF(ISNUMBER(Regressions!R160),ROUND(Regressions!R160, 1), NA())</f>
        <v>100</v>
      </c>
      <c r="Q150" s="220">
        <f>IF(ISNUMBER(Regressions!S160),ROUND(Regressions!S160, 1), NA())</f>
        <v>100</v>
      </c>
      <c r="R150" s="345">
        <f>IF(ISNUMBER(Regressions!T160),ROUND(Regressions!T160, 1), NA())</f>
        <v>0</v>
      </c>
      <c r="S150" s="242">
        <f>IF(ISNUMBER(Regressions!U160),ROUND(Regressions!U160, 1), NA())</f>
        <v>0</v>
      </c>
    </row>
    <row xmlns:x14ac="http://schemas.microsoft.com/office/spreadsheetml/2009/9/ac" r="151" x14ac:dyDescent="0.2">
      <c r="A151" s="348" t="str">
        <f>IF(ISBLANK(Regressions!A161), " ", Regressions!A161)</f>
        <v>Republic of Moldova</v>
      </c>
      <c r="B151" s="349">
        <f>IF(ISBLANK(Regressions!B161), " ", Regressions!B161)</f>
        <v>2023</v>
      </c>
      <c r="C151" s="350" t="str">
        <f>IF(ISBLANK(Regressions!C161), " ", Regressions!C161)</f>
        <v>Primary</v>
      </c>
      <c r="D151" s="351">
        <f>IF(ISBLANK(Regressions!D161), " ", Regressions!D161)</f>
        <v>101958</v>
      </c>
      <c r="E151" s="352">
        <f>IF(ISNUMBER(Regressions!E161),ROUND(Regressions!E161, 1), NA())</f>
        <v>100</v>
      </c>
      <c r="F151" s="353" t="e">
        <f>IF(ISNUMBER(Regressions!F161),ROUND(Regressions!F161, 1), NA())</f>
        <v>#N/A</v>
      </c>
      <c r="G151" s="354" t="e">
        <f>IF(ISNUMBER(Regressions!G161),ROUND(Regressions!G161, 1), NA())</f>
        <v>#N/A</v>
      </c>
      <c r="H151" s="355" t="e">
        <f>IF(ISNUMBER(Regressions!H161),ROUND(Regressions!H161, 1), NA())</f>
        <v>#N/A</v>
      </c>
      <c r="I151" s="356">
        <f>IF(ISNUMBER(Regressions!I161),ROUND(Regressions!I161, 1), NA())</f>
        <v>0</v>
      </c>
      <c r="J151" s="357">
        <f>IF(ISNUMBER(Regressions!K161),ROUND(Regressions!K161, 1), NA())</f>
        <v>100</v>
      </c>
      <c r="K151" s="353" t="e">
        <f>IF(ISNUMBER(Regressions!L161),ROUND(Regressions!L161, 1), NA())</f>
        <v>#N/A</v>
      </c>
      <c r="L151" s="358" t="e">
        <f>IF(ISNUMBER(Regressions!M161),ROUND(Regressions!M161, 1), NA())</f>
        <v>#N/A</v>
      </c>
      <c r="M151" s="355" t="e">
        <f>IF(ISNUMBER(Regressions!N161),ROUND(Regressions!N161, 1), NA())</f>
        <v>#N/A</v>
      </c>
      <c r="N151" s="356">
        <f>IF(ISNUMBER(Regressions!O161),ROUND(Regressions!O161, 1), NA())</f>
        <v>0</v>
      </c>
      <c r="O151" s="357">
        <f>IF(ISNUMBER(Regressions!Q161),ROUND(Regressions!Q161, 1), NA())</f>
        <v>100</v>
      </c>
      <c r="P151" s="353">
        <f>IF(ISNUMBER(Regressions!R161),ROUND(Regressions!R161, 1), NA())</f>
        <v>100</v>
      </c>
      <c r="Q151" s="359">
        <f>IF(ISNUMBER(Regressions!S161),ROUND(Regressions!S161, 1), NA())</f>
        <v>100</v>
      </c>
      <c r="R151" s="355">
        <f>IF(ISNUMBER(Regressions!T161),ROUND(Regressions!T161, 1), NA())</f>
        <v>0</v>
      </c>
      <c r="S151" s="356">
        <f>IF(ISNUMBER(Regressions!U161),ROUND(Regressions!U161, 1), NA())</f>
        <v>0</v>
      </c>
    </row>
    <row xmlns:x14ac="http://schemas.microsoft.com/office/spreadsheetml/2009/9/ac" r="152" hidden="true" x14ac:dyDescent="0.2">
      <c r="A152" s="341" t="str">
        <f>IF(ISBLANK(Regressions!A162), " ", Regressions!A162)</f>
        <v>Republic of Moldova</v>
      </c>
      <c r="B152" s="342">
        <f>IF(ISBLANK(Regressions!B162), " ", Regressions!B162)</f>
        <v>2024</v>
      </c>
      <c r="C152" s="347" t="str">
        <f>IF(ISBLANK(Regressions!C162), " ", Regressions!C162)</f>
        <v>Primary</v>
      </c>
      <c r="D152" s="343" t="str">
        <f>IF(ISBLANK(Regressions!D162), " ", Regressions!D162)</f>
        <v> </v>
      </c>
      <c r="E152" s="219" t="e">
        <f>IF(ISNUMBER(Regressions!E162),ROUND(Regressions!E162, 1), NA())</f>
        <v>#N/A</v>
      </c>
      <c r="F152" s="344" t="e">
        <f>IF(ISNUMBER(Regressions!F162),ROUND(Regressions!F162, 1), NA())</f>
        <v>#N/A</v>
      </c>
      <c r="G152" s="241" t="e">
        <f>IF(ISNUMBER(Regressions!G162),ROUND(Regressions!G162, 1), NA())</f>
        <v>#N/A</v>
      </c>
      <c r="H152" s="345" t="e">
        <f>IF(ISNUMBER(Regressions!H162),ROUND(Regressions!H162, 1), NA())</f>
        <v>#N/A</v>
      </c>
      <c r="I152" s="242" t="e">
        <f>IF(ISNUMBER(Regressions!I162),ROUND(Regressions!I162, 1), NA())</f>
        <v>#N/A</v>
      </c>
      <c r="J152" s="346" t="e">
        <f>IF(ISNUMBER(Regressions!K162),ROUND(Regressions!K162, 1), NA())</f>
        <v>#N/A</v>
      </c>
      <c r="K152" s="344" t="e">
        <f>IF(ISNUMBER(Regressions!L162),ROUND(Regressions!L162, 1), NA())</f>
        <v>#N/A</v>
      </c>
      <c r="L152" s="243" t="e">
        <f>IF(ISNUMBER(Regressions!M162),ROUND(Regressions!M162, 1), NA())</f>
        <v>#N/A</v>
      </c>
      <c r="M152" s="345" t="e">
        <f>IF(ISNUMBER(Regressions!N162),ROUND(Regressions!N162, 1), NA())</f>
        <v>#N/A</v>
      </c>
      <c r="N152" s="242" t="e">
        <f>IF(ISNUMBER(Regressions!O162),ROUND(Regressions!O162, 1), NA())</f>
        <v>#N/A</v>
      </c>
      <c r="O152" s="346" t="e">
        <f>IF(ISNUMBER(Regressions!Q162),ROUND(Regressions!Q162, 1), NA())</f>
        <v>#N/A</v>
      </c>
      <c r="P152" s="344" t="e">
        <f>IF(ISNUMBER(Regressions!R162),ROUND(Regressions!R162, 1), NA())</f>
        <v>#N/A</v>
      </c>
      <c r="Q152" s="220" t="e">
        <f>IF(ISNUMBER(Regressions!S162),ROUND(Regressions!S162, 1), NA())</f>
        <v>#N/A</v>
      </c>
      <c r="R152" s="345" t="e">
        <f>IF(ISNUMBER(Regressions!T162),ROUND(Regressions!T162, 1), NA())</f>
        <v>#N/A</v>
      </c>
      <c r="S152" s="242" t="e">
        <f>IF(ISNUMBER(Regressions!U162),ROUND(Regressions!U162, 1), NA())</f>
        <v>#N/A</v>
      </c>
    </row>
    <row xmlns:x14ac="http://schemas.microsoft.com/office/spreadsheetml/2009/9/ac" r="153" hidden="true" x14ac:dyDescent="0.2">
      <c r="A153" s="341" t="str">
        <f>IF(ISBLANK(Regressions!A163), " ", Regressions!A163)</f>
        <v>Republic of Moldova</v>
      </c>
      <c r="B153" s="342">
        <f>IF(ISBLANK(Regressions!B163), " ", Regressions!B163)</f>
        <v>2025</v>
      </c>
      <c r="C153" s="347" t="str">
        <f>IF(ISBLANK(Regressions!C163), " ", Regressions!C163)</f>
        <v>Primary</v>
      </c>
      <c r="D153" s="343" t="str">
        <f>IF(ISBLANK(Regressions!D163), " ", Regressions!D163)</f>
        <v> </v>
      </c>
      <c r="E153" s="219" t="e">
        <f>IF(ISNUMBER(Regressions!E163),ROUND(Regressions!E163, 1), NA())</f>
        <v>#N/A</v>
      </c>
      <c r="F153" s="344" t="e">
        <f>IF(ISNUMBER(Regressions!F163),ROUND(Regressions!F163, 1), NA())</f>
        <v>#N/A</v>
      </c>
      <c r="G153" s="241" t="e">
        <f>IF(ISNUMBER(Regressions!G163),ROUND(Regressions!G163, 1), NA())</f>
        <v>#N/A</v>
      </c>
      <c r="H153" s="345" t="e">
        <f>IF(ISNUMBER(Regressions!H163),ROUND(Regressions!H163, 1), NA())</f>
        <v>#N/A</v>
      </c>
      <c r="I153" s="242" t="e">
        <f>IF(ISNUMBER(Regressions!I163),ROUND(Regressions!I163, 1), NA())</f>
        <v>#N/A</v>
      </c>
      <c r="J153" s="346" t="e">
        <f>IF(ISNUMBER(Regressions!K163),ROUND(Regressions!K163, 1), NA())</f>
        <v>#N/A</v>
      </c>
      <c r="K153" s="344" t="e">
        <f>IF(ISNUMBER(Regressions!L163),ROUND(Regressions!L163, 1), NA())</f>
        <v>#N/A</v>
      </c>
      <c r="L153" s="243" t="e">
        <f>IF(ISNUMBER(Regressions!M163),ROUND(Regressions!M163, 1), NA())</f>
        <v>#N/A</v>
      </c>
      <c r="M153" s="345" t="e">
        <f>IF(ISNUMBER(Regressions!N163),ROUND(Regressions!N163, 1), NA())</f>
        <v>#N/A</v>
      </c>
      <c r="N153" s="242" t="e">
        <f>IF(ISNUMBER(Regressions!O163),ROUND(Regressions!O163, 1), NA())</f>
        <v>#N/A</v>
      </c>
      <c r="O153" s="346" t="e">
        <f>IF(ISNUMBER(Regressions!Q163),ROUND(Regressions!Q163, 1), NA())</f>
        <v>#N/A</v>
      </c>
      <c r="P153" s="344" t="e">
        <f>IF(ISNUMBER(Regressions!R163),ROUND(Regressions!R163, 1), NA())</f>
        <v>#N/A</v>
      </c>
      <c r="Q153" s="220" t="e">
        <f>IF(ISNUMBER(Regressions!S163),ROUND(Regressions!S163, 1), NA())</f>
        <v>#N/A</v>
      </c>
      <c r="R153" s="345" t="e">
        <f>IF(ISNUMBER(Regressions!T163),ROUND(Regressions!T163, 1), NA())</f>
        <v>#N/A</v>
      </c>
      <c r="S153" s="242" t="e">
        <f>IF(ISNUMBER(Regressions!U163),ROUND(Regressions!U163, 1), NA())</f>
        <v>#N/A</v>
      </c>
    </row>
    <row xmlns:x14ac="http://schemas.microsoft.com/office/spreadsheetml/2009/9/ac" r="154" hidden="true" x14ac:dyDescent="0.2">
      <c r="A154" s="341" t="str">
        <f>IF(ISBLANK(Regressions!A164), " ", Regressions!A164)</f>
        <v>Republic of Moldova</v>
      </c>
      <c r="B154" s="342">
        <f>IF(ISBLANK(Regressions!B164), " ", Regressions!B164)</f>
        <v>2026</v>
      </c>
      <c r="C154" s="347" t="str">
        <f>IF(ISBLANK(Regressions!C164), " ", Regressions!C164)</f>
        <v>Primary</v>
      </c>
      <c r="D154" s="343" t="str">
        <f>IF(ISBLANK(Regressions!D164), " ", Regressions!D164)</f>
        <v> </v>
      </c>
      <c r="E154" s="219" t="e">
        <f>IF(ISNUMBER(Regressions!E164),ROUND(Regressions!E164, 1), NA())</f>
        <v>#N/A</v>
      </c>
      <c r="F154" s="344" t="e">
        <f>IF(ISNUMBER(Regressions!F164),ROUND(Regressions!F164, 1), NA())</f>
        <v>#N/A</v>
      </c>
      <c r="G154" s="241" t="e">
        <f>IF(ISNUMBER(Regressions!G164),ROUND(Regressions!G164, 1), NA())</f>
        <v>#N/A</v>
      </c>
      <c r="H154" s="345" t="e">
        <f>IF(ISNUMBER(Regressions!H164),ROUND(Regressions!H164, 1), NA())</f>
        <v>#N/A</v>
      </c>
      <c r="I154" s="242" t="e">
        <f>IF(ISNUMBER(Regressions!I164),ROUND(Regressions!I164, 1), NA())</f>
        <v>#N/A</v>
      </c>
      <c r="J154" s="346" t="e">
        <f>IF(ISNUMBER(Regressions!K164),ROUND(Regressions!K164, 1), NA())</f>
        <v>#N/A</v>
      </c>
      <c r="K154" s="344" t="e">
        <f>IF(ISNUMBER(Regressions!L164),ROUND(Regressions!L164, 1), NA())</f>
        <v>#N/A</v>
      </c>
      <c r="L154" s="243" t="e">
        <f>IF(ISNUMBER(Regressions!M164),ROUND(Regressions!M164, 1), NA())</f>
        <v>#N/A</v>
      </c>
      <c r="M154" s="345" t="e">
        <f>IF(ISNUMBER(Regressions!N164),ROUND(Regressions!N164, 1), NA())</f>
        <v>#N/A</v>
      </c>
      <c r="N154" s="242" t="e">
        <f>IF(ISNUMBER(Regressions!O164),ROUND(Regressions!O164, 1), NA())</f>
        <v>#N/A</v>
      </c>
      <c r="O154" s="346" t="e">
        <f>IF(ISNUMBER(Regressions!Q164),ROUND(Regressions!Q164, 1), NA())</f>
        <v>#N/A</v>
      </c>
      <c r="P154" s="344" t="e">
        <f>IF(ISNUMBER(Regressions!R164),ROUND(Regressions!R164, 1), NA())</f>
        <v>#N/A</v>
      </c>
      <c r="Q154" s="220" t="e">
        <f>IF(ISNUMBER(Regressions!S164),ROUND(Regressions!S164, 1), NA())</f>
        <v>#N/A</v>
      </c>
      <c r="R154" s="345" t="e">
        <f>IF(ISNUMBER(Regressions!T164),ROUND(Regressions!T164, 1), NA())</f>
        <v>#N/A</v>
      </c>
      <c r="S154" s="242" t="e">
        <f>IF(ISNUMBER(Regressions!U164),ROUND(Regressions!U164, 1), NA())</f>
        <v>#N/A</v>
      </c>
    </row>
    <row xmlns:x14ac="http://schemas.microsoft.com/office/spreadsheetml/2009/9/ac" r="155" hidden="true" x14ac:dyDescent="0.2">
      <c r="A155" s="341" t="str">
        <f>IF(ISBLANK(Regressions!A165), " ", Regressions!A165)</f>
        <v>Republic of Moldova</v>
      </c>
      <c r="B155" s="342">
        <f>IF(ISBLANK(Regressions!B165), " ", Regressions!B165)</f>
        <v>2027</v>
      </c>
      <c r="C155" s="347" t="str">
        <f>IF(ISBLANK(Regressions!C165), " ", Regressions!C165)</f>
        <v>Primary</v>
      </c>
      <c r="D155" s="343" t="str">
        <f>IF(ISBLANK(Regressions!D165), " ", Regressions!D165)</f>
        <v> </v>
      </c>
      <c r="E155" s="219" t="e">
        <f>IF(ISNUMBER(Regressions!E165),ROUND(Regressions!E165, 1), NA())</f>
        <v>#N/A</v>
      </c>
      <c r="F155" s="344" t="e">
        <f>IF(ISNUMBER(Regressions!F165),ROUND(Regressions!F165, 1), NA())</f>
        <v>#N/A</v>
      </c>
      <c r="G155" s="241" t="e">
        <f>IF(ISNUMBER(Regressions!G165),ROUND(Regressions!G165, 1), NA())</f>
        <v>#N/A</v>
      </c>
      <c r="H155" s="345" t="e">
        <f>IF(ISNUMBER(Regressions!H165),ROUND(Regressions!H165, 1), NA())</f>
        <v>#N/A</v>
      </c>
      <c r="I155" s="242" t="e">
        <f>IF(ISNUMBER(Regressions!I165),ROUND(Regressions!I165, 1), NA())</f>
        <v>#N/A</v>
      </c>
      <c r="J155" s="346" t="e">
        <f>IF(ISNUMBER(Regressions!K165),ROUND(Regressions!K165, 1), NA())</f>
        <v>#N/A</v>
      </c>
      <c r="K155" s="344" t="e">
        <f>IF(ISNUMBER(Regressions!L165),ROUND(Regressions!L165, 1), NA())</f>
        <v>#N/A</v>
      </c>
      <c r="L155" s="243" t="e">
        <f>IF(ISNUMBER(Regressions!M165),ROUND(Regressions!M165, 1), NA())</f>
        <v>#N/A</v>
      </c>
      <c r="M155" s="345" t="e">
        <f>IF(ISNUMBER(Regressions!N165),ROUND(Regressions!N165, 1), NA())</f>
        <v>#N/A</v>
      </c>
      <c r="N155" s="242" t="e">
        <f>IF(ISNUMBER(Regressions!O165),ROUND(Regressions!O165, 1), NA())</f>
        <v>#N/A</v>
      </c>
      <c r="O155" s="346" t="e">
        <f>IF(ISNUMBER(Regressions!Q165),ROUND(Regressions!Q165, 1), NA())</f>
        <v>#N/A</v>
      </c>
      <c r="P155" s="344" t="e">
        <f>IF(ISNUMBER(Regressions!R165),ROUND(Regressions!R165, 1), NA())</f>
        <v>#N/A</v>
      </c>
      <c r="Q155" s="220" t="e">
        <f>IF(ISNUMBER(Regressions!S165),ROUND(Regressions!S165, 1), NA())</f>
        <v>#N/A</v>
      </c>
      <c r="R155" s="345" t="e">
        <f>IF(ISNUMBER(Regressions!T165),ROUND(Regressions!T165, 1), NA())</f>
        <v>#N/A</v>
      </c>
      <c r="S155" s="242" t="e">
        <f>IF(ISNUMBER(Regressions!U165),ROUND(Regressions!U165, 1), NA())</f>
        <v>#N/A</v>
      </c>
    </row>
    <row xmlns:x14ac="http://schemas.microsoft.com/office/spreadsheetml/2009/9/ac" r="156" hidden="true" x14ac:dyDescent="0.2">
      <c r="A156" s="341" t="str">
        <f>IF(ISBLANK(Regressions!A166), " ", Regressions!A166)</f>
        <v>Republic of Moldova</v>
      </c>
      <c r="B156" s="342">
        <f>IF(ISBLANK(Regressions!B166), " ", Regressions!B166)</f>
        <v>2028</v>
      </c>
      <c r="C156" s="347" t="str">
        <f>IF(ISBLANK(Regressions!C166), " ", Regressions!C166)</f>
        <v>Primary</v>
      </c>
      <c r="D156" s="343" t="str">
        <f>IF(ISBLANK(Regressions!D166), " ", Regressions!D166)</f>
        <v> </v>
      </c>
      <c r="E156" s="219" t="e">
        <f>IF(ISNUMBER(Regressions!E166),ROUND(Regressions!E166, 1), NA())</f>
        <v>#N/A</v>
      </c>
      <c r="F156" s="344" t="e">
        <f>IF(ISNUMBER(Regressions!F166),ROUND(Regressions!F166, 1), NA())</f>
        <v>#N/A</v>
      </c>
      <c r="G156" s="241" t="e">
        <f>IF(ISNUMBER(Regressions!G166),ROUND(Regressions!G166, 1), NA())</f>
        <v>#N/A</v>
      </c>
      <c r="H156" s="345" t="e">
        <f>IF(ISNUMBER(Regressions!H166),ROUND(Regressions!H166, 1), NA())</f>
        <v>#N/A</v>
      </c>
      <c r="I156" s="242" t="e">
        <f>IF(ISNUMBER(Regressions!I166),ROUND(Regressions!I166, 1), NA())</f>
        <v>#N/A</v>
      </c>
      <c r="J156" s="346" t="e">
        <f>IF(ISNUMBER(Regressions!K166),ROUND(Regressions!K166, 1), NA())</f>
        <v>#N/A</v>
      </c>
      <c r="K156" s="344" t="e">
        <f>IF(ISNUMBER(Regressions!L166),ROUND(Regressions!L166, 1), NA())</f>
        <v>#N/A</v>
      </c>
      <c r="L156" s="243" t="e">
        <f>IF(ISNUMBER(Regressions!M166),ROUND(Regressions!M166, 1), NA())</f>
        <v>#N/A</v>
      </c>
      <c r="M156" s="345" t="e">
        <f>IF(ISNUMBER(Regressions!N166),ROUND(Regressions!N166, 1), NA())</f>
        <v>#N/A</v>
      </c>
      <c r="N156" s="242" t="e">
        <f>IF(ISNUMBER(Regressions!O166),ROUND(Regressions!O166, 1), NA())</f>
        <v>#N/A</v>
      </c>
      <c r="O156" s="346" t="e">
        <f>IF(ISNUMBER(Regressions!Q166),ROUND(Regressions!Q166, 1), NA())</f>
        <v>#N/A</v>
      </c>
      <c r="P156" s="344" t="e">
        <f>IF(ISNUMBER(Regressions!R166),ROUND(Regressions!R166, 1), NA())</f>
        <v>#N/A</v>
      </c>
      <c r="Q156" s="220" t="e">
        <f>IF(ISNUMBER(Regressions!S166),ROUND(Regressions!S166, 1), NA())</f>
        <v>#N/A</v>
      </c>
      <c r="R156" s="345" t="e">
        <f>IF(ISNUMBER(Regressions!T166),ROUND(Regressions!T166, 1), NA())</f>
        <v>#N/A</v>
      </c>
      <c r="S156" s="242" t="e">
        <f>IF(ISNUMBER(Regressions!U166),ROUND(Regressions!U166, 1), NA())</f>
        <v>#N/A</v>
      </c>
    </row>
    <row xmlns:x14ac="http://schemas.microsoft.com/office/spreadsheetml/2009/9/ac" r="157" hidden="true" x14ac:dyDescent="0.2">
      <c r="A157" s="341" t="str">
        <f>IF(ISBLANK(Regressions!A167), " ", Regressions!A167)</f>
        <v>Republic of Moldova</v>
      </c>
      <c r="B157" s="342">
        <f>IF(ISBLANK(Regressions!B167), " ", Regressions!B167)</f>
        <v>2029</v>
      </c>
      <c r="C157" s="347" t="str">
        <f>IF(ISBLANK(Regressions!C167), " ", Regressions!C167)</f>
        <v>Primary</v>
      </c>
      <c r="D157" s="343" t="str">
        <f>IF(ISBLANK(Regressions!D167), " ", Regressions!D167)</f>
        <v> </v>
      </c>
      <c r="E157" s="219" t="e">
        <f>IF(ISNUMBER(Regressions!E167),ROUND(Regressions!E167, 1), NA())</f>
        <v>#N/A</v>
      </c>
      <c r="F157" s="344" t="e">
        <f>IF(ISNUMBER(Regressions!F167),ROUND(Regressions!F167, 1), NA())</f>
        <v>#N/A</v>
      </c>
      <c r="G157" s="241" t="e">
        <f>IF(ISNUMBER(Regressions!G167),ROUND(Regressions!G167, 1), NA())</f>
        <v>#N/A</v>
      </c>
      <c r="H157" s="345" t="e">
        <f>IF(ISNUMBER(Regressions!H167),ROUND(Regressions!H167, 1), NA())</f>
        <v>#N/A</v>
      </c>
      <c r="I157" s="242" t="e">
        <f>IF(ISNUMBER(Regressions!I167),ROUND(Regressions!I167, 1), NA())</f>
        <v>#N/A</v>
      </c>
      <c r="J157" s="346" t="e">
        <f>IF(ISNUMBER(Regressions!K167),ROUND(Regressions!K167, 1), NA())</f>
        <v>#N/A</v>
      </c>
      <c r="K157" s="344" t="e">
        <f>IF(ISNUMBER(Regressions!L167),ROUND(Regressions!L167, 1), NA())</f>
        <v>#N/A</v>
      </c>
      <c r="L157" s="243" t="e">
        <f>IF(ISNUMBER(Regressions!M167),ROUND(Regressions!M167, 1), NA())</f>
        <v>#N/A</v>
      </c>
      <c r="M157" s="345" t="e">
        <f>IF(ISNUMBER(Regressions!N167),ROUND(Regressions!N167, 1), NA())</f>
        <v>#N/A</v>
      </c>
      <c r="N157" s="242" t="e">
        <f>IF(ISNUMBER(Regressions!O167),ROUND(Regressions!O167, 1), NA())</f>
        <v>#N/A</v>
      </c>
      <c r="O157" s="346" t="e">
        <f>IF(ISNUMBER(Regressions!Q167),ROUND(Regressions!Q167, 1), NA())</f>
        <v>#N/A</v>
      </c>
      <c r="P157" s="344" t="e">
        <f>IF(ISNUMBER(Regressions!R167),ROUND(Regressions!R167, 1), NA())</f>
        <v>#N/A</v>
      </c>
      <c r="Q157" s="220" t="e">
        <f>IF(ISNUMBER(Regressions!S167),ROUND(Regressions!S167, 1), NA())</f>
        <v>#N/A</v>
      </c>
      <c r="R157" s="345" t="e">
        <f>IF(ISNUMBER(Regressions!T167),ROUND(Regressions!T167, 1), NA())</f>
        <v>#N/A</v>
      </c>
      <c r="S157" s="242" t="e">
        <f>IF(ISNUMBER(Regressions!U167),ROUND(Regressions!U167, 1), NA())</f>
        <v>#N/A</v>
      </c>
    </row>
    <row xmlns:x14ac="http://schemas.microsoft.com/office/spreadsheetml/2009/9/ac" r="158" hidden="true" x14ac:dyDescent="0.2">
      <c r="A158" s="341" t="str">
        <f>IF(ISBLANK(Regressions!A168), " ", Regressions!A168)</f>
        <v>Republic of Moldova</v>
      </c>
      <c r="B158" s="342">
        <f>IF(ISBLANK(Regressions!B168), " ", Regressions!B168)</f>
        <v>2030</v>
      </c>
      <c r="C158" s="347" t="str">
        <f>IF(ISBLANK(Regressions!C168), " ", Regressions!C168)</f>
        <v>Primary</v>
      </c>
      <c r="D158" s="343" t="str">
        <f>IF(ISBLANK(Regressions!D168), " ", Regressions!D168)</f>
        <v> </v>
      </c>
      <c r="E158" s="219" t="e">
        <f>IF(ISNUMBER(Regressions!E168),ROUND(Regressions!E168, 1), NA())</f>
        <v>#N/A</v>
      </c>
      <c r="F158" s="344" t="e">
        <f>IF(ISNUMBER(Regressions!F168),ROUND(Regressions!F168, 1), NA())</f>
        <v>#N/A</v>
      </c>
      <c r="G158" s="241" t="e">
        <f>IF(ISNUMBER(Regressions!G168),ROUND(Regressions!G168, 1), NA())</f>
        <v>#N/A</v>
      </c>
      <c r="H158" s="345" t="e">
        <f>IF(ISNUMBER(Regressions!H168),ROUND(Regressions!H168, 1), NA())</f>
        <v>#N/A</v>
      </c>
      <c r="I158" s="242" t="e">
        <f>IF(ISNUMBER(Regressions!I168),ROUND(Regressions!I168, 1), NA())</f>
        <v>#N/A</v>
      </c>
      <c r="J158" s="346" t="e">
        <f>IF(ISNUMBER(Regressions!K168),ROUND(Regressions!K168, 1), NA())</f>
        <v>#N/A</v>
      </c>
      <c r="K158" s="344" t="e">
        <f>IF(ISNUMBER(Regressions!L168),ROUND(Regressions!L168, 1), NA())</f>
        <v>#N/A</v>
      </c>
      <c r="L158" s="243" t="e">
        <f>IF(ISNUMBER(Regressions!M168),ROUND(Regressions!M168, 1), NA())</f>
        <v>#N/A</v>
      </c>
      <c r="M158" s="345" t="e">
        <f>IF(ISNUMBER(Regressions!N168),ROUND(Regressions!N168, 1), NA())</f>
        <v>#N/A</v>
      </c>
      <c r="N158" s="242" t="e">
        <f>IF(ISNUMBER(Regressions!O168),ROUND(Regressions!O168, 1), NA())</f>
        <v>#N/A</v>
      </c>
      <c r="O158" s="346" t="e">
        <f>IF(ISNUMBER(Regressions!Q168),ROUND(Regressions!Q168, 1), NA())</f>
        <v>#N/A</v>
      </c>
      <c r="P158" s="344" t="e">
        <f>IF(ISNUMBER(Regressions!R168),ROUND(Regressions!R168, 1), NA())</f>
        <v>#N/A</v>
      </c>
      <c r="Q158" s="220" t="e">
        <f>IF(ISNUMBER(Regressions!S168),ROUND(Regressions!S168, 1), NA())</f>
        <v>#N/A</v>
      </c>
      <c r="R158" s="345" t="e">
        <f>IF(ISNUMBER(Regressions!T168),ROUND(Regressions!T168, 1), NA())</f>
        <v>#N/A</v>
      </c>
      <c r="S158" s="242" t="e">
        <f>IF(ISNUMBER(Regressions!U168),ROUND(Regressions!U168, 1), NA())</f>
        <v>#N/A</v>
      </c>
    </row>
    <row xmlns:x14ac="http://schemas.microsoft.com/office/spreadsheetml/2009/9/ac" r="159" x14ac:dyDescent="0.2">
      <c r="A159" s="341" t="str">
        <f>IF(ISBLANK(Regressions!A169), " ", Regressions!A169)</f>
        <v>Republic of Moldova</v>
      </c>
      <c r="B159" s="342">
        <f>IF(ISBLANK(Regressions!B169), " ", Regressions!B169)</f>
        <v>2000</v>
      </c>
      <c r="C159" s="347" t="str">
        <f>IF(ISBLANK(Regressions!C169), " ", Regressions!C169)</f>
        <v>Secondary</v>
      </c>
      <c r="D159" s="343">
        <f>IF(ISBLANK(Regressions!D169), " ", Regressions!D169)</f>
        <v>507296</v>
      </c>
      <c r="E159" s="219">
        <f>IF(ISNUMBER(Regressions!E169),ROUND(Regressions!E169, 1), NA())</f>
        <v>100</v>
      </c>
      <c r="F159" s="344" t="e">
        <f>IF(ISNUMBER(Regressions!F169),ROUND(Regressions!F169, 1), NA())</f>
        <v>#N/A</v>
      </c>
      <c r="G159" s="241" t="e">
        <f>IF(ISNUMBER(Regressions!G169),ROUND(Regressions!G169, 1), NA())</f>
        <v>#N/A</v>
      </c>
      <c r="H159" s="345" t="e">
        <f>IF(ISNUMBER(Regressions!H169),ROUND(Regressions!H169, 1), NA())</f>
        <v>#N/A</v>
      </c>
      <c r="I159" s="242">
        <f>IF(ISNUMBER(Regressions!I169),ROUND(Regressions!I169, 1), NA())</f>
        <v>0</v>
      </c>
      <c r="J159" s="346">
        <f>IF(ISNUMBER(Regressions!K169),ROUND(Regressions!K169, 1), NA())</f>
        <v>100</v>
      </c>
      <c r="K159" s="344" t="e">
        <f>IF(ISNUMBER(Regressions!L169),ROUND(Regressions!L169, 1), NA())</f>
        <v>#N/A</v>
      </c>
      <c r="L159" s="243" t="e">
        <f>IF(ISNUMBER(Regressions!M169),ROUND(Regressions!M169, 1), NA())</f>
        <v>#N/A</v>
      </c>
      <c r="M159" s="345" t="e">
        <f>IF(ISNUMBER(Regressions!N169),ROUND(Regressions!N169, 1), NA())</f>
        <v>#N/A</v>
      </c>
      <c r="N159" s="242">
        <f>IF(ISNUMBER(Regressions!O169),ROUND(Regressions!O169, 1), NA())</f>
        <v>0</v>
      </c>
      <c r="O159" s="346">
        <f>IF(ISNUMBER(Regressions!Q169),ROUND(Regressions!Q169, 1), NA())</f>
        <v>100</v>
      </c>
      <c r="P159" s="344">
        <f>IF(ISNUMBER(Regressions!R169),ROUND(Regressions!R169, 1), NA())</f>
        <v>100</v>
      </c>
      <c r="Q159" s="220">
        <f>IF(ISNUMBER(Regressions!S169),ROUND(Regressions!S169, 1), NA())</f>
        <v>100</v>
      </c>
      <c r="R159" s="345">
        <f>IF(ISNUMBER(Regressions!T169),ROUND(Regressions!T169, 1), NA())</f>
        <v>0</v>
      </c>
      <c r="S159" s="242">
        <f>IF(ISNUMBER(Regressions!U169),ROUND(Regressions!U169, 1), NA())</f>
        <v>0</v>
      </c>
    </row>
    <row xmlns:x14ac="http://schemas.microsoft.com/office/spreadsheetml/2009/9/ac" r="160" x14ac:dyDescent="0.2">
      <c r="A160" s="341" t="str">
        <f>IF(ISBLANK(Regressions!A170), " ", Regressions!A170)</f>
        <v>Republic of Moldova</v>
      </c>
      <c r="B160" s="342">
        <f>IF(ISBLANK(Regressions!B170), " ", Regressions!B170)</f>
        <v>2001</v>
      </c>
      <c r="C160" s="347" t="str">
        <f>IF(ISBLANK(Regressions!C170), " ", Regressions!C170)</f>
        <v>Secondary</v>
      </c>
      <c r="D160" s="343">
        <f>IF(ISBLANK(Regressions!D170), " ", Regressions!D170)</f>
        <v>507459</v>
      </c>
      <c r="E160" s="219">
        <f>IF(ISNUMBER(Regressions!E170),ROUND(Regressions!E170, 1), NA())</f>
        <v>100</v>
      </c>
      <c r="F160" s="344" t="e">
        <f>IF(ISNUMBER(Regressions!F170),ROUND(Regressions!F170, 1), NA())</f>
        <v>#N/A</v>
      </c>
      <c r="G160" s="241" t="e">
        <f>IF(ISNUMBER(Regressions!G170),ROUND(Regressions!G170, 1), NA())</f>
        <v>#N/A</v>
      </c>
      <c r="H160" s="345" t="e">
        <f>IF(ISNUMBER(Regressions!H170),ROUND(Regressions!H170, 1), NA())</f>
        <v>#N/A</v>
      </c>
      <c r="I160" s="242">
        <f>IF(ISNUMBER(Regressions!I170),ROUND(Regressions!I170, 1), NA())</f>
        <v>0</v>
      </c>
      <c r="J160" s="346">
        <f>IF(ISNUMBER(Regressions!K170),ROUND(Regressions!K170, 1), NA())</f>
        <v>100</v>
      </c>
      <c r="K160" s="344" t="e">
        <f>IF(ISNUMBER(Regressions!L170),ROUND(Regressions!L170, 1), NA())</f>
        <v>#N/A</v>
      </c>
      <c r="L160" s="243" t="e">
        <f>IF(ISNUMBER(Regressions!M170),ROUND(Regressions!M170, 1), NA())</f>
        <v>#N/A</v>
      </c>
      <c r="M160" s="345" t="e">
        <f>IF(ISNUMBER(Regressions!N170),ROUND(Regressions!N170, 1), NA())</f>
        <v>#N/A</v>
      </c>
      <c r="N160" s="242">
        <f>IF(ISNUMBER(Regressions!O170),ROUND(Regressions!O170, 1), NA())</f>
        <v>0</v>
      </c>
      <c r="O160" s="346">
        <f>IF(ISNUMBER(Regressions!Q170),ROUND(Regressions!Q170, 1), NA())</f>
        <v>100</v>
      </c>
      <c r="P160" s="344">
        <f>IF(ISNUMBER(Regressions!R170),ROUND(Regressions!R170, 1), NA())</f>
        <v>100</v>
      </c>
      <c r="Q160" s="220">
        <f>IF(ISNUMBER(Regressions!S170),ROUND(Regressions!S170, 1), NA())</f>
        <v>100</v>
      </c>
      <c r="R160" s="345">
        <f>IF(ISNUMBER(Regressions!T170),ROUND(Regressions!T170, 1), NA())</f>
        <v>0</v>
      </c>
      <c r="S160" s="242">
        <f>IF(ISNUMBER(Regressions!U170),ROUND(Regressions!U170, 1), NA())</f>
        <v>0</v>
      </c>
    </row>
    <row xmlns:x14ac="http://schemas.microsoft.com/office/spreadsheetml/2009/9/ac" r="161" x14ac:dyDescent="0.2">
      <c r="A161" s="341" t="str">
        <f>IF(ISBLANK(Regressions!A171), " ", Regressions!A171)</f>
        <v>Republic of Moldova</v>
      </c>
      <c r="B161" s="342">
        <f>IF(ISBLANK(Regressions!B171), " ", Regressions!B171)</f>
        <v>2002</v>
      </c>
      <c r="C161" s="347" t="str">
        <f>IF(ISBLANK(Regressions!C171), " ", Regressions!C171)</f>
        <v>Secondary</v>
      </c>
      <c r="D161" s="343">
        <f>IF(ISBLANK(Regressions!D171), " ", Regressions!D171)</f>
        <v>496038</v>
      </c>
      <c r="E161" s="219">
        <f>IF(ISNUMBER(Regressions!E171),ROUND(Regressions!E171, 1), NA())</f>
        <v>100</v>
      </c>
      <c r="F161" s="344" t="e">
        <f>IF(ISNUMBER(Regressions!F171),ROUND(Regressions!F171, 1), NA())</f>
        <v>#N/A</v>
      </c>
      <c r="G161" s="241" t="e">
        <f>IF(ISNUMBER(Regressions!G171),ROUND(Regressions!G171, 1), NA())</f>
        <v>#N/A</v>
      </c>
      <c r="H161" s="345" t="e">
        <f>IF(ISNUMBER(Regressions!H171),ROUND(Regressions!H171, 1), NA())</f>
        <v>#N/A</v>
      </c>
      <c r="I161" s="242">
        <f>IF(ISNUMBER(Regressions!I171),ROUND(Regressions!I171, 1), NA())</f>
        <v>0</v>
      </c>
      <c r="J161" s="346">
        <f>IF(ISNUMBER(Regressions!K171),ROUND(Regressions!K171, 1), NA())</f>
        <v>100</v>
      </c>
      <c r="K161" s="344" t="e">
        <f>IF(ISNUMBER(Regressions!L171),ROUND(Regressions!L171, 1), NA())</f>
        <v>#N/A</v>
      </c>
      <c r="L161" s="243" t="e">
        <f>IF(ISNUMBER(Regressions!M171),ROUND(Regressions!M171, 1), NA())</f>
        <v>#N/A</v>
      </c>
      <c r="M161" s="345" t="e">
        <f>IF(ISNUMBER(Regressions!N171),ROUND(Regressions!N171, 1), NA())</f>
        <v>#N/A</v>
      </c>
      <c r="N161" s="242">
        <f>IF(ISNUMBER(Regressions!O171),ROUND(Regressions!O171, 1), NA())</f>
        <v>0</v>
      </c>
      <c r="O161" s="346">
        <f>IF(ISNUMBER(Regressions!Q171),ROUND(Regressions!Q171, 1), NA())</f>
        <v>100</v>
      </c>
      <c r="P161" s="344">
        <f>IF(ISNUMBER(Regressions!R171),ROUND(Regressions!R171, 1), NA())</f>
        <v>100</v>
      </c>
      <c r="Q161" s="220">
        <f>IF(ISNUMBER(Regressions!S171),ROUND(Regressions!S171, 1), NA())</f>
        <v>100</v>
      </c>
      <c r="R161" s="345">
        <f>IF(ISNUMBER(Regressions!T171),ROUND(Regressions!T171, 1), NA())</f>
        <v>0</v>
      </c>
      <c r="S161" s="242">
        <f>IF(ISNUMBER(Regressions!U171),ROUND(Regressions!U171, 1), NA())</f>
        <v>0</v>
      </c>
    </row>
    <row xmlns:x14ac="http://schemas.microsoft.com/office/spreadsheetml/2009/9/ac" r="162" x14ac:dyDescent="0.2">
      <c r="A162" s="341" t="str">
        <f>IF(ISBLANK(Regressions!A172), " ", Regressions!A172)</f>
        <v>Republic of Moldova</v>
      </c>
      <c r="B162" s="342">
        <f>IF(ISBLANK(Regressions!B172), " ", Regressions!B172)</f>
        <v>2003</v>
      </c>
      <c r="C162" s="347" t="str">
        <f>IF(ISBLANK(Regressions!C172), " ", Regressions!C172)</f>
        <v>Secondary</v>
      </c>
      <c r="D162" s="343">
        <f>IF(ISBLANK(Regressions!D172), " ", Regressions!D172)</f>
        <v>482634</v>
      </c>
      <c r="E162" s="219">
        <f>IF(ISNUMBER(Regressions!E172),ROUND(Regressions!E172, 1), NA())</f>
        <v>100</v>
      </c>
      <c r="F162" s="344" t="e">
        <f>IF(ISNUMBER(Regressions!F172),ROUND(Regressions!F172, 1), NA())</f>
        <v>#N/A</v>
      </c>
      <c r="G162" s="241" t="e">
        <f>IF(ISNUMBER(Regressions!G172),ROUND(Regressions!G172, 1), NA())</f>
        <v>#N/A</v>
      </c>
      <c r="H162" s="345" t="e">
        <f>IF(ISNUMBER(Regressions!H172),ROUND(Regressions!H172, 1), NA())</f>
        <v>#N/A</v>
      </c>
      <c r="I162" s="242">
        <f>IF(ISNUMBER(Regressions!I172),ROUND(Regressions!I172, 1), NA())</f>
        <v>0</v>
      </c>
      <c r="J162" s="346">
        <f>IF(ISNUMBER(Regressions!K172),ROUND(Regressions!K172, 1), NA())</f>
        <v>100</v>
      </c>
      <c r="K162" s="344" t="e">
        <f>IF(ISNUMBER(Regressions!L172),ROUND(Regressions!L172, 1), NA())</f>
        <v>#N/A</v>
      </c>
      <c r="L162" s="243" t="e">
        <f>IF(ISNUMBER(Regressions!M172),ROUND(Regressions!M172, 1), NA())</f>
        <v>#N/A</v>
      </c>
      <c r="M162" s="345" t="e">
        <f>IF(ISNUMBER(Regressions!N172),ROUND(Regressions!N172, 1), NA())</f>
        <v>#N/A</v>
      </c>
      <c r="N162" s="242">
        <f>IF(ISNUMBER(Regressions!O172),ROUND(Regressions!O172, 1), NA())</f>
        <v>0</v>
      </c>
      <c r="O162" s="346">
        <f>IF(ISNUMBER(Regressions!Q172),ROUND(Regressions!Q172, 1), NA())</f>
        <v>100</v>
      </c>
      <c r="P162" s="344">
        <f>IF(ISNUMBER(Regressions!R172),ROUND(Regressions!R172, 1), NA())</f>
        <v>100</v>
      </c>
      <c r="Q162" s="220">
        <f>IF(ISNUMBER(Regressions!S172),ROUND(Regressions!S172, 1), NA())</f>
        <v>100</v>
      </c>
      <c r="R162" s="345">
        <f>IF(ISNUMBER(Regressions!T172),ROUND(Regressions!T172, 1), NA())</f>
        <v>0</v>
      </c>
      <c r="S162" s="242">
        <f>IF(ISNUMBER(Regressions!U172),ROUND(Regressions!U172, 1), NA())</f>
        <v>0</v>
      </c>
    </row>
    <row xmlns:x14ac="http://schemas.microsoft.com/office/spreadsheetml/2009/9/ac" r="163" x14ac:dyDescent="0.2">
      <c r="A163" s="341" t="str">
        <f>IF(ISBLANK(Regressions!A173), " ", Regressions!A173)</f>
        <v>Republic of Moldova</v>
      </c>
      <c r="B163" s="342">
        <f>IF(ISBLANK(Regressions!B173), " ", Regressions!B173)</f>
        <v>2004</v>
      </c>
      <c r="C163" s="347" t="str">
        <f>IF(ISBLANK(Regressions!C173), " ", Regressions!C173)</f>
        <v>Secondary</v>
      </c>
      <c r="D163" s="343">
        <f>IF(ISBLANK(Regressions!D173), " ", Regressions!D173)</f>
        <v>468112</v>
      </c>
      <c r="E163" s="219">
        <f>IF(ISNUMBER(Regressions!E173),ROUND(Regressions!E173, 1), NA())</f>
        <v>100</v>
      </c>
      <c r="F163" s="344" t="e">
        <f>IF(ISNUMBER(Regressions!F173),ROUND(Regressions!F173, 1), NA())</f>
        <v>#N/A</v>
      </c>
      <c r="G163" s="241" t="e">
        <f>IF(ISNUMBER(Regressions!G173),ROUND(Regressions!G173, 1), NA())</f>
        <v>#N/A</v>
      </c>
      <c r="H163" s="345" t="e">
        <f>IF(ISNUMBER(Regressions!H173),ROUND(Regressions!H173, 1), NA())</f>
        <v>#N/A</v>
      </c>
      <c r="I163" s="242">
        <f>IF(ISNUMBER(Regressions!I173),ROUND(Regressions!I173, 1), NA())</f>
        <v>0</v>
      </c>
      <c r="J163" s="346">
        <f>IF(ISNUMBER(Regressions!K173),ROUND(Regressions!K173, 1), NA())</f>
        <v>100</v>
      </c>
      <c r="K163" s="344" t="e">
        <f>IF(ISNUMBER(Regressions!L173),ROUND(Regressions!L173, 1), NA())</f>
        <v>#N/A</v>
      </c>
      <c r="L163" s="243" t="e">
        <f>IF(ISNUMBER(Regressions!M173),ROUND(Regressions!M173, 1), NA())</f>
        <v>#N/A</v>
      </c>
      <c r="M163" s="345" t="e">
        <f>IF(ISNUMBER(Regressions!N173),ROUND(Regressions!N173, 1), NA())</f>
        <v>#N/A</v>
      </c>
      <c r="N163" s="242">
        <f>IF(ISNUMBER(Regressions!O173),ROUND(Regressions!O173, 1), NA())</f>
        <v>0</v>
      </c>
      <c r="O163" s="346">
        <f>IF(ISNUMBER(Regressions!Q173),ROUND(Regressions!Q173, 1), NA())</f>
        <v>100</v>
      </c>
      <c r="P163" s="344">
        <f>IF(ISNUMBER(Regressions!R173),ROUND(Regressions!R173, 1), NA())</f>
        <v>100</v>
      </c>
      <c r="Q163" s="220">
        <f>IF(ISNUMBER(Regressions!S173),ROUND(Regressions!S173, 1), NA())</f>
        <v>100</v>
      </c>
      <c r="R163" s="345">
        <f>IF(ISNUMBER(Regressions!T173),ROUND(Regressions!T173, 1), NA())</f>
        <v>0</v>
      </c>
      <c r="S163" s="242">
        <f>IF(ISNUMBER(Regressions!U173),ROUND(Regressions!U173, 1), NA())</f>
        <v>0</v>
      </c>
    </row>
    <row xmlns:x14ac="http://schemas.microsoft.com/office/spreadsheetml/2009/9/ac" r="164" x14ac:dyDescent="0.2">
      <c r="A164" s="341" t="str">
        <f>IF(ISBLANK(Regressions!A174), " ", Regressions!A174)</f>
        <v>Republic of Moldova</v>
      </c>
      <c r="B164" s="342">
        <f>IF(ISBLANK(Regressions!B174), " ", Regressions!B174)</f>
        <v>2005</v>
      </c>
      <c r="C164" s="347" t="str">
        <f>IF(ISBLANK(Regressions!C174), " ", Regressions!C174)</f>
        <v>Secondary</v>
      </c>
      <c r="D164" s="343">
        <f>IF(ISBLANK(Regressions!D174), " ", Regressions!D174)</f>
        <v>447942</v>
      </c>
      <c r="E164" s="219">
        <f>IF(ISNUMBER(Regressions!E174),ROUND(Regressions!E174, 1), NA())</f>
        <v>100</v>
      </c>
      <c r="F164" s="344" t="e">
        <f>IF(ISNUMBER(Regressions!F174),ROUND(Regressions!F174, 1), NA())</f>
        <v>#N/A</v>
      </c>
      <c r="G164" s="241" t="e">
        <f>IF(ISNUMBER(Regressions!G174),ROUND(Regressions!G174, 1), NA())</f>
        <v>#N/A</v>
      </c>
      <c r="H164" s="345" t="e">
        <f>IF(ISNUMBER(Regressions!H174),ROUND(Regressions!H174, 1), NA())</f>
        <v>#N/A</v>
      </c>
      <c r="I164" s="242">
        <f>IF(ISNUMBER(Regressions!I174),ROUND(Regressions!I174, 1), NA())</f>
        <v>0</v>
      </c>
      <c r="J164" s="346">
        <f>IF(ISNUMBER(Regressions!K174),ROUND(Regressions!K174, 1), NA())</f>
        <v>100</v>
      </c>
      <c r="K164" s="344" t="e">
        <f>IF(ISNUMBER(Regressions!L174),ROUND(Regressions!L174, 1), NA())</f>
        <v>#N/A</v>
      </c>
      <c r="L164" s="243" t="e">
        <f>IF(ISNUMBER(Regressions!M174),ROUND(Regressions!M174, 1), NA())</f>
        <v>#N/A</v>
      </c>
      <c r="M164" s="345" t="e">
        <f>IF(ISNUMBER(Regressions!N174),ROUND(Regressions!N174, 1), NA())</f>
        <v>#N/A</v>
      </c>
      <c r="N164" s="242">
        <f>IF(ISNUMBER(Regressions!O174),ROUND(Regressions!O174, 1), NA())</f>
        <v>0</v>
      </c>
      <c r="O164" s="346">
        <f>IF(ISNUMBER(Regressions!Q174),ROUND(Regressions!Q174, 1), NA())</f>
        <v>100</v>
      </c>
      <c r="P164" s="344">
        <f>IF(ISNUMBER(Regressions!R174),ROUND(Regressions!R174, 1), NA())</f>
        <v>100</v>
      </c>
      <c r="Q164" s="220">
        <f>IF(ISNUMBER(Regressions!S174),ROUND(Regressions!S174, 1), NA())</f>
        <v>100</v>
      </c>
      <c r="R164" s="345">
        <f>IF(ISNUMBER(Regressions!T174),ROUND(Regressions!T174, 1), NA())</f>
        <v>0</v>
      </c>
      <c r="S164" s="242">
        <f>IF(ISNUMBER(Regressions!U174),ROUND(Regressions!U174, 1), NA())</f>
        <v>0</v>
      </c>
    </row>
    <row xmlns:x14ac="http://schemas.microsoft.com/office/spreadsheetml/2009/9/ac" r="165" x14ac:dyDescent="0.2">
      <c r="A165" s="341" t="str">
        <f>IF(ISBLANK(Regressions!A175), " ", Regressions!A175)</f>
        <v>Republic of Moldova</v>
      </c>
      <c r="B165" s="342">
        <f>IF(ISBLANK(Regressions!B175), " ", Regressions!B175)</f>
        <v>2006</v>
      </c>
      <c r="C165" s="347" t="str">
        <f>IF(ISBLANK(Regressions!C175), " ", Regressions!C175)</f>
        <v>Secondary</v>
      </c>
      <c r="D165" s="343">
        <f>IF(ISBLANK(Regressions!D175), " ", Regressions!D175)</f>
        <v>427154</v>
      </c>
      <c r="E165" s="219">
        <f>IF(ISNUMBER(Regressions!E175),ROUND(Regressions!E175, 1), NA())</f>
        <v>100</v>
      </c>
      <c r="F165" s="344" t="e">
        <f>IF(ISNUMBER(Regressions!F175),ROUND(Regressions!F175, 1), NA())</f>
        <v>#N/A</v>
      </c>
      <c r="G165" s="241" t="e">
        <f>IF(ISNUMBER(Regressions!G175),ROUND(Regressions!G175, 1), NA())</f>
        <v>#N/A</v>
      </c>
      <c r="H165" s="345" t="e">
        <f>IF(ISNUMBER(Regressions!H175),ROUND(Regressions!H175, 1), NA())</f>
        <v>#N/A</v>
      </c>
      <c r="I165" s="242">
        <f>IF(ISNUMBER(Regressions!I175),ROUND(Regressions!I175, 1), NA())</f>
        <v>0</v>
      </c>
      <c r="J165" s="346">
        <f>IF(ISNUMBER(Regressions!K175),ROUND(Regressions!K175, 1), NA())</f>
        <v>100</v>
      </c>
      <c r="K165" s="344" t="e">
        <f>IF(ISNUMBER(Regressions!L175),ROUND(Regressions!L175, 1), NA())</f>
        <v>#N/A</v>
      </c>
      <c r="L165" s="243" t="e">
        <f>IF(ISNUMBER(Regressions!M175),ROUND(Regressions!M175, 1), NA())</f>
        <v>#N/A</v>
      </c>
      <c r="M165" s="345" t="e">
        <f>IF(ISNUMBER(Regressions!N175),ROUND(Regressions!N175, 1), NA())</f>
        <v>#N/A</v>
      </c>
      <c r="N165" s="242">
        <f>IF(ISNUMBER(Regressions!O175),ROUND(Regressions!O175, 1), NA())</f>
        <v>0</v>
      </c>
      <c r="O165" s="346">
        <f>IF(ISNUMBER(Regressions!Q175),ROUND(Regressions!Q175, 1), NA())</f>
        <v>100</v>
      </c>
      <c r="P165" s="344">
        <f>IF(ISNUMBER(Regressions!R175),ROUND(Regressions!R175, 1), NA())</f>
        <v>100</v>
      </c>
      <c r="Q165" s="220">
        <f>IF(ISNUMBER(Regressions!S175),ROUND(Regressions!S175, 1), NA())</f>
        <v>100</v>
      </c>
      <c r="R165" s="345">
        <f>IF(ISNUMBER(Regressions!T175),ROUND(Regressions!T175, 1), NA())</f>
        <v>0</v>
      </c>
      <c r="S165" s="242">
        <f>IF(ISNUMBER(Regressions!U175),ROUND(Regressions!U175, 1), NA())</f>
        <v>0</v>
      </c>
    </row>
    <row xmlns:x14ac="http://schemas.microsoft.com/office/spreadsheetml/2009/9/ac" r="166" x14ac:dyDescent="0.2">
      <c r="A166" s="341" t="str">
        <f>IF(ISBLANK(Regressions!A176), " ", Regressions!A176)</f>
        <v>Republic of Moldova</v>
      </c>
      <c r="B166" s="342">
        <f>IF(ISBLANK(Regressions!B176), " ", Regressions!B176)</f>
        <v>2007</v>
      </c>
      <c r="C166" s="347" t="str">
        <f>IF(ISBLANK(Regressions!C176), " ", Regressions!C176)</f>
        <v>Secondary</v>
      </c>
      <c r="D166" s="343">
        <f>IF(ISBLANK(Regressions!D176), " ", Regressions!D176)</f>
        <v>415155</v>
      </c>
      <c r="E166" s="219">
        <f>IF(ISNUMBER(Regressions!E176),ROUND(Regressions!E176, 1), NA())</f>
        <v>100</v>
      </c>
      <c r="F166" s="344" t="e">
        <f>IF(ISNUMBER(Regressions!F176),ROUND(Regressions!F176, 1), NA())</f>
        <v>#N/A</v>
      </c>
      <c r="G166" s="241" t="e">
        <f>IF(ISNUMBER(Regressions!G176),ROUND(Regressions!G176, 1), NA())</f>
        <v>#N/A</v>
      </c>
      <c r="H166" s="345" t="e">
        <f>IF(ISNUMBER(Regressions!H176),ROUND(Regressions!H176, 1), NA())</f>
        <v>#N/A</v>
      </c>
      <c r="I166" s="242">
        <f>IF(ISNUMBER(Regressions!I176),ROUND(Regressions!I176, 1), NA())</f>
        <v>0</v>
      </c>
      <c r="J166" s="346">
        <f>IF(ISNUMBER(Regressions!K176),ROUND(Regressions!K176, 1), NA())</f>
        <v>100</v>
      </c>
      <c r="K166" s="344" t="e">
        <f>IF(ISNUMBER(Regressions!L176),ROUND(Regressions!L176, 1), NA())</f>
        <v>#N/A</v>
      </c>
      <c r="L166" s="243" t="e">
        <f>IF(ISNUMBER(Regressions!M176),ROUND(Regressions!M176, 1), NA())</f>
        <v>#N/A</v>
      </c>
      <c r="M166" s="345" t="e">
        <f>IF(ISNUMBER(Regressions!N176),ROUND(Regressions!N176, 1), NA())</f>
        <v>#N/A</v>
      </c>
      <c r="N166" s="242">
        <f>IF(ISNUMBER(Regressions!O176),ROUND(Regressions!O176, 1), NA())</f>
        <v>0</v>
      </c>
      <c r="O166" s="346">
        <f>IF(ISNUMBER(Regressions!Q176),ROUND(Regressions!Q176, 1), NA())</f>
        <v>100</v>
      </c>
      <c r="P166" s="344">
        <f>IF(ISNUMBER(Regressions!R176),ROUND(Regressions!R176, 1), NA())</f>
        <v>100</v>
      </c>
      <c r="Q166" s="220">
        <f>IF(ISNUMBER(Regressions!S176),ROUND(Regressions!S176, 1), NA())</f>
        <v>100</v>
      </c>
      <c r="R166" s="345">
        <f>IF(ISNUMBER(Regressions!T176),ROUND(Regressions!T176, 1), NA())</f>
        <v>0</v>
      </c>
      <c r="S166" s="242">
        <f>IF(ISNUMBER(Regressions!U176),ROUND(Regressions!U176, 1), NA())</f>
        <v>0</v>
      </c>
    </row>
    <row xmlns:x14ac="http://schemas.microsoft.com/office/spreadsheetml/2009/9/ac" r="167" x14ac:dyDescent="0.2">
      <c r="A167" s="341" t="str">
        <f>IF(ISBLANK(Regressions!A177), " ", Regressions!A177)</f>
        <v>Republic of Moldova</v>
      </c>
      <c r="B167" s="342">
        <f>IF(ISBLANK(Regressions!B177), " ", Regressions!B177)</f>
        <v>2008</v>
      </c>
      <c r="C167" s="347" t="str">
        <f>IF(ISBLANK(Regressions!C177), " ", Regressions!C177)</f>
        <v>Secondary</v>
      </c>
      <c r="D167" s="343">
        <f>IF(ISBLANK(Regressions!D177), " ", Regressions!D177)</f>
        <v>393498</v>
      </c>
      <c r="E167" s="219">
        <f>IF(ISNUMBER(Regressions!E177),ROUND(Regressions!E177, 1), NA())</f>
        <v>100</v>
      </c>
      <c r="F167" s="344" t="e">
        <f>IF(ISNUMBER(Regressions!F177),ROUND(Regressions!F177, 1), NA())</f>
        <v>#N/A</v>
      </c>
      <c r="G167" s="241" t="e">
        <f>IF(ISNUMBER(Regressions!G177),ROUND(Regressions!G177, 1), NA())</f>
        <v>#N/A</v>
      </c>
      <c r="H167" s="345" t="e">
        <f>IF(ISNUMBER(Regressions!H177),ROUND(Regressions!H177, 1), NA())</f>
        <v>#N/A</v>
      </c>
      <c r="I167" s="242">
        <f>IF(ISNUMBER(Regressions!I177),ROUND(Regressions!I177, 1), NA())</f>
        <v>0</v>
      </c>
      <c r="J167" s="346">
        <f>IF(ISNUMBER(Regressions!K177),ROUND(Regressions!K177, 1), NA())</f>
        <v>100</v>
      </c>
      <c r="K167" s="344" t="e">
        <f>IF(ISNUMBER(Regressions!L177),ROUND(Regressions!L177, 1), NA())</f>
        <v>#N/A</v>
      </c>
      <c r="L167" s="243" t="e">
        <f>IF(ISNUMBER(Regressions!M177),ROUND(Regressions!M177, 1), NA())</f>
        <v>#N/A</v>
      </c>
      <c r="M167" s="345" t="e">
        <f>IF(ISNUMBER(Regressions!N177),ROUND(Regressions!N177, 1), NA())</f>
        <v>#N/A</v>
      </c>
      <c r="N167" s="242">
        <f>IF(ISNUMBER(Regressions!O177),ROUND(Regressions!O177, 1), NA())</f>
        <v>0</v>
      </c>
      <c r="O167" s="346">
        <f>IF(ISNUMBER(Regressions!Q177),ROUND(Regressions!Q177, 1), NA())</f>
        <v>100</v>
      </c>
      <c r="P167" s="344">
        <f>IF(ISNUMBER(Regressions!R177),ROUND(Regressions!R177, 1), NA())</f>
        <v>100</v>
      </c>
      <c r="Q167" s="220">
        <f>IF(ISNUMBER(Regressions!S177),ROUND(Regressions!S177, 1), NA())</f>
        <v>100</v>
      </c>
      <c r="R167" s="345">
        <f>IF(ISNUMBER(Regressions!T177),ROUND(Regressions!T177, 1), NA())</f>
        <v>0</v>
      </c>
      <c r="S167" s="242">
        <f>IF(ISNUMBER(Regressions!U177),ROUND(Regressions!U177, 1), NA())</f>
        <v>0</v>
      </c>
    </row>
    <row xmlns:x14ac="http://schemas.microsoft.com/office/spreadsheetml/2009/9/ac" r="168" x14ac:dyDescent="0.2">
      <c r="A168" s="341" t="str">
        <f>IF(ISBLANK(Regressions!A178), " ", Regressions!A178)</f>
        <v>Republic of Moldova</v>
      </c>
      <c r="B168" s="342">
        <f>IF(ISBLANK(Regressions!B178), " ", Regressions!B178)</f>
        <v>2009</v>
      </c>
      <c r="C168" s="347" t="str">
        <f>IF(ISBLANK(Regressions!C178), " ", Regressions!C178)</f>
        <v>Secondary</v>
      </c>
      <c r="D168" s="343">
        <f>IF(ISBLANK(Regressions!D178), " ", Regressions!D178)</f>
        <v>370689</v>
      </c>
      <c r="E168" s="219">
        <f>IF(ISNUMBER(Regressions!E178),ROUND(Regressions!E178, 1), NA())</f>
        <v>100</v>
      </c>
      <c r="F168" s="344" t="e">
        <f>IF(ISNUMBER(Regressions!F178),ROUND(Regressions!F178, 1), NA())</f>
        <v>#N/A</v>
      </c>
      <c r="G168" s="241" t="e">
        <f>IF(ISNUMBER(Regressions!G178),ROUND(Regressions!G178, 1), NA())</f>
        <v>#N/A</v>
      </c>
      <c r="H168" s="345" t="e">
        <f>IF(ISNUMBER(Regressions!H178),ROUND(Regressions!H178, 1), NA())</f>
        <v>#N/A</v>
      </c>
      <c r="I168" s="242">
        <f>IF(ISNUMBER(Regressions!I178),ROUND(Regressions!I178, 1), NA())</f>
        <v>0</v>
      </c>
      <c r="J168" s="346">
        <f>IF(ISNUMBER(Regressions!K178),ROUND(Regressions!K178, 1), NA())</f>
        <v>100</v>
      </c>
      <c r="K168" s="344" t="e">
        <f>IF(ISNUMBER(Regressions!L178),ROUND(Regressions!L178, 1), NA())</f>
        <v>#N/A</v>
      </c>
      <c r="L168" s="243" t="e">
        <f>IF(ISNUMBER(Regressions!M178),ROUND(Regressions!M178, 1), NA())</f>
        <v>#N/A</v>
      </c>
      <c r="M168" s="345" t="e">
        <f>IF(ISNUMBER(Regressions!N178),ROUND(Regressions!N178, 1), NA())</f>
        <v>#N/A</v>
      </c>
      <c r="N168" s="242">
        <f>IF(ISNUMBER(Regressions!O178),ROUND(Regressions!O178, 1), NA())</f>
        <v>0</v>
      </c>
      <c r="O168" s="346">
        <f>IF(ISNUMBER(Regressions!Q178),ROUND(Regressions!Q178, 1), NA())</f>
        <v>100</v>
      </c>
      <c r="P168" s="344">
        <f>IF(ISNUMBER(Regressions!R178),ROUND(Regressions!R178, 1), NA())</f>
        <v>100</v>
      </c>
      <c r="Q168" s="220">
        <f>IF(ISNUMBER(Regressions!S178),ROUND(Regressions!S178, 1), NA())</f>
        <v>100</v>
      </c>
      <c r="R168" s="345">
        <f>IF(ISNUMBER(Regressions!T178),ROUND(Regressions!T178, 1), NA())</f>
        <v>0</v>
      </c>
      <c r="S168" s="242">
        <f>IF(ISNUMBER(Regressions!U178),ROUND(Regressions!U178, 1), NA())</f>
        <v>0</v>
      </c>
    </row>
    <row xmlns:x14ac="http://schemas.microsoft.com/office/spreadsheetml/2009/9/ac" r="169" x14ac:dyDescent="0.2">
      <c r="A169" s="341" t="str">
        <f>IF(ISBLANK(Regressions!A179), " ", Regressions!A179)</f>
        <v>Republic of Moldova</v>
      </c>
      <c r="B169" s="342">
        <f>IF(ISBLANK(Regressions!B179), " ", Regressions!B179)</f>
        <v>2010</v>
      </c>
      <c r="C169" s="347" t="str">
        <f>IF(ISBLANK(Regressions!C179), " ", Regressions!C179)</f>
        <v>Secondary</v>
      </c>
      <c r="D169" s="343">
        <f>IF(ISBLANK(Regressions!D179), " ", Regressions!D179)</f>
        <v>349642</v>
      </c>
      <c r="E169" s="219">
        <f>IF(ISNUMBER(Regressions!E179),ROUND(Regressions!E179, 1), NA())</f>
        <v>100</v>
      </c>
      <c r="F169" s="344" t="e">
        <f>IF(ISNUMBER(Regressions!F179),ROUND(Regressions!F179, 1), NA())</f>
        <v>#N/A</v>
      </c>
      <c r="G169" s="241" t="e">
        <f>IF(ISNUMBER(Regressions!G179),ROUND(Regressions!G179, 1), NA())</f>
        <v>#N/A</v>
      </c>
      <c r="H169" s="345" t="e">
        <f>IF(ISNUMBER(Regressions!H179),ROUND(Regressions!H179, 1), NA())</f>
        <v>#N/A</v>
      </c>
      <c r="I169" s="242">
        <f>IF(ISNUMBER(Regressions!I179),ROUND(Regressions!I179, 1), NA())</f>
        <v>0</v>
      </c>
      <c r="J169" s="346">
        <f>IF(ISNUMBER(Regressions!K179),ROUND(Regressions!K179, 1), NA())</f>
        <v>100</v>
      </c>
      <c r="K169" s="344" t="e">
        <f>IF(ISNUMBER(Regressions!L179),ROUND(Regressions!L179, 1), NA())</f>
        <v>#N/A</v>
      </c>
      <c r="L169" s="243" t="e">
        <f>IF(ISNUMBER(Regressions!M179),ROUND(Regressions!M179, 1), NA())</f>
        <v>#N/A</v>
      </c>
      <c r="M169" s="345" t="e">
        <f>IF(ISNUMBER(Regressions!N179),ROUND(Regressions!N179, 1), NA())</f>
        <v>#N/A</v>
      </c>
      <c r="N169" s="242">
        <f>IF(ISNUMBER(Regressions!O179),ROUND(Regressions!O179, 1), NA())</f>
        <v>0</v>
      </c>
      <c r="O169" s="346">
        <f>IF(ISNUMBER(Regressions!Q179),ROUND(Regressions!Q179, 1), NA())</f>
        <v>100</v>
      </c>
      <c r="P169" s="344">
        <f>IF(ISNUMBER(Regressions!R179),ROUND(Regressions!R179, 1), NA())</f>
        <v>100</v>
      </c>
      <c r="Q169" s="220">
        <f>IF(ISNUMBER(Regressions!S179),ROUND(Regressions!S179, 1), NA())</f>
        <v>100</v>
      </c>
      <c r="R169" s="345">
        <f>IF(ISNUMBER(Regressions!T179),ROUND(Regressions!T179, 1), NA())</f>
        <v>0</v>
      </c>
      <c r="S169" s="242">
        <f>IF(ISNUMBER(Regressions!U179),ROUND(Regressions!U179, 1), NA())</f>
        <v>0</v>
      </c>
    </row>
    <row xmlns:x14ac="http://schemas.microsoft.com/office/spreadsheetml/2009/9/ac" r="170" x14ac:dyDescent="0.2">
      <c r="A170" s="341" t="str">
        <f>IF(ISBLANK(Regressions!A180), " ", Regressions!A180)</f>
        <v>Republic of Moldova</v>
      </c>
      <c r="B170" s="342">
        <f>IF(ISBLANK(Regressions!B180), " ", Regressions!B180)</f>
        <v>2011</v>
      </c>
      <c r="C170" s="347" t="str">
        <f>IF(ISBLANK(Regressions!C180), " ", Regressions!C180)</f>
        <v>Secondary</v>
      </c>
      <c r="D170" s="343">
        <f>IF(ISBLANK(Regressions!D180), " ", Regressions!D180)</f>
        <v>329918</v>
      </c>
      <c r="E170" s="219">
        <f>IF(ISNUMBER(Regressions!E180),ROUND(Regressions!E180, 1), NA())</f>
        <v>100</v>
      </c>
      <c r="F170" s="344" t="e">
        <f>IF(ISNUMBER(Regressions!F180),ROUND(Regressions!F180, 1), NA())</f>
        <v>#N/A</v>
      </c>
      <c r="G170" s="241" t="e">
        <f>IF(ISNUMBER(Regressions!G180),ROUND(Regressions!G180, 1), NA())</f>
        <v>#N/A</v>
      </c>
      <c r="H170" s="345" t="e">
        <f>IF(ISNUMBER(Regressions!H180),ROUND(Regressions!H180, 1), NA())</f>
        <v>#N/A</v>
      </c>
      <c r="I170" s="242">
        <f>IF(ISNUMBER(Regressions!I180),ROUND(Regressions!I180, 1), NA())</f>
        <v>0</v>
      </c>
      <c r="J170" s="346">
        <f>IF(ISNUMBER(Regressions!K180),ROUND(Regressions!K180, 1), NA())</f>
        <v>100</v>
      </c>
      <c r="K170" s="344" t="e">
        <f>IF(ISNUMBER(Regressions!L180),ROUND(Regressions!L180, 1), NA())</f>
        <v>#N/A</v>
      </c>
      <c r="L170" s="243" t="e">
        <f>IF(ISNUMBER(Regressions!M180),ROUND(Regressions!M180, 1), NA())</f>
        <v>#N/A</v>
      </c>
      <c r="M170" s="345" t="e">
        <f>IF(ISNUMBER(Regressions!N180),ROUND(Regressions!N180, 1), NA())</f>
        <v>#N/A</v>
      </c>
      <c r="N170" s="242">
        <f>IF(ISNUMBER(Regressions!O180),ROUND(Regressions!O180, 1), NA())</f>
        <v>0</v>
      </c>
      <c r="O170" s="346">
        <f>IF(ISNUMBER(Regressions!Q180),ROUND(Regressions!Q180, 1), NA())</f>
        <v>100</v>
      </c>
      <c r="P170" s="344">
        <f>IF(ISNUMBER(Regressions!R180),ROUND(Regressions!R180, 1), NA())</f>
        <v>100</v>
      </c>
      <c r="Q170" s="220">
        <f>IF(ISNUMBER(Regressions!S180),ROUND(Regressions!S180, 1), NA())</f>
        <v>100</v>
      </c>
      <c r="R170" s="345">
        <f>IF(ISNUMBER(Regressions!T180),ROUND(Regressions!T180, 1), NA())</f>
        <v>0</v>
      </c>
      <c r="S170" s="242">
        <f>IF(ISNUMBER(Regressions!U180),ROUND(Regressions!U180, 1), NA())</f>
        <v>0</v>
      </c>
    </row>
    <row xmlns:x14ac="http://schemas.microsoft.com/office/spreadsheetml/2009/9/ac" r="171" x14ac:dyDescent="0.2">
      <c r="A171" s="341" t="str">
        <f>IF(ISBLANK(Regressions!A181), " ", Regressions!A181)</f>
        <v>Republic of Moldova</v>
      </c>
      <c r="B171" s="342">
        <f>IF(ISBLANK(Regressions!B181), " ", Regressions!B181)</f>
        <v>2012</v>
      </c>
      <c r="C171" s="347" t="str">
        <f>IF(ISBLANK(Regressions!C181), " ", Regressions!C181)</f>
        <v>Secondary</v>
      </c>
      <c r="D171" s="343">
        <f>IF(ISBLANK(Regressions!D181), " ", Regressions!D181)</f>
        <v>311086</v>
      </c>
      <c r="E171" s="219">
        <f>IF(ISNUMBER(Regressions!E181),ROUND(Regressions!E181, 1), NA())</f>
        <v>100</v>
      </c>
      <c r="F171" s="344" t="e">
        <f>IF(ISNUMBER(Regressions!F181),ROUND(Regressions!F181, 1), NA())</f>
        <v>#N/A</v>
      </c>
      <c r="G171" s="241" t="e">
        <f>IF(ISNUMBER(Regressions!G181),ROUND(Regressions!G181, 1), NA())</f>
        <v>#N/A</v>
      </c>
      <c r="H171" s="345" t="e">
        <f>IF(ISNUMBER(Regressions!H181),ROUND(Regressions!H181, 1), NA())</f>
        <v>#N/A</v>
      </c>
      <c r="I171" s="242">
        <f>IF(ISNUMBER(Regressions!I181),ROUND(Regressions!I181, 1), NA())</f>
        <v>0</v>
      </c>
      <c r="J171" s="346">
        <f>IF(ISNUMBER(Regressions!K181),ROUND(Regressions!K181, 1), NA())</f>
        <v>100</v>
      </c>
      <c r="K171" s="344" t="e">
        <f>IF(ISNUMBER(Regressions!L181),ROUND(Regressions!L181, 1), NA())</f>
        <v>#N/A</v>
      </c>
      <c r="L171" s="243" t="e">
        <f>IF(ISNUMBER(Regressions!M181),ROUND(Regressions!M181, 1), NA())</f>
        <v>#N/A</v>
      </c>
      <c r="M171" s="345" t="e">
        <f>IF(ISNUMBER(Regressions!N181),ROUND(Regressions!N181, 1), NA())</f>
        <v>#N/A</v>
      </c>
      <c r="N171" s="242">
        <f>IF(ISNUMBER(Regressions!O181),ROUND(Regressions!O181, 1), NA())</f>
        <v>0</v>
      </c>
      <c r="O171" s="346">
        <f>IF(ISNUMBER(Regressions!Q181),ROUND(Regressions!Q181, 1), NA())</f>
        <v>100</v>
      </c>
      <c r="P171" s="344">
        <f>IF(ISNUMBER(Regressions!R181),ROUND(Regressions!R181, 1), NA())</f>
        <v>100</v>
      </c>
      <c r="Q171" s="220">
        <f>IF(ISNUMBER(Regressions!S181),ROUND(Regressions!S181, 1), NA())</f>
        <v>100</v>
      </c>
      <c r="R171" s="345">
        <f>IF(ISNUMBER(Regressions!T181),ROUND(Regressions!T181, 1), NA())</f>
        <v>0</v>
      </c>
      <c r="S171" s="242">
        <f>IF(ISNUMBER(Regressions!U181),ROUND(Regressions!U181, 1), NA())</f>
        <v>0</v>
      </c>
    </row>
    <row xmlns:x14ac="http://schemas.microsoft.com/office/spreadsheetml/2009/9/ac" r="172" x14ac:dyDescent="0.2">
      <c r="A172" s="341" t="str">
        <f>IF(ISBLANK(Regressions!A182), " ", Regressions!A182)</f>
        <v>Republic of Moldova</v>
      </c>
      <c r="B172" s="342">
        <f>IF(ISBLANK(Regressions!B182), " ", Regressions!B182)</f>
        <v>2013</v>
      </c>
      <c r="C172" s="347" t="str">
        <f>IF(ISBLANK(Regressions!C182), " ", Regressions!C182)</f>
        <v>Secondary</v>
      </c>
      <c r="D172" s="343">
        <f>IF(ISBLANK(Regressions!D182), " ", Regressions!D182)</f>
        <v>294540</v>
      </c>
      <c r="E172" s="219">
        <f>IF(ISNUMBER(Regressions!E182),ROUND(Regressions!E182, 1), NA())</f>
        <v>100</v>
      </c>
      <c r="F172" s="344" t="e">
        <f>IF(ISNUMBER(Regressions!F182),ROUND(Regressions!F182, 1), NA())</f>
        <v>#N/A</v>
      </c>
      <c r="G172" s="241" t="e">
        <f>IF(ISNUMBER(Regressions!G182),ROUND(Regressions!G182, 1), NA())</f>
        <v>#N/A</v>
      </c>
      <c r="H172" s="345" t="e">
        <f>IF(ISNUMBER(Regressions!H182),ROUND(Regressions!H182, 1), NA())</f>
        <v>#N/A</v>
      </c>
      <c r="I172" s="242">
        <f>IF(ISNUMBER(Regressions!I182),ROUND(Regressions!I182, 1), NA())</f>
        <v>0</v>
      </c>
      <c r="J172" s="346">
        <f>IF(ISNUMBER(Regressions!K182),ROUND(Regressions!K182, 1), NA())</f>
        <v>100</v>
      </c>
      <c r="K172" s="344" t="e">
        <f>IF(ISNUMBER(Regressions!L182),ROUND(Regressions!L182, 1), NA())</f>
        <v>#N/A</v>
      </c>
      <c r="L172" s="243" t="e">
        <f>IF(ISNUMBER(Regressions!M182),ROUND(Regressions!M182, 1), NA())</f>
        <v>#N/A</v>
      </c>
      <c r="M172" s="345" t="e">
        <f>IF(ISNUMBER(Regressions!N182),ROUND(Regressions!N182, 1), NA())</f>
        <v>#N/A</v>
      </c>
      <c r="N172" s="242">
        <f>IF(ISNUMBER(Regressions!O182),ROUND(Regressions!O182, 1), NA())</f>
        <v>0</v>
      </c>
      <c r="O172" s="346">
        <f>IF(ISNUMBER(Regressions!Q182),ROUND(Regressions!Q182, 1), NA())</f>
        <v>100</v>
      </c>
      <c r="P172" s="344">
        <f>IF(ISNUMBER(Regressions!R182),ROUND(Regressions!R182, 1), NA())</f>
        <v>100</v>
      </c>
      <c r="Q172" s="220">
        <f>IF(ISNUMBER(Regressions!S182),ROUND(Regressions!S182, 1), NA())</f>
        <v>100</v>
      </c>
      <c r="R172" s="345">
        <f>IF(ISNUMBER(Regressions!T182),ROUND(Regressions!T182, 1), NA())</f>
        <v>0</v>
      </c>
      <c r="S172" s="242">
        <f>IF(ISNUMBER(Regressions!U182),ROUND(Regressions!U182, 1), NA())</f>
        <v>0</v>
      </c>
    </row>
    <row xmlns:x14ac="http://schemas.microsoft.com/office/spreadsheetml/2009/9/ac" r="173" x14ac:dyDescent="0.2">
      <c r="A173" s="341" t="str">
        <f>IF(ISBLANK(Regressions!A183), " ", Regressions!A183)</f>
        <v>Republic of Moldova</v>
      </c>
      <c r="B173" s="342">
        <f>IF(ISBLANK(Regressions!B183), " ", Regressions!B183)</f>
        <v>2014</v>
      </c>
      <c r="C173" s="347" t="str">
        <f>IF(ISBLANK(Regressions!C183), " ", Regressions!C183)</f>
        <v>Secondary</v>
      </c>
      <c r="D173" s="343">
        <f>IF(ISBLANK(Regressions!D183), " ", Regressions!D183)</f>
        <v>235454</v>
      </c>
      <c r="E173" s="219">
        <f>IF(ISNUMBER(Regressions!E183),ROUND(Regressions!E183, 1), NA())</f>
        <v>100</v>
      </c>
      <c r="F173" s="344" t="e">
        <f>IF(ISNUMBER(Regressions!F183),ROUND(Regressions!F183, 1), NA())</f>
        <v>#N/A</v>
      </c>
      <c r="G173" s="241" t="e">
        <f>IF(ISNUMBER(Regressions!G183),ROUND(Regressions!G183, 1), NA())</f>
        <v>#N/A</v>
      </c>
      <c r="H173" s="345" t="e">
        <f>IF(ISNUMBER(Regressions!H183),ROUND(Regressions!H183, 1), NA())</f>
        <v>#N/A</v>
      </c>
      <c r="I173" s="242">
        <f>IF(ISNUMBER(Regressions!I183),ROUND(Regressions!I183, 1), NA())</f>
        <v>0</v>
      </c>
      <c r="J173" s="346">
        <f>IF(ISNUMBER(Regressions!K183),ROUND(Regressions!K183, 1), NA())</f>
        <v>100</v>
      </c>
      <c r="K173" s="344" t="e">
        <f>IF(ISNUMBER(Regressions!L183),ROUND(Regressions!L183, 1), NA())</f>
        <v>#N/A</v>
      </c>
      <c r="L173" s="243" t="e">
        <f>IF(ISNUMBER(Regressions!M183),ROUND(Regressions!M183, 1), NA())</f>
        <v>#N/A</v>
      </c>
      <c r="M173" s="345" t="e">
        <f>IF(ISNUMBER(Regressions!N183),ROUND(Regressions!N183, 1), NA())</f>
        <v>#N/A</v>
      </c>
      <c r="N173" s="242">
        <f>IF(ISNUMBER(Regressions!O183),ROUND(Regressions!O183, 1), NA())</f>
        <v>0</v>
      </c>
      <c r="O173" s="346">
        <f>IF(ISNUMBER(Regressions!Q183),ROUND(Regressions!Q183, 1), NA())</f>
        <v>100</v>
      </c>
      <c r="P173" s="344">
        <f>IF(ISNUMBER(Regressions!R183),ROUND(Regressions!R183, 1), NA())</f>
        <v>100</v>
      </c>
      <c r="Q173" s="220">
        <f>IF(ISNUMBER(Regressions!S183),ROUND(Regressions!S183, 1), NA())</f>
        <v>100</v>
      </c>
      <c r="R173" s="345">
        <f>IF(ISNUMBER(Regressions!T183),ROUND(Regressions!T183, 1), NA())</f>
        <v>0</v>
      </c>
      <c r="S173" s="242">
        <f>IF(ISNUMBER(Regressions!U183),ROUND(Regressions!U183, 1), NA())</f>
        <v>0</v>
      </c>
    </row>
    <row xmlns:x14ac="http://schemas.microsoft.com/office/spreadsheetml/2009/9/ac" r="174" x14ac:dyDescent="0.2">
      <c r="A174" s="341" t="str">
        <f>IF(ISBLANK(Regressions!A184), " ", Regressions!A184)</f>
        <v>Republic of Moldova</v>
      </c>
      <c r="B174" s="342">
        <f>IF(ISBLANK(Regressions!B184), " ", Regressions!B184)</f>
        <v>2015</v>
      </c>
      <c r="C174" s="347" t="str">
        <f>IF(ISBLANK(Regressions!C184), " ", Regressions!C184)</f>
        <v>Secondary</v>
      </c>
      <c r="D174" s="343">
        <f>IF(ISBLANK(Regressions!D184), " ", Regressions!D184)</f>
        <v>222005</v>
      </c>
      <c r="E174" s="219">
        <f>IF(ISNUMBER(Regressions!E184),ROUND(Regressions!E184, 1), NA())</f>
        <v>100</v>
      </c>
      <c r="F174" s="344" t="e">
        <f>IF(ISNUMBER(Regressions!F184),ROUND(Regressions!F184, 1), NA())</f>
        <v>#N/A</v>
      </c>
      <c r="G174" s="241" t="e">
        <f>IF(ISNUMBER(Regressions!G184),ROUND(Regressions!G184, 1), NA())</f>
        <v>#N/A</v>
      </c>
      <c r="H174" s="345" t="e">
        <f>IF(ISNUMBER(Regressions!H184),ROUND(Regressions!H184, 1), NA())</f>
        <v>#N/A</v>
      </c>
      <c r="I174" s="242">
        <f>IF(ISNUMBER(Regressions!I184),ROUND(Regressions!I184, 1), NA())</f>
        <v>0</v>
      </c>
      <c r="J174" s="346">
        <f>IF(ISNUMBER(Regressions!K184),ROUND(Regressions!K184, 1), NA())</f>
        <v>100</v>
      </c>
      <c r="K174" s="344" t="e">
        <f>IF(ISNUMBER(Regressions!L184),ROUND(Regressions!L184, 1), NA())</f>
        <v>#N/A</v>
      </c>
      <c r="L174" s="243" t="e">
        <f>IF(ISNUMBER(Regressions!M184),ROUND(Regressions!M184, 1), NA())</f>
        <v>#N/A</v>
      </c>
      <c r="M174" s="345" t="e">
        <f>IF(ISNUMBER(Regressions!N184),ROUND(Regressions!N184, 1), NA())</f>
        <v>#N/A</v>
      </c>
      <c r="N174" s="242">
        <f>IF(ISNUMBER(Regressions!O184),ROUND(Regressions!O184, 1), NA())</f>
        <v>0</v>
      </c>
      <c r="O174" s="346">
        <f>IF(ISNUMBER(Regressions!Q184),ROUND(Regressions!Q184, 1), NA())</f>
        <v>100</v>
      </c>
      <c r="P174" s="344">
        <f>IF(ISNUMBER(Regressions!R184),ROUND(Regressions!R184, 1), NA())</f>
        <v>100</v>
      </c>
      <c r="Q174" s="220">
        <f>IF(ISNUMBER(Regressions!S184),ROUND(Regressions!S184, 1), NA())</f>
        <v>100</v>
      </c>
      <c r="R174" s="345">
        <f>IF(ISNUMBER(Regressions!T184),ROUND(Regressions!T184, 1), NA())</f>
        <v>0</v>
      </c>
      <c r="S174" s="242">
        <f>IF(ISNUMBER(Regressions!U184),ROUND(Regressions!U184, 1), NA())</f>
        <v>0</v>
      </c>
    </row>
    <row xmlns:x14ac="http://schemas.microsoft.com/office/spreadsheetml/2009/9/ac" r="175" x14ac:dyDescent="0.2">
      <c r="A175" s="341" t="str">
        <f>IF(ISBLANK(Regressions!A185), " ", Regressions!A185)</f>
        <v>Republic of Moldova</v>
      </c>
      <c r="B175" s="342">
        <f>IF(ISBLANK(Regressions!B185), " ", Regressions!B185)</f>
        <v>2016</v>
      </c>
      <c r="C175" s="347" t="str">
        <f>IF(ISBLANK(Regressions!C185), " ", Regressions!C185)</f>
        <v>Secondary</v>
      </c>
      <c r="D175" s="343">
        <f>IF(ISBLANK(Regressions!D185), " ", Regressions!D185)</f>
        <v>214018</v>
      </c>
      <c r="E175" s="219">
        <f>IF(ISNUMBER(Regressions!E185),ROUND(Regressions!E185, 1), NA())</f>
        <v>100</v>
      </c>
      <c r="F175" s="344" t="e">
        <f>IF(ISNUMBER(Regressions!F185),ROUND(Regressions!F185, 1), NA())</f>
        <v>#N/A</v>
      </c>
      <c r="G175" s="241" t="e">
        <f>IF(ISNUMBER(Regressions!G185),ROUND(Regressions!G185, 1), NA())</f>
        <v>#N/A</v>
      </c>
      <c r="H175" s="345" t="e">
        <f>IF(ISNUMBER(Regressions!H185),ROUND(Regressions!H185, 1), NA())</f>
        <v>#N/A</v>
      </c>
      <c r="I175" s="242">
        <f>IF(ISNUMBER(Regressions!I185),ROUND(Regressions!I185, 1), NA())</f>
        <v>0</v>
      </c>
      <c r="J175" s="346">
        <f>IF(ISNUMBER(Regressions!K185),ROUND(Regressions!K185, 1), NA())</f>
        <v>100</v>
      </c>
      <c r="K175" s="344" t="e">
        <f>IF(ISNUMBER(Regressions!L185),ROUND(Regressions!L185, 1), NA())</f>
        <v>#N/A</v>
      </c>
      <c r="L175" s="243" t="e">
        <f>IF(ISNUMBER(Regressions!M185),ROUND(Regressions!M185, 1), NA())</f>
        <v>#N/A</v>
      </c>
      <c r="M175" s="345" t="e">
        <f>IF(ISNUMBER(Regressions!N185),ROUND(Regressions!N185, 1), NA())</f>
        <v>#N/A</v>
      </c>
      <c r="N175" s="242">
        <f>IF(ISNUMBER(Regressions!O185),ROUND(Regressions!O185, 1), NA())</f>
        <v>0</v>
      </c>
      <c r="O175" s="346">
        <f>IF(ISNUMBER(Regressions!Q185),ROUND(Regressions!Q185, 1), NA())</f>
        <v>100</v>
      </c>
      <c r="P175" s="344">
        <f>IF(ISNUMBER(Regressions!R185),ROUND(Regressions!R185, 1), NA())</f>
        <v>100</v>
      </c>
      <c r="Q175" s="220">
        <f>IF(ISNUMBER(Regressions!S185),ROUND(Regressions!S185, 1), NA())</f>
        <v>100</v>
      </c>
      <c r="R175" s="345">
        <f>IF(ISNUMBER(Regressions!T185),ROUND(Regressions!T185, 1), NA())</f>
        <v>0</v>
      </c>
      <c r="S175" s="242">
        <f>IF(ISNUMBER(Regressions!U185),ROUND(Regressions!U185, 1), NA())</f>
        <v>0</v>
      </c>
    </row>
    <row xmlns:x14ac="http://schemas.microsoft.com/office/spreadsheetml/2009/9/ac" r="176" x14ac:dyDescent="0.2">
      <c r="A176" s="341" t="str">
        <f>IF(ISBLANK(Regressions!A186), " ", Regressions!A186)</f>
        <v>Republic of Moldova</v>
      </c>
      <c r="B176" s="342">
        <f>IF(ISBLANK(Regressions!B186), " ", Regressions!B186)</f>
        <v>2017</v>
      </c>
      <c r="C176" s="347" t="str">
        <f>IF(ISBLANK(Regressions!C186), " ", Regressions!C186)</f>
        <v>Secondary</v>
      </c>
      <c r="D176" s="343">
        <f>IF(ISBLANK(Regressions!D186), " ", Regressions!D186)</f>
        <v>240863</v>
      </c>
      <c r="E176" s="219">
        <f>IF(ISNUMBER(Regressions!E186),ROUND(Regressions!E186, 1), NA())</f>
        <v>100</v>
      </c>
      <c r="F176" s="344" t="e">
        <f>IF(ISNUMBER(Regressions!F186),ROUND(Regressions!F186, 1), NA())</f>
        <v>#N/A</v>
      </c>
      <c r="G176" s="241" t="e">
        <f>IF(ISNUMBER(Regressions!G186),ROUND(Regressions!G186, 1), NA())</f>
        <v>#N/A</v>
      </c>
      <c r="H176" s="345" t="e">
        <f>IF(ISNUMBER(Regressions!H186),ROUND(Regressions!H186, 1), NA())</f>
        <v>#N/A</v>
      </c>
      <c r="I176" s="242">
        <f>IF(ISNUMBER(Regressions!I186),ROUND(Regressions!I186, 1), NA())</f>
        <v>0</v>
      </c>
      <c r="J176" s="346">
        <f>IF(ISNUMBER(Regressions!K186),ROUND(Regressions!K186, 1), NA())</f>
        <v>100</v>
      </c>
      <c r="K176" s="344" t="e">
        <f>IF(ISNUMBER(Regressions!L186),ROUND(Regressions!L186, 1), NA())</f>
        <v>#N/A</v>
      </c>
      <c r="L176" s="243" t="e">
        <f>IF(ISNUMBER(Regressions!M186),ROUND(Regressions!M186, 1), NA())</f>
        <v>#N/A</v>
      </c>
      <c r="M176" s="345" t="e">
        <f>IF(ISNUMBER(Regressions!N186),ROUND(Regressions!N186, 1), NA())</f>
        <v>#N/A</v>
      </c>
      <c r="N176" s="242">
        <f>IF(ISNUMBER(Regressions!O186),ROUND(Regressions!O186, 1), NA())</f>
        <v>0</v>
      </c>
      <c r="O176" s="346">
        <f>IF(ISNUMBER(Regressions!Q186),ROUND(Regressions!Q186, 1), NA())</f>
        <v>100</v>
      </c>
      <c r="P176" s="344">
        <f>IF(ISNUMBER(Regressions!R186),ROUND(Regressions!R186, 1), NA())</f>
        <v>100</v>
      </c>
      <c r="Q176" s="220">
        <f>IF(ISNUMBER(Regressions!S186),ROUND(Regressions!S186, 1), NA())</f>
        <v>100</v>
      </c>
      <c r="R176" s="345">
        <f>IF(ISNUMBER(Regressions!T186),ROUND(Regressions!T186, 1), NA())</f>
        <v>0</v>
      </c>
      <c r="S176" s="242">
        <f>IF(ISNUMBER(Regressions!U186),ROUND(Regressions!U186, 1), NA())</f>
        <v>0</v>
      </c>
    </row>
    <row xmlns:x14ac="http://schemas.microsoft.com/office/spreadsheetml/2009/9/ac" r="177" x14ac:dyDescent="0.2">
      <c r="A177" s="341" t="str">
        <f>IF(ISBLANK(Regressions!A187), " ", Regressions!A187)</f>
        <v>Republic of Moldova</v>
      </c>
      <c r="B177" s="342">
        <f>IF(ISBLANK(Regressions!B187), " ", Regressions!B187)</f>
        <v>2018</v>
      </c>
      <c r="C177" s="347" t="str">
        <f>IF(ISBLANK(Regressions!C187), " ", Regressions!C187)</f>
        <v>Secondary</v>
      </c>
      <c r="D177" s="343">
        <f>IF(ISBLANK(Regressions!D187), " ", Regressions!D187)</f>
        <v>235946</v>
      </c>
      <c r="E177" s="219">
        <f>IF(ISNUMBER(Regressions!E187),ROUND(Regressions!E187, 1), NA())</f>
        <v>100</v>
      </c>
      <c r="F177" s="344" t="e">
        <f>IF(ISNUMBER(Regressions!F187),ROUND(Regressions!F187, 1), NA())</f>
        <v>#N/A</v>
      </c>
      <c r="G177" s="241" t="e">
        <f>IF(ISNUMBER(Regressions!G187),ROUND(Regressions!G187, 1), NA())</f>
        <v>#N/A</v>
      </c>
      <c r="H177" s="345" t="e">
        <f>IF(ISNUMBER(Regressions!H187),ROUND(Regressions!H187, 1), NA())</f>
        <v>#N/A</v>
      </c>
      <c r="I177" s="242">
        <f>IF(ISNUMBER(Regressions!I187),ROUND(Regressions!I187, 1), NA())</f>
        <v>0</v>
      </c>
      <c r="J177" s="346">
        <f>IF(ISNUMBER(Regressions!K187),ROUND(Regressions!K187, 1), NA())</f>
        <v>100</v>
      </c>
      <c r="K177" s="344" t="e">
        <f>IF(ISNUMBER(Regressions!L187),ROUND(Regressions!L187, 1), NA())</f>
        <v>#N/A</v>
      </c>
      <c r="L177" s="243" t="e">
        <f>IF(ISNUMBER(Regressions!M187),ROUND(Regressions!M187, 1), NA())</f>
        <v>#N/A</v>
      </c>
      <c r="M177" s="345" t="e">
        <f>IF(ISNUMBER(Regressions!N187),ROUND(Regressions!N187, 1), NA())</f>
        <v>#N/A</v>
      </c>
      <c r="N177" s="242">
        <f>IF(ISNUMBER(Regressions!O187),ROUND(Regressions!O187, 1), NA())</f>
        <v>0</v>
      </c>
      <c r="O177" s="346">
        <f>IF(ISNUMBER(Regressions!Q187),ROUND(Regressions!Q187, 1), NA())</f>
        <v>100</v>
      </c>
      <c r="P177" s="344">
        <f>IF(ISNUMBER(Regressions!R187),ROUND(Regressions!R187, 1), NA())</f>
        <v>100</v>
      </c>
      <c r="Q177" s="220">
        <f>IF(ISNUMBER(Regressions!S187),ROUND(Regressions!S187, 1), NA())</f>
        <v>100</v>
      </c>
      <c r="R177" s="345">
        <f>IF(ISNUMBER(Regressions!T187),ROUND(Regressions!T187, 1), NA())</f>
        <v>0</v>
      </c>
      <c r="S177" s="242">
        <f>IF(ISNUMBER(Regressions!U187),ROUND(Regressions!U187, 1), NA())</f>
        <v>0</v>
      </c>
    </row>
    <row xmlns:x14ac="http://schemas.microsoft.com/office/spreadsheetml/2009/9/ac" r="178" x14ac:dyDescent="0.2">
      <c r="A178" s="341" t="str">
        <f>IF(ISBLANK(Regressions!A188), " ", Regressions!A188)</f>
        <v>Republic of Moldova</v>
      </c>
      <c r="B178" s="342">
        <f>IF(ISBLANK(Regressions!B188), " ", Regressions!B188)</f>
        <v>2019</v>
      </c>
      <c r="C178" s="347" t="str">
        <f>IF(ISBLANK(Regressions!C188), " ", Regressions!C188)</f>
        <v>Secondary</v>
      </c>
      <c r="D178" s="343">
        <f>IF(ISBLANK(Regressions!D188), " ", Regressions!D188)</f>
        <v>234354</v>
      </c>
      <c r="E178" s="219">
        <f>IF(ISNUMBER(Regressions!E188),ROUND(Regressions!E188, 1), NA())</f>
        <v>100</v>
      </c>
      <c r="F178" s="344" t="e">
        <f>IF(ISNUMBER(Regressions!F188),ROUND(Regressions!F188, 1), NA())</f>
        <v>#N/A</v>
      </c>
      <c r="G178" s="241" t="e">
        <f>IF(ISNUMBER(Regressions!G188),ROUND(Regressions!G188, 1), NA())</f>
        <v>#N/A</v>
      </c>
      <c r="H178" s="345" t="e">
        <f>IF(ISNUMBER(Regressions!H188),ROUND(Regressions!H188, 1), NA())</f>
        <v>#N/A</v>
      </c>
      <c r="I178" s="242">
        <f>IF(ISNUMBER(Regressions!I188),ROUND(Regressions!I188, 1), NA())</f>
        <v>0</v>
      </c>
      <c r="J178" s="346">
        <f>IF(ISNUMBER(Regressions!K188),ROUND(Regressions!K188, 1), NA())</f>
        <v>100</v>
      </c>
      <c r="K178" s="344" t="e">
        <f>IF(ISNUMBER(Regressions!L188),ROUND(Regressions!L188, 1), NA())</f>
        <v>#N/A</v>
      </c>
      <c r="L178" s="243" t="e">
        <f>IF(ISNUMBER(Regressions!M188),ROUND(Regressions!M188, 1), NA())</f>
        <v>#N/A</v>
      </c>
      <c r="M178" s="345" t="e">
        <f>IF(ISNUMBER(Regressions!N188),ROUND(Regressions!N188, 1), NA())</f>
        <v>#N/A</v>
      </c>
      <c r="N178" s="242">
        <f>IF(ISNUMBER(Regressions!O188),ROUND(Regressions!O188, 1), NA())</f>
        <v>0</v>
      </c>
      <c r="O178" s="346">
        <f>IF(ISNUMBER(Regressions!Q188),ROUND(Regressions!Q188, 1), NA())</f>
        <v>100</v>
      </c>
      <c r="P178" s="344">
        <f>IF(ISNUMBER(Regressions!R188),ROUND(Regressions!R188, 1), NA())</f>
        <v>100</v>
      </c>
      <c r="Q178" s="220">
        <f>IF(ISNUMBER(Regressions!S188),ROUND(Regressions!S188, 1), NA())</f>
        <v>100</v>
      </c>
      <c r="R178" s="345">
        <f>IF(ISNUMBER(Regressions!T188),ROUND(Regressions!T188, 1), NA())</f>
        <v>0</v>
      </c>
      <c r="S178" s="242">
        <f>IF(ISNUMBER(Regressions!U188),ROUND(Regressions!U188, 1), NA())</f>
        <v>0</v>
      </c>
    </row>
    <row xmlns:x14ac="http://schemas.microsoft.com/office/spreadsheetml/2009/9/ac" r="179" x14ac:dyDescent="0.2">
      <c r="A179" s="341" t="str">
        <f>IF(ISBLANK(Regressions!A189), " ", Regressions!A189)</f>
        <v>Republic of Moldova</v>
      </c>
      <c r="B179" s="342">
        <f>IF(ISBLANK(Regressions!B189), " ", Regressions!B189)</f>
        <v>2020</v>
      </c>
      <c r="C179" s="347" t="str">
        <f>IF(ISBLANK(Regressions!C189), " ", Regressions!C189)</f>
        <v>Secondary</v>
      </c>
      <c r="D179" s="343">
        <f>IF(ISBLANK(Regressions!D189), " ", Regressions!D189)</f>
        <v>232058</v>
      </c>
      <c r="E179" s="219">
        <f>IF(ISNUMBER(Regressions!E189),ROUND(Regressions!E189, 1), NA())</f>
        <v>100</v>
      </c>
      <c r="F179" s="344" t="e">
        <f>IF(ISNUMBER(Regressions!F189),ROUND(Regressions!F189, 1), NA())</f>
        <v>#N/A</v>
      </c>
      <c r="G179" s="241" t="e">
        <f>IF(ISNUMBER(Regressions!G189),ROUND(Regressions!G189, 1), NA())</f>
        <v>#N/A</v>
      </c>
      <c r="H179" s="345" t="e">
        <f>IF(ISNUMBER(Regressions!H189),ROUND(Regressions!H189, 1), NA())</f>
        <v>#N/A</v>
      </c>
      <c r="I179" s="242">
        <f>IF(ISNUMBER(Regressions!I189),ROUND(Regressions!I189, 1), NA())</f>
        <v>0</v>
      </c>
      <c r="J179" s="346">
        <f>IF(ISNUMBER(Regressions!K189),ROUND(Regressions!K189, 1), NA())</f>
        <v>100</v>
      </c>
      <c r="K179" s="344" t="e">
        <f>IF(ISNUMBER(Regressions!L189),ROUND(Regressions!L189, 1), NA())</f>
        <v>#N/A</v>
      </c>
      <c r="L179" s="243" t="e">
        <f>IF(ISNUMBER(Regressions!M189),ROUND(Regressions!M189, 1), NA())</f>
        <v>#N/A</v>
      </c>
      <c r="M179" s="345" t="e">
        <f>IF(ISNUMBER(Regressions!N189),ROUND(Regressions!N189, 1), NA())</f>
        <v>#N/A</v>
      </c>
      <c r="N179" s="242">
        <f>IF(ISNUMBER(Regressions!O189),ROUND(Regressions!O189, 1), NA())</f>
        <v>0</v>
      </c>
      <c r="O179" s="346">
        <f>IF(ISNUMBER(Regressions!Q189),ROUND(Regressions!Q189, 1), NA())</f>
        <v>100</v>
      </c>
      <c r="P179" s="344">
        <f>IF(ISNUMBER(Regressions!R189),ROUND(Regressions!R189, 1), NA())</f>
        <v>100</v>
      </c>
      <c r="Q179" s="220">
        <f>IF(ISNUMBER(Regressions!S189),ROUND(Regressions!S189, 1), NA())</f>
        <v>100</v>
      </c>
      <c r="R179" s="345">
        <f>IF(ISNUMBER(Regressions!T189),ROUND(Regressions!T189, 1), NA())</f>
        <v>0</v>
      </c>
      <c r="S179" s="242">
        <f>IF(ISNUMBER(Regressions!U189),ROUND(Regressions!U189, 1), NA())</f>
        <v>0</v>
      </c>
    </row>
    <row xmlns:x14ac="http://schemas.microsoft.com/office/spreadsheetml/2009/9/ac" r="180" x14ac:dyDescent="0.2">
      <c r="A180" s="392" t="str">
        <f>IF(ISBLANK(Regressions!A190), " ", Regressions!A190)</f>
        <v>Republic of Moldova</v>
      </c>
      <c r="B180" s="393">
        <f>IF(ISBLANK(Regressions!B190), " ", Regressions!B190)</f>
        <v>2021</v>
      </c>
      <c r="C180" s="394" t="str">
        <f>IF(ISBLANK(Regressions!C190), " ", Regressions!C190)</f>
        <v>Secondary</v>
      </c>
      <c r="D180" s="395">
        <f>IF(ISBLANK(Regressions!D190), " ", Regressions!D190)</f>
        <v>235190</v>
      </c>
      <c r="E180" s="398">
        <f>IF(ISNUMBER(Regressions!E190),ROUND(Regressions!E190, 1), NA())</f>
        <v>100</v>
      </c>
      <c r="F180" s="396" t="e">
        <f>IF(ISNUMBER(Regressions!F190),ROUND(Regressions!F190, 1), NA())</f>
        <v>#N/A</v>
      </c>
      <c r="G180" s="399" t="e">
        <f>IF(ISNUMBER(Regressions!G190),ROUND(Regressions!G190, 1), NA())</f>
        <v>#N/A</v>
      </c>
      <c r="H180" s="397" t="e">
        <f>IF(ISNUMBER(Regressions!H190),ROUND(Regressions!H190, 1), NA())</f>
        <v>#N/A</v>
      </c>
      <c r="I180" s="400">
        <f>IF(ISNUMBER(Regressions!I190),ROUND(Regressions!I190, 1), NA())</f>
        <v>0</v>
      </c>
      <c r="J180" s="398">
        <f>IF(ISNUMBER(Regressions!K190),ROUND(Regressions!K190, 1), NA())</f>
        <v>100</v>
      </c>
      <c r="K180" s="396" t="e">
        <f>IF(ISNUMBER(Regressions!L190),ROUND(Regressions!L190, 1), NA())</f>
        <v>#N/A</v>
      </c>
      <c r="L180" s="401" t="e">
        <f>IF(ISNUMBER(Regressions!M190),ROUND(Regressions!M190, 1), NA())</f>
        <v>#N/A</v>
      </c>
      <c r="M180" s="397" t="e">
        <f>IF(ISNUMBER(Regressions!N190),ROUND(Regressions!N190, 1), NA())</f>
        <v>#N/A</v>
      </c>
      <c r="N180" s="400">
        <f>IF(ISNUMBER(Regressions!O190),ROUND(Regressions!O190, 1), NA())</f>
        <v>0</v>
      </c>
      <c r="O180" s="398">
        <f>IF(ISNUMBER(Regressions!Q190),ROUND(Regressions!Q190, 1), NA())</f>
        <v>100</v>
      </c>
      <c r="P180" s="396">
        <f>IF(ISNUMBER(Regressions!R190),ROUND(Regressions!R190, 1), NA())</f>
        <v>100</v>
      </c>
      <c r="Q180" s="402">
        <f>IF(ISNUMBER(Regressions!S190),ROUND(Regressions!S190, 1), NA())</f>
        <v>100</v>
      </c>
      <c r="R180" s="397">
        <f>IF(ISNUMBER(Regressions!T190),ROUND(Regressions!T190, 1), NA())</f>
        <v>0</v>
      </c>
      <c r="S180" s="400">
        <f>IF(ISNUMBER(Regressions!U190),ROUND(Regressions!U190, 1), NA())</f>
        <v>0</v>
      </c>
      <c r="T180" s="391"/>
      <c r="U180" s="391"/>
      <c r="V180" s="391"/>
      <c r="W180" s="391"/>
      <c r="X180" s="391"/>
      <c r="Y180" s="391"/>
      <c r="Z180" s="391"/>
      <c r="AA180" s="391"/>
      <c r="AB180" s="391"/>
      <c r="AC180" s="391"/>
    </row>
    <row xmlns:x14ac="http://schemas.microsoft.com/office/spreadsheetml/2009/9/ac" r="181" x14ac:dyDescent="0.2">
      <c r="A181" s="341" t="str">
        <f>IF(ISBLANK(Regressions!A191), " ", Regressions!A191)</f>
        <v>Republic of Moldova</v>
      </c>
      <c r="B181" s="342">
        <f>IF(ISBLANK(Regressions!B191), " ", Regressions!B191)</f>
        <v>2022</v>
      </c>
      <c r="C181" s="347" t="str">
        <f>IF(ISBLANK(Regressions!C191), " ", Regressions!C191)</f>
        <v>Secondary</v>
      </c>
      <c r="D181" s="343">
        <f>IF(ISBLANK(Regressions!D191), " ", Regressions!D191)</f>
        <v>237231</v>
      </c>
      <c r="E181" s="219">
        <f>IF(ISNUMBER(Regressions!E191),ROUND(Regressions!E191, 1), NA())</f>
        <v>100</v>
      </c>
      <c r="F181" s="344" t="e">
        <f>IF(ISNUMBER(Regressions!F191),ROUND(Regressions!F191, 1), NA())</f>
        <v>#N/A</v>
      </c>
      <c r="G181" s="241" t="e">
        <f>IF(ISNUMBER(Regressions!G191),ROUND(Regressions!G191, 1), NA())</f>
        <v>#N/A</v>
      </c>
      <c r="H181" s="345" t="e">
        <f>IF(ISNUMBER(Regressions!H191),ROUND(Regressions!H191, 1), NA())</f>
        <v>#N/A</v>
      </c>
      <c r="I181" s="242">
        <f>IF(ISNUMBER(Regressions!I191),ROUND(Regressions!I191, 1), NA())</f>
        <v>0</v>
      </c>
      <c r="J181" s="346">
        <f>IF(ISNUMBER(Regressions!K191),ROUND(Regressions!K191, 1), NA())</f>
        <v>100</v>
      </c>
      <c r="K181" s="344" t="e">
        <f>IF(ISNUMBER(Regressions!L191),ROUND(Regressions!L191, 1), NA())</f>
        <v>#N/A</v>
      </c>
      <c r="L181" s="243" t="e">
        <f>IF(ISNUMBER(Regressions!M191),ROUND(Regressions!M191, 1), NA())</f>
        <v>#N/A</v>
      </c>
      <c r="M181" s="345" t="e">
        <f>IF(ISNUMBER(Regressions!N191),ROUND(Regressions!N191, 1), NA())</f>
        <v>#N/A</v>
      </c>
      <c r="N181" s="242">
        <f>IF(ISNUMBER(Regressions!O191),ROUND(Regressions!O191, 1), NA())</f>
        <v>0</v>
      </c>
      <c r="O181" s="346">
        <f>IF(ISNUMBER(Regressions!Q191),ROUND(Regressions!Q191, 1), NA())</f>
        <v>100</v>
      </c>
      <c r="P181" s="344">
        <f>IF(ISNUMBER(Regressions!R191),ROUND(Regressions!R191, 1), NA())</f>
        <v>100</v>
      </c>
      <c r="Q181" s="220">
        <f>IF(ISNUMBER(Regressions!S191),ROUND(Regressions!S191, 1), NA())</f>
        <v>100</v>
      </c>
      <c r="R181" s="345">
        <f>IF(ISNUMBER(Regressions!T191),ROUND(Regressions!T191, 1), NA())</f>
        <v>0</v>
      </c>
      <c r="S181" s="242">
        <f>IF(ISNUMBER(Regressions!U191),ROUND(Regressions!U191, 1), NA())</f>
        <v>0</v>
      </c>
    </row>
    <row xmlns:x14ac="http://schemas.microsoft.com/office/spreadsheetml/2009/9/ac" r="182" x14ac:dyDescent="0.2">
      <c r="A182" s="348" t="str">
        <f>IF(ISBLANK(Regressions!A192), " ", Regressions!A192)</f>
        <v>Republic of Moldova</v>
      </c>
      <c r="B182" s="349">
        <f>IF(ISBLANK(Regressions!B192), " ", Regressions!B192)</f>
        <v>2023</v>
      </c>
      <c r="C182" s="350" t="str">
        <f>IF(ISBLANK(Regressions!C192), " ", Regressions!C192)</f>
        <v>Secondary</v>
      </c>
      <c r="D182" s="351">
        <f>IF(ISBLANK(Regressions!D192), " ", Regressions!D192)</f>
        <v>160047</v>
      </c>
      <c r="E182" s="352">
        <f>IF(ISNUMBER(Regressions!E192),ROUND(Regressions!E192, 1), NA())</f>
        <v>100</v>
      </c>
      <c r="F182" s="353" t="e">
        <f>IF(ISNUMBER(Regressions!F192),ROUND(Regressions!F192, 1), NA())</f>
        <v>#N/A</v>
      </c>
      <c r="G182" s="354" t="e">
        <f>IF(ISNUMBER(Regressions!G192),ROUND(Regressions!G192, 1), NA())</f>
        <v>#N/A</v>
      </c>
      <c r="H182" s="355" t="e">
        <f>IF(ISNUMBER(Regressions!H192),ROUND(Regressions!H192, 1), NA())</f>
        <v>#N/A</v>
      </c>
      <c r="I182" s="356">
        <f>IF(ISNUMBER(Regressions!I192),ROUND(Regressions!I192, 1), NA())</f>
        <v>0</v>
      </c>
      <c r="J182" s="357">
        <f>IF(ISNUMBER(Regressions!K192),ROUND(Regressions!K192, 1), NA())</f>
        <v>100</v>
      </c>
      <c r="K182" s="353" t="e">
        <f>IF(ISNUMBER(Regressions!L192),ROUND(Regressions!L192, 1), NA())</f>
        <v>#N/A</v>
      </c>
      <c r="L182" s="358" t="e">
        <f>IF(ISNUMBER(Regressions!M192),ROUND(Regressions!M192, 1), NA())</f>
        <v>#N/A</v>
      </c>
      <c r="M182" s="355" t="e">
        <f>IF(ISNUMBER(Regressions!N192),ROUND(Regressions!N192, 1), NA())</f>
        <v>#N/A</v>
      </c>
      <c r="N182" s="356">
        <f>IF(ISNUMBER(Regressions!O192),ROUND(Regressions!O192, 1), NA())</f>
        <v>0</v>
      </c>
      <c r="O182" s="357">
        <f>IF(ISNUMBER(Regressions!Q192),ROUND(Regressions!Q192, 1), NA())</f>
        <v>100</v>
      </c>
      <c r="P182" s="353">
        <f>IF(ISNUMBER(Regressions!R192),ROUND(Regressions!R192, 1), NA())</f>
        <v>100</v>
      </c>
      <c r="Q182" s="359">
        <f>IF(ISNUMBER(Regressions!S192),ROUND(Regressions!S192, 1), NA())</f>
        <v>100</v>
      </c>
      <c r="R182" s="355">
        <f>IF(ISNUMBER(Regressions!T192),ROUND(Regressions!T192, 1), NA())</f>
        <v>0</v>
      </c>
      <c r="S182" s="356">
        <f>IF(ISNUMBER(Regressions!U192),ROUND(Regressions!U192, 1), NA())</f>
        <v>0</v>
      </c>
    </row>
    <row xmlns:x14ac="http://schemas.microsoft.com/office/spreadsheetml/2009/9/ac" r="183" hidden="true" x14ac:dyDescent="0.2">
      <c r="A183" s="341" t="str">
        <f>IF(ISBLANK(Regressions!A193), " ", Regressions!A193)</f>
        <v>Republic of Moldova</v>
      </c>
      <c r="B183" s="342">
        <f>IF(ISBLANK(Regressions!B193), " ", Regressions!B193)</f>
        <v>2024</v>
      </c>
      <c r="C183" s="347" t="str">
        <f>IF(ISBLANK(Regressions!C193), " ", Regressions!C193)</f>
        <v>Secondary</v>
      </c>
      <c r="D183" s="343" t="str">
        <f>IF(ISBLANK(Regressions!D193), " ", Regressions!D193)</f>
        <v> </v>
      </c>
      <c r="E183" s="219" t="e">
        <f>IF(ISNUMBER(Regressions!E193),ROUND(Regressions!E193, 1), NA())</f>
        <v>#N/A</v>
      </c>
      <c r="F183" s="344" t="e">
        <f>IF(ISNUMBER(Regressions!F193),ROUND(Regressions!F193, 1), NA())</f>
        <v>#N/A</v>
      </c>
      <c r="G183" s="241" t="e">
        <f>IF(ISNUMBER(Regressions!G193),ROUND(Regressions!G193, 1), NA())</f>
        <v>#N/A</v>
      </c>
      <c r="H183" s="345" t="e">
        <f>IF(ISNUMBER(Regressions!H193),ROUND(Regressions!H193, 1), NA())</f>
        <v>#N/A</v>
      </c>
      <c r="I183" s="242" t="e">
        <f>IF(ISNUMBER(Regressions!I193),ROUND(Regressions!I193, 1), NA())</f>
        <v>#N/A</v>
      </c>
      <c r="J183" s="346" t="e">
        <f>IF(ISNUMBER(Regressions!K193),ROUND(Regressions!K193, 1), NA())</f>
        <v>#N/A</v>
      </c>
      <c r="K183" s="344" t="e">
        <f>IF(ISNUMBER(Regressions!L193),ROUND(Regressions!L193, 1), NA())</f>
        <v>#N/A</v>
      </c>
      <c r="L183" s="243" t="e">
        <f>IF(ISNUMBER(Regressions!M193),ROUND(Regressions!M193, 1), NA())</f>
        <v>#N/A</v>
      </c>
      <c r="M183" s="345" t="e">
        <f>IF(ISNUMBER(Regressions!N193),ROUND(Regressions!N193, 1), NA())</f>
        <v>#N/A</v>
      </c>
      <c r="N183" s="242" t="e">
        <f>IF(ISNUMBER(Regressions!O193),ROUND(Regressions!O193, 1), NA())</f>
        <v>#N/A</v>
      </c>
      <c r="O183" s="346" t="e">
        <f>IF(ISNUMBER(Regressions!Q193),ROUND(Regressions!Q193, 1), NA())</f>
        <v>#N/A</v>
      </c>
      <c r="P183" s="344" t="e">
        <f>IF(ISNUMBER(Regressions!R193),ROUND(Regressions!R193, 1), NA())</f>
        <v>#N/A</v>
      </c>
      <c r="Q183" s="220" t="e">
        <f>IF(ISNUMBER(Regressions!S193),ROUND(Regressions!S193, 1), NA())</f>
        <v>#N/A</v>
      </c>
      <c r="R183" s="345" t="e">
        <f>IF(ISNUMBER(Regressions!T193),ROUND(Regressions!T193, 1), NA())</f>
        <v>#N/A</v>
      </c>
      <c r="S183" s="242" t="e">
        <f>IF(ISNUMBER(Regressions!U193),ROUND(Regressions!U193, 1), NA())</f>
        <v>#N/A</v>
      </c>
    </row>
    <row xmlns:x14ac="http://schemas.microsoft.com/office/spreadsheetml/2009/9/ac" r="184" hidden="true" x14ac:dyDescent="0.2">
      <c r="A184" s="341" t="str">
        <f>IF(ISBLANK(Regressions!A194), " ", Regressions!A194)</f>
        <v>Republic of Moldova</v>
      </c>
      <c r="B184" s="342">
        <f>IF(ISBLANK(Regressions!B194), " ", Regressions!B194)</f>
        <v>2025</v>
      </c>
      <c r="C184" s="347" t="str">
        <f>IF(ISBLANK(Regressions!C194), " ", Regressions!C194)</f>
        <v>Secondary</v>
      </c>
      <c r="D184" s="343" t="str">
        <f>IF(ISBLANK(Regressions!D194), " ", Regressions!D194)</f>
        <v> </v>
      </c>
      <c r="E184" s="219" t="e">
        <f>IF(ISNUMBER(Regressions!E194),ROUND(Regressions!E194, 1), NA())</f>
        <v>#N/A</v>
      </c>
      <c r="F184" s="344" t="e">
        <f>IF(ISNUMBER(Regressions!F194),ROUND(Regressions!F194, 1), NA())</f>
        <v>#N/A</v>
      </c>
      <c r="G184" s="241" t="e">
        <f>IF(ISNUMBER(Regressions!G194),ROUND(Regressions!G194, 1), NA())</f>
        <v>#N/A</v>
      </c>
      <c r="H184" s="345" t="e">
        <f>IF(ISNUMBER(Regressions!H194),ROUND(Regressions!H194, 1), NA())</f>
        <v>#N/A</v>
      </c>
      <c r="I184" s="242" t="e">
        <f>IF(ISNUMBER(Regressions!I194),ROUND(Regressions!I194, 1), NA())</f>
        <v>#N/A</v>
      </c>
      <c r="J184" s="346" t="e">
        <f>IF(ISNUMBER(Regressions!K194),ROUND(Regressions!K194, 1), NA())</f>
        <v>#N/A</v>
      </c>
      <c r="K184" s="344" t="e">
        <f>IF(ISNUMBER(Regressions!L194),ROUND(Regressions!L194, 1), NA())</f>
        <v>#N/A</v>
      </c>
      <c r="L184" s="243" t="e">
        <f>IF(ISNUMBER(Regressions!M194),ROUND(Regressions!M194, 1), NA())</f>
        <v>#N/A</v>
      </c>
      <c r="M184" s="345" t="e">
        <f>IF(ISNUMBER(Regressions!N194),ROUND(Regressions!N194, 1), NA())</f>
        <v>#N/A</v>
      </c>
      <c r="N184" s="242" t="e">
        <f>IF(ISNUMBER(Regressions!O194),ROUND(Regressions!O194, 1), NA())</f>
        <v>#N/A</v>
      </c>
      <c r="O184" s="346" t="e">
        <f>IF(ISNUMBER(Regressions!Q194),ROUND(Regressions!Q194, 1), NA())</f>
        <v>#N/A</v>
      </c>
      <c r="P184" s="344" t="e">
        <f>IF(ISNUMBER(Regressions!R194),ROUND(Regressions!R194, 1), NA())</f>
        <v>#N/A</v>
      </c>
      <c r="Q184" s="220" t="e">
        <f>IF(ISNUMBER(Regressions!S194),ROUND(Regressions!S194, 1), NA())</f>
        <v>#N/A</v>
      </c>
      <c r="R184" s="345" t="e">
        <f>IF(ISNUMBER(Regressions!T194),ROUND(Regressions!T194, 1), NA())</f>
        <v>#N/A</v>
      </c>
      <c r="S184" s="242" t="e">
        <f>IF(ISNUMBER(Regressions!U194),ROUND(Regressions!U194, 1), NA())</f>
        <v>#N/A</v>
      </c>
    </row>
    <row xmlns:x14ac="http://schemas.microsoft.com/office/spreadsheetml/2009/9/ac" r="185" hidden="true" x14ac:dyDescent="0.2">
      <c r="A185" s="341" t="str">
        <f>IF(ISBLANK(Regressions!A195), " ", Regressions!A195)</f>
        <v>Republic of Moldova</v>
      </c>
      <c r="B185" s="342">
        <f>IF(ISBLANK(Regressions!B195), " ", Regressions!B195)</f>
        <v>2026</v>
      </c>
      <c r="C185" s="347" t="str">
        <f>IF(ISBLANK(Regressions!C195), " ", Regressions!C195)</f>
        <v>Secondary</v>
      </c>
      <c r="D185" s="343" t="str">
        <f>IF(ISBLANK(Regressions!D195), " ", Regressions!D195)</f>
        <v> </v>
      </c>
      <c r="E185" s="219" t="e">
        <f>IF(ISNUMBER(Regressions!E195),ROUND(Regressions!E195, 1), NA())</f>
        <v>#N/A</v>
      </c>
      <c r="F185" s="344" t="e">
        <f>IF(ISNUMBER(Regressions!F195),ROUND(Regressions!F195, 1), NA())</f>
        <v>#N/A</v>
      </c>
      <c r="G185" s="241" t="e">
        <f>IF(ISNUMBER(Regressions!G195),ROUND(Regressions!G195, 1), NA())</f>
        <v>#N/A</v>
      </c>
      <c r="H185" s="345" t="e">
        <f>IF(ISNUMBER(Regressions!H195),ROUND(Regressions!H195, 1), NA())</f>
        <v>#N/A</v>
      </c>
      <c r="I185" s="242" t="e">
        <f>IF(ISNUMBER(Regressions!I195),ROUND(Regressions!I195, 1), NA())</f>
        <v>#N/A</v>
      </c>
      <c r="J185" s="346" t="e">
        <f>IF(ISNUMBER(Regressions!K195),ROUND(Regressions!K195, 1), NA())</f>
        <v>#N/A</v>
      </c>
      <c r="K185" s="344" t="e">
        <f>IF(ISNUMBER(Regressions!L195),ROUND(Regressions!L195, 1), NA())</f>
        <v>#N/A</v>
      </c>
      <c r="L185" s="243" t="e">
        <f>IF(ISNUMBER(Regressions!M195),ROUND(Regressions!M195, 1), NA())</f>
        <v>#N/A</v>
      </c>
      <c r="M185" s="345" t="e">
        <f>IF(ISNUMBER(Regressions!N195),ROUND(Regressions!N195, 1), NA())</f>
        <v>#N/A</v>
      </c>
      <c r="N185" s="242" t="e">
        <f>IF(ISNUMBER(Regressions!O195),ROUND(Regressions!O195, 1), NA())</f>
        <v>#N/A</v>
      </c>
      <c r="O185" s="346" t="e">
        <f>IF(ISNUMBER(Regressions!Q195),ROUND(Regressions!Q195, 1), NA())</f>
        <v>#N/A</v>
      </c>
      <c r="P185" s="344" t="e">
        <f>IF(ISNUMBER(Regressions!R195),ROUND(Regressions!R195, 1), NA())</f>
        <v>#N/A</v>
      </c>
      <c r="Q185" s="220" t="e">
        <f>IF(ISNUMBER(Regressions!S195),ROUND(Regressions!S195, 1), NA())</f>
        <v>#N/A</v>
      </c>
      <c r="R185" s="345" t="e">
        <f>IF(ISNUMBER(Regressions!T195),ROUND(Regressions!T195, 1), NA())</f>
        <v>#N/A</v>
      </c>
      <c r="S185" s="242" t="e">
        <f>IF(ISNUMBER(Regressions!U195),ROUND(Regressions!U195, 1), NA())</f>
        <v>#N/A</v>
      </c>
    </row>
    <row xmlns:x14ac="http://schemas.microsoft.com/office/spreadsheetml/2009/9/ac" r="186" hidden="true" x14ac:dyDescent="0.2">
      <c r="A186" s="341" t="str">
        <f>IF(ISBLANK(Regressions!A196), " ", Regressions!A196)</f>
        <v>Republic of Moldova</v>
      </c>
      <c r="B186" s="342">
        <f>IF(ISBLANK(Regressions!B196), " ", Regressions!B196)</f>
        <v>2027</v>
      </c>
      <c r="C186" s="347" t="str">
        <f>IF(ISBLANK(Regressions!C196), " ", Regressions!C196)</f>
        <v>Secondary</v>
      </c>
      <c r="D186" s="343" t="str">
        <f>IF(ISBLANK(Regressions!D196), " ", Regressions!D196)</f>
        <v> </v>
      </c>
      <c r="E186" s="219" t="e">
        <f>IF(ISNUMBER(Regressions!E196),ROUND(Regressions!E196, 1), NA())</f>
        <v>#N/A</v>
      </c>
      <c r="F186" s="344" t="e">
        <f>IF(ISNUMBER(Regressions!F196),ROUND(Regressions!F196, 1), NA())</f>
        <v>#N/A</v>
      </c>
      <c r="G186" s="241" t="e">
        <f>IF(ISNUMBER(Regressions!G196),ROUND(Regressions!G196, 1), NA())</f>
        <v>#N/A</v>
      </c>
      <c r="H186" s="345" t="e">
        <f>IF(ISNUMBER(Regressions!H196),ROUND(Regressions!H196, 1), NA())</f>
        <v>#N/A</v>
      </c>
      <c r="I186" s="242" t="e">
        <f>IF(ISNUMBER(Regressions!I196),ROUND(Regressions!I196, 1), NA())</f>
        <v>#N/A</v>
      </c>
      <c r="J186" s="346" t="e">
        <f>IF(ISNUMBER(Regressions!K196),ROUND(Regressions!K196, 1), NA())</f>
        <v>#N/A</v>
      </c>
      <c r="K186" s="344" t="e">
        <f>IF(ISNUMBER(Regressions!L196),ROUND(Regressions!L196, 1), NA())</f>
        <v>#N/A</v>
      </c>
      <c r="L186" s="243" t="e">
        <f>IF(ISNUMBER(Regressions!M196),ROUND(Regressions!M196, 1), NA())</f>
        <v>#N/A</v>
      </c>
      <c r="M186" s="345" t="e">
        <f>IF(ISNUMBER(Regressions!N196),ROUND(Regressions!N196, 1), NA())</f>
        <v>#N/A</v>
      </c>
      <c r="N186" s="242" t="e">
        <f>IF(ISNUMBER(Regressions!O196),ROUND(Regressions!O196, 1), NA())</f>
        <v>#N/A</v>
      </c>
      <c r="O186" s="346" t="e">
        <f>IF(ISNUMBER(Regressions!Q196),ROUND(Regressions!Q196, 1), NA())</f>
        <v>#N/A</v>
      </c>
      <c r="P186" s="344" t="e">
        <f>IF(ISNUMBER(Regressions!R196),ROUND(Regressions!R196, 1), NA())</f>
        <v>#N/A</v>
      </c>
      <c r="Q186" s="220" t="e">
        <f>IF(ISNUMBER(Regressions!S196),ROUND(Regressions!S196, 1), NA())</f>
        <v>#N/A</v>
      </c>
      <c r="R186" s="345" t="e">
        <f>IF(ISNUMBER(Regressions!T196),ROUND(Regressions!T196, 1), NA())</f>
        <v>#N/A</v>
      </c>
      <c r="S186" s="242" t="e">
        <f>IF(ISNUMBER(Regressions!U196),ROUND(Regressions!U196, 1), NA())</f>
        <v>#N/A</v>
      </c>
    </row>
    <row xmlns:x14ac="http://schemas.microsoft.com/office/spreadsheetml/2009/9/ac" r="187" hidden="true" x14ac:dyDescent="0.2">
      <c r="A187" s="341" t="str">
        <f>IF(ISBLANK(Regressions!A197), " ", Regressions!A197)</f>
        <v>Republic of Moldova</v>
      </c>
      <c r="B187" s="342">
        <f>IF(ISBLANK(Regressions!B197), " ", Regressions!B197)</f>
        <v>2028</v>
      </c>
      <c r="C187" s="347" t="str">
        <f>IF(ISBLANK(Regressions!C197), " ", Regressions!C197)</f>
        <v>Secondary</v>
      </c>
      <c r="D187" s="343" t="str">
        <f>IF(ISBLANK(Regressions!D197), " ", Regressions!D197)</f>
        <v> </v>
      </c>
      <c r="E187" s="219" t="e">
        <f>IF(ISNUMBER(Regressions!E197),ROUND(Regressions!E197, 1), NA())</f>
        <v>#N/A</v>
      </c>
      <c r="F187" s="344" t="e">
        <f>IF(ISNUMBER(Regressions!F197),ROUND(Regressions!F197, 1), NA())</f>
        <v>#N/A</v>
      </c>
      <c r="G187" s="241" t="e">
        <f>IF(ISNUMBER(Regressions!G197),ROUND(Regressions!G197, 1), NA())</f>
        <v>#N/A</v>
      </c>
      <c r="H187" s="345" t="e">
        <f>IF(ISNUMBER(Regressions!H197),ROUND(Regressions!H197, 1), NA())</f>
        <v>#N/A</v>
      </c>
      <c r="I187" s="242" t="e">
        <f>IF(ISNUMBER(Regressions!I197),ROUND(Regressions!I197, 1), NA())</f>
        <v>#N/A</v>
      </c>
      <c r="J187" s="346" t="e">
        <f>IF(ISNUMBER(Regressions!K197),ROUND(Regressions!K197, 1), NA())</f>
        <v>#N/A</v>
      </c>
      <c r="K187" s="344" t="e">
        <f>IF(ISNUMBER(Regressions!L197),ROUND(Regressions!L197, 1), NA())</f>
        <v>#N/A</v>
      </c>
      <c r="L187" s="243" t="e">
        <f>IF(ISNUMBER(Regressions!M197),ROUND(Regressions!M197, 1), NA())</f>
        <v>#N/A</v>
      </c>
      <c r="M187" s="345" t="e">
        <f>IF(ISNUMBER(Regressions!N197),ROUND(Regressions!N197, 1), NA())</f>
        <v>#N/A</v>
      </c>
      <c r="N187" s="242" t="e">
        <f>IF(ISNUMBER(Regressions!O197),ROUND(Regressions!O197, 1), NA())</f>
        <v>#N/A</v>
      </c>
      <c r="O187" s="346" t="e">
        <f>IF(ISNUMBER(Regressions!Q197),ROUND(Regressions!Q197, 1), NA())</f>
        <v>#N/A</v>
      </c>
      <c r="P187" s="344" t="e">
        <f>IF(ISNUMBER(Regressions!R197),ROUND(Regressions!R197, 1), NA())</f>
        <v>#N/A</v>
      </c>
      <c r="Q187" s="220" t="e">
        <f>IF(ISNUMBER(Regressions!S197),ROUND(Regressions!S197, 1), NA())</f>
        <v>#N/A</v>
      </c>
      <c r="R187" s="345" t="e">
        <f>IF(ISNUMBER(Regressions!T197),ROUND(Regressions!T197, 1), NA())</f>
        <v>#N/A</v>
      </c>
      <c r="S187" s="242" t="e">
        <f>IF(ISNUMBER(Regressions!U197),ROUND(Regressions!U197, 1), NA())</f>
        <v>#N/A</v>
      </c>
    </row>
    <row xmlns:x14ac="http://schemas.microsoft.com/office/spreadsheetml/2009/9/ac" r="188" hidden="true" x14ac:dyDescent="0.2">
      <c r="A188" s="341" t="str">
        <f>IF(ISBLANK(Regressions!A198), " ", Regressions!A198)</f>
        <v>Republic of Moldova</v>
      </c>
      <c r="B188" s="342">
        <f>IF(ISBLANK(Regressions!B198), " ", Regressions!B198)</f>
        <v>2029</v>
      </c>
      <c r="C188" s="347" t="str">
        <f>IF(ISBLANK(Regressions!C198), " ", Regressions!C198)</f>
        <v>Secondary</v>
      </c>
      <c r="D188" s="343" t="str">
        <f>IF(ISBLANK(Regressions!D198), " ", Regressions!D198)</f>
        <v> </v>
      </c>
      <c r="E188" s="219" t="e">
        <f>IF(ISNUMBER(Regressions!E198),ROUND(Regressions!E198, 1), NA())</f>
        <v>#N/A</v>
      </c>
      <c r="F188" s="344" t="e">
        <f>IF(ISNUMBER(Regressions!F198),ROUND(Regressions!F198, 1), NA())</f>
        <v>#N/A</v>
      </c>
      <c r="G188" s="241" t="e">
        <f>IF(ISNUMBER(Regressions!G198),ROUND(Regressions!G198, 1), NA())</f>
        <v>#N/A</v>
      </c>
      <c r="H188" s="345" t="e">
        <f>IF(ISNUMBER(Regressions!H198),ROUND(Regressions!H198, 1), NA())</f>
        <v>#N/A</v>
      </c>
      <c r="I188" s="242" t="e">
        <f>IF(ISNUMBER(Regressions!I198),ROUND(Regressions!I198, 1), NA())</f>
        <v>#N/A</v>
      </c>
      <c r="J188" s="346" t="e">
        <f>IF(ISNUMBER(Regressions!K198),ROUND(Regressions!K198, 1), NA())</f>
        <v>#N/A</v>
      </c>
      <c r="K188" s="344" t="e">
        <f>IF(ISNUMBER(Regressions!L198),ROUND(Regressions!L198, 1), NA())</f>
        <v>#N/A</v>
      </c>
      <c r="L188" s="243" t="e">
        <f>IF(ISNUMBER(Regressions!M198),ROUND(Regressions!M198, 1), NA())</f>
        <v>#N/A</v>
      </c>
      <c r="M188" s="345" t="e">
        <f>IF(ISNUMBER(Regressions!N198),ROUND(Regressions!N198, 1), NA())</f>
        <v>#N/A</v>
      </c>
      <c r="N188" s="242" t="e">
        <f>IF(ISNUMBER(Regressions!O198),ROUND(Regressions!O198, 1), NA())</f>
        <v>#N/A</v>
      </c>
      <c r="O188" s="346" t="e">
        <f>IF(ISNUMBER(Regressions!Q198),ROUND(Regressions!Q198, 1), NA())</f>
        <v>#N/A</v>
      </c>
      <c r="P188" s="344" t="e">
        <f>IF(ISNUMBER(Regressions!R198),ROUND(Regressions!R198, 1), NA())</f>
        <v>#N/A</v>
      </c>
      <c r="Q188" s="220" t="e">
        <f>IF(ISNUMBER(Regressions!S198),ROUND(Regressions!S198, 1), NA())</f>
        <v>#N/A</v>
      </c>
      <c r="R188" s="345" t="e">
        <f>IF(ISNUMBER(Regressions!T198),ROUND(Regressions!T198, 1), NA())</f>
        <v>#N/A</v>
      </c>
      <c r="S188" s="242" t="e">
        <f>IF(ISNUMBER(Regressions!U198),ROUND(Regressions!U198, 1), NA())</f>
        <v>#N/A</v>
      </c>
    </row>
    <row xmlns:x14ac="http://schemas.microsoft.com/office/spreadsheetml/2009/9/ac" r="189" hidden="true" x14ac:dyDescent="0.2">
      <c r="A189" s="341" t="str">
        <f>IF(ISBLANK(Regressions!A199), " ", Regressions!A199)</f>
        <v>Republic of Moldova</v>
      </c>
      <c r="B189" s="342">
        <f>IF(ISBLANK(Regressions!B199), " ", Regressions!B199)</f>
        <v>2030</v>
      </c>
      <c r="C189" s="347" t="str">
        <f>IF(ISBLANK(Regressions!C199), " ", Regressions!C199)</f>
        <v>Secondary</v>
      </c>
      <c r="D189" s="343" t="str">
        <f>IF(ISBLANK(Regressions!D199), " ", Regressions!D199)</f>
        <v> </v>
      </c>
      <c r="E189" s="219" t="e">
        <f>IF(ISNUMBER(Regressions!E199),ROUND(Regressions!E199, 1), NA())</f>
        <v>#N/A</v>
      </c>
      <c r="F189" s="344" t="e">
        <f>IF(ISNUMBER(Regressions!F199),ROUND(Regressions!F199, 1), NA())</f>
        <v>#N/A</v>
      </c>
      <c r="G189" s="241" t="e">
        <f>IF(ISNUMBER(Regressions!G199),ROUND(Regressions!G199, 1), NA())</f>
        <v>#N/A</v>
      </c>
      <c r="H189" s="345" t="e">
        <f>IF(ISNUMBER(Regressions!H199),ROUND(Regressions!H199, 1), NA())</f>
        <v>#N/A</v>
      </c>
      <c r="I189" s="242" t="e">
        <f>IF(ISNUMBER(Regressions!I199),ROUND(Regressions!I199, 1), NA())</f>
        <v>#N/A</v>
      </c>
      <c r="J189" s="346" t="e">
        <f>IF(ISNUMBER(Regressions!K199),ROUND(Regressions!K199, 1), NA())</f>
        <v>#N/A</v>
      </c>
      <c r="K189" s="344" t="e">
        <f>IF(ISNUMBER(Regressions!L199),ROUND(Regressions!L199, 1), NA())</f>
        <v>#N/A</v>
      </c>
      <c r="L189" s="243" t="e">
        <f>IF(ISNUMBER(Regressions!M199),ROUND(Regressions!M199, 1), NA())</f>
        <v>#N/A</v>
      </c>
      <c r="M189" s="345" t="e">
        <f>IF(ISNUMBER(Regressions!N199),ROUND(Regressions!N199, 1), NA())</f>
        <v>#N/A</v>
      </c>
      <c r="N189" s="242" t="e">
        <f>IF(ISNUMBER(Regressions!O199),ROUND(Regressions!O199, 1), NA())</f>
        <v>#N/A</v>
      </c>
      <c r="O189" s="346" t="e">
        <f>IF(ISNUMBER(Regressions!Q199),ROUND(Regressions!Q199, 1), NA())</f>
        <v>#N/A</v>
      </c>
      <c r="P189" s="344" t="e">
        <f>IF(ISNUMBER(Regressions!R199),ROUND(Regressions!R199, 1), NA())</f>
        <v>#N/A</v>
      </c>
      <c r="Q189" s="220" t="e">
        <f>IF(ISNUMBER(Regressions!S199),ROUND(Regressions!S199, 1), NA())</f>
        <v>#N/A</v>
      </c>
      <c r="R189" s="345" t="e">
        <f>IF(ISNUMBER(Regressions!T199),ROUND(Regressions!T199, 1), NA())</f>
        <v>#N/A</v>
      </c>
      <c r="S189" s="242" t="e">
        <f>IF(ISNUMBER(Regressions!U199),ROUND(Regressions!U199, 1), NA())</f>
        <v>#N/A</v>
      </c>
    </row>
    <row xmlns:x14ac="http://schemas.microsoft.com/office/spreadsheetml/2009/9/ac" r="211" x14ac:dyDescent="0.2">
      <c r="A211" s="403"/>
      <c r="B211" s="404"/>
      <c r="C211" s="405"/>
      <c r="D211" s="391"/>
      <c r="E211" s="406"/>
      <c r="F211" s="406"/>
      <c r="G211" s="407"/>
      <c r="H211" s="406"/>
      <c r="I211" s="407"/>
      <c r="J211" s="408"/>
      <c r="K211" s="408"/>
      <c r="L211" s="406"/>
      <c r="M211" s="408"/>
      <c r="N211" s="409"/>
      <c r="O211" s="391"/>
      <c r="P211" s="391"/>
      <c r="Q211" s="391"/>
      <c r="R211" s="391"/>
      <c r="S211" s="391"/>
      <c r="T211" s="391"/>
      <c r="U211" s="391"/>
      <c r="V211" s="391"/>
      <c r="W211" s="391"/>
      <c r="X211" s="391"/>
      <c r="Y211" s="391"/>
      <c r="Z211" s="391"/>
      <c r="AA211" s="391"/>
      <c r="AB211" s="391"/>
      <c r="AC211" s="39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44" t="s">
        <v>13</v>
      </c>
      <c r="E2" s="35"/>
      <c r="F2" s="35"/>
      <c r="G2" s="54"/>
      <c r="H2" s="35"/>
      <c r="I2" s="35"/>
      <c r="J2" s="54"/>
      <c r="K2" s="37"/>
      <c r="L2" s="37"/>
      <c r="M2" s="54"/>
      <c r="N2" s="37"/>
      <c r="O2" s="37"/>
      <c r="P2" s="54"/>
      <c r="Q2" s="37"/>
      <c r="R2" s="37"/>
      <c r="S2" s="54"/>
      <c r="T2" s="37"/>
      <c r="U2" s="37"/>
      <c r="V2" s="245"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46" t="s">
        <v>19</v>
      </c>
      <c r="F4" s="247" t="s">
        <v>195</v>
      </c>
      <c r="G4" s="129" t="s">
        <v>25</v>
      </c>
      <c r="H4" s="246" t="s">
        <v>19</v>
      </c>
      <c r="I4" s="247" t="s">
        <v>195</v>
      </c>
      <c r="J4" s="129" t="s">
        <v>25</v>
      </c>
      <c r="K4" s="246" t="s">
        <v>19</v>
      </c>
      <c r="L4" s="247" t="s">
        <v>195</v>
      </c>
      <c r="M4" s="129" t="s">
        <v>25</v>
      </c>
      <c r="N4" s="246" t="s">
        <v>19</v>
      </c>
      <c r="O4" s="247" t="s">
        <v>195</v>
      </c>
      <c r="P4" s="129" t="s">
        <v>25</v>
      </c>
      <c r="Q4" s="246" t="s">
        <v>19</v>
      </c>
      <c r="R4" s="247" t="s">
        <v>195</v>
      </c>
      <c r="S4" s="129" t="s">
        <v>25</v>
      </c>
      <c r="T4" s="246" t="s">
        <v>19</v>
      </c>
      <c r="U4" s="248" t="s">
        <v>195</v>
      </c>
      <c r="V4" s="133" t="s">
        <v>25</v>
      </c>
      <c r="W4" s="134" t="s">
        <v>19</v>
      </c>
      <c r="X4" s="134" t="s">
        <v>21</v>
      </c>
      <c r="Y4" s="134" t="s">
        <v>29</v>
      </c>
      <c r="Z4" s="136" t="s">
        <v>196</v>
      </c>
      <c r="AA4" s="133" t="s">
        <v>25</v>
      </c>
      <c r="AB4" s="134" t="s">
        <v>19</v>
      </c>
      <c r="AC4" s="134" t="s">
        <v>21</v>
      </c>
      <c r="AD4" s="134" t="s">
        <v>29</v>
      </c>
      <c r="AE4" s="136" t="s">
        <v>196</v>
      </c>
      <c r="AF4" s="133" t="s">
        <v>25</v>
      </c>
      <c r="AG4" s="134" t="s">
        <v>19</v>
      </c>
      <c r="AH4" s="134" t="s">
        <v>21</v>
      </c>
      <c r="AI4" s="134" t="s">
        <v>29</v>
      </c>
      <c r="AJ4" s="136" t="s">
        <v>196</v>
      </c>
      <c r="AK4" s="133" t="s">
        <v>25</v>
      </c>
      <c r="AL4" s="134" t="s">
        <v>19</v>
      </c>
      <c r="AM4" s="134" t="s">
        <v>21</v>
      </c>
      <c r="AN4" s="134" t="s">
        <v>29</v>
      </c>
      <c r="AO4" s="136" t="s">
        <v>196</v>
      </c>
      <c r="AP4" s="133" t="s">
        <v>25</v>
      </c>
      <c r="AQ4" s="134" t="s">
        <v>19</v>
      </c>
      <c r="AR4" s="134" t="s">
        <v>21</v>
      </c>
      <c r="AS4" s="134" t="s">
        <v>29</v>
      </c>
      <c r="AT4" s="136" t="s">
        <v>196</v>
      </c>
      <c r="AU4" s="133" t="s">
        <v>25</v>
      </c>
      <c r="AV4" s="134" t="s">
        <v>19</v>
      </c>
      <c r="AW4" s="134" t="s">
        <v>21</v>
      </c>
      <c r="AX4" s="134" t="s">
        <v>29</v>
      </c>
      <c r="AY4" s="137" t="s">
        <v>196</v>
      </c>
      <c r="AZ4" s="138" t="s">
        <v>125</v>
      </c>
      <c r="BA4" s="139" t="s">
        <v>124</v>
      </c>
      <c r="BB4" s="140" t="s">
        <v>197</v>
      </c>
      <c r="BC4" s="138" t="s">
        <v>125</v>
      </c>
      <c r="BD4" s="139" t="s">
        <v>124</v>
      </c>
      <c r="BE4" s="140" t="s">
        <v>197</v>
      </c>
      <c r="BF4" s="138" t="s">
        <v>125</v>
      </c>
      <c r="BG4" s="139" t="s">
        <v>124</v>
      </c>
      <c r="BH4" s="140" t="s">
        <v>197</v>
      </c>
      <c r="BI4" s="138" t="s">
        <v>125</v>
      </c>
      <c r="BJ4" s="139" t="s">
        <v>124</v>
      </c>
      <c r="BK4" s="140" t="s">
        <v>197</v>
      </c>
      <c r="BL4" s="138" t="s">
        <v>125</v>
      </c>
      <c r="BM4" s="139" t="s">
        <v>124</v>
      </c>
      <c r="BN4" s="140" t="s">
        <v>197</v>
      </c>
      <c r="BO4" s="138" t="s">
        <v>125</v>
      </c>
      <c r="BP4" s="139" t="s">
        <v>124</v>
      </c>
      <c r="BQ4" s="140" t="s">
        <v>197</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9" t="s">
        <v>135</v>
      </c>
      <c r="E5" s="130" t="s">
        <v>42</v>
      </c>
      <c r="F5" s="131" t="s">
        <v>211</v>
      </c>
      <c r="G5" s="129" t="s">
        <v>136</v>
      </c>
      <c r="H5" s="130" t="s">
        <v>43</v>
      </c>
      <c r="I5" s="131" t="s">
        <v>212</v>
      </c>
      <c r="J5" s="129" t="s">
        <v>137</v>
      </c>
      <c r="K5" s="130" t="s">
        <v>44</v>
      </c>
      <c r="L5" s="131" t="s">
        <v>213</v>
      </c>
      <c r="M5" s="129" t="s">
        <v>138</v>
      </c>
      <c r="N5" s="130" t="s">
        <v>86</v>
      </c>
      <c r="O5" s="131" t="s">
        <v>214</v>
      </c>
      <c r="P5" s="129" t="s">
        <v>139</v>
      </c>
      <c r="Q5" s="130" t="s">
        <v>87</v>
      </c>
      <c r="R5" s="131" t="s">
        <v>215</v>
      </c>
      <c r="S5" s="129" t="s">
        <v>140</v>
      </c>
      <c r="T5" s="130" t="s">
        <v>88</v>
      </c>
      <c r="U5" s="132" t="s">
        <v>216</v>
      </c>
      <c r="V5" s="133" t="s">
        <v>129</v>
      </c>
      <c r="W5" s="134" t="s">
        <v>45</v>
      </c>
      <c r="X5" s="135" t="s">
        <v>65</v>
      </c>
      <c r="Y5" s="135" t="s">
        <v>66</v>
      </c>
      <c r="Z5" s="136" t="s">
        <v>217</v>
      </c>
      <c r="AA5" s="133" t="s">
        <v>130</v>
      </c>
      <c r="AB5" s="134" t="s">
        <v>46</v>
      </c>
      <c r="AC5" s="135" t="s">
        <v>67</v>
      </c>
      <c r="AD5" s="135" t="s">
        <v>68</v>
      </c>
      <c r="AE5" s="136" t="s">
        <v>218</v>
      </c>
      <c r="AF5" s="133" t="s">
        <v>131</v>
      </c>
      <c r="AG5" s="134" t="s">
        <v>47</v>
      </c>
      <c r="AH5" s="135" t="s">
        <v>69</v>
      </c>
      <c r="AI5" s="135" t="s">
        <v>70</v>
      </c>
      <c r="AJ5" s="136" t="s">
        <v>219</v>
      </c>
      <c r="AK5" s="133" t="s">
        <v>132</v>
      </c>
      <c r="AL5" s="134" t="s">
        <v>71</v>
      </c>
      <c r="AM5" s="135" t="s">
        <v>72</v>
      </c>
      <c r="AN5" s="135" t="s">
        <v>73</v>
      </c>
      <c r="AO5" s="136" t="s">
        <v>220</v>
      </c>
      <c r="AP5" s="133" t="s">
        <v>133</v>
      </c>
      <c r="AQ5" s="134" t="s">
        <v>74</v>
      </c>
      <c r="AR5" s="135" t="s">
        <v>75</v>
      </c>
      <c r="AS5" s="135" t="s">
        <v>76</v>
      </c>
      <c r="AT5" s="136" t="s">
        <v>221</v>
      </c>
      <c r="AU5" s="133" t="s">
        <v>134</v>
      </c>
      <c r="AV5" s="134" t="s">
        <v>77</v>
      </c>
      <c r="AW5" s="135" t="s">
        <v>78</v>
      </c>
      <c r="AX5" s="135" t="s">
        <v>79</v>
      </c>
      <c r="AY5" s="137" t="s">
        <v>222</v>
      </c>
      <c r="AZ5" s="138" t="s">
        <v>80</v>
      </c>
      <c r="BA5" s="139" t="s">
        <v>114</v>
      </c>
      <c r="BB5" s="140" t="s">
        <v>223</v>
      </c>
      <c r="BC5" s="138" t="s">
        <v>85</v>
      </c>
      <c r="BD5" s="139" t="s">
        <v>115</v>
      </c>
      <c r="BE5" s="140" t="s">
        <v>224</v>
      </c>
      <c r="BF5" s="138" t="s">
        <v>84</v>
      </c>
      <c r="BG5" s="139" t="s">
        <v>116</v>
      </c>
      <c r="BH5" s="140" t="s">
        <v>225</v>
      </c>
      <c r="BI5" s="138" t="s">
        <v>83</v>
      </c>
      <c r="BJ5" s="139" t="s">
        <v>117</v>
      </c>
      <c r="BK5" s="140" t="s">
        <v>226</v>
      </c>
      <c r="BL5" s="138" t="s">
        <v>82</v>
      </c>
      <c r="BM5" s="139" t="s">
        <v>118</v>
      </c>
      <c r="BN5" s="140" t="s">
        <v>227</v>
      </c>
      <c r="BO5" s="138" t="s">
        <v>81</v>
      </c>
      <c r="BP5" s="139" t="s">
        <v>119</v>
      </c>
      <c r="BQ5" s="140" t="s">
        <v>228</v>
      </c>
    </row>
    <row xmlns:x14ac="http://schemas.microsoft.com/office/spreadsheetml/2009/9/ac" r="6" x14ac:dyDescent="0.2">
      <c r="A6" s="35" t="str">
        <f>IF('Water Data'!$B$2="","",'Water Data'!$B$2)</f>
        <v>MDA_2010_CEN</v>
      </c>
      <c r="B6" s="35" t="str">
        <f>+'Water Data'!C2</f>
        <v>Census</v>
      </c>
      <c r="C6" s="339">
        <f>+IF(ISNUMBER(VALUE(MID(A6,5,4))), VALUE(MID(A6, 5,4)),"")</f>
        <v>2010</v>
      </c>
      <c r="D6" s="91">
        <f>+IF(AND(ISTEXT('Water Data'!B2),BS6="Yes"),100-'Water Data'!D4,IF(AND(ISTEXT('Water Data'!B2),BS6="No",ISNUMBER('Water Data'!D4)),CONCATENATE("[",ROUND(100-'Water Data'!D4,0),"]"),NA()))</f>
        <v>100</v>
      </c>
      <c r="E6" s="91">
        <f>+IF(AND(ISTEXT('Water Data'!B2),BT6="Yes"),'Water Data'!D6,IF(AND(ISTEXT('Water Data'!B2),BT6="No",ISNUMBER('Water Data'!D6)),CONCATENATE("[",ROUND('Water Data'!D6,0),"]"),NA()))</f>
        <v>86</v>
      </c>
      <c r="F6" s="91">
        <f>+IF(AND(ISTEXT('Water Data'!B2),BU6="Yes"),'Water Data'!D9,IF(AND(ISTEXT('Water Data'!B2),BU6="No",ISNUMBER('Water Data'!D9)),CONCATENATE("[",ROUND('Water Data'!D9,0),"]"),NA()))</f>
        <v>78.775999999999996</v>
      </c>
      <c r="G6" s="91">
        <f>+IF(AND(ISTEXT('Water Data'!B2),BV6="Yes"),100-'Water Data'!E4,IF(AND(ISTEXT('Water Data'!B2),BV6="No",ISNUMBER('Water Data'!E4)),CONCATENATE("[",ROUND(100-'Water Data'!E4,0),"]"),NA()))</f>
        <v>100</v>
      </c>
      <c r="H6" s="91">
        <f>+IF(AND(ISTEXT('Water Data'!B2),BW6="Yes"),'Water Data'!E6,IF(AND(ISTEXT('Water Data'!B2),BW6="No",ISNUMBER('Water Data'!E6)),CONCATENATE("[",ROUND('Water Data'!E6,0),"]"),NA()))</f>
        <v>98.3</v>
      </c>
      <c r="I6" s="91" t="e">
        <f>+IF(AND(ISTEXT('Water Data'!B2),BX6="Yes"),'Water Data'!E9,IF(AND(ISTEXT('Water Data'!B2),BX6="No",ISNUMBER('Water Data'!E9)),CONCATENATE("[",ROUND('Water Data'!E9,0),"]"),NA()))</f>
        <v>#N/A</v>
      </c>
      <c r="J6" s="91">
        <f>+IF(AND(ISTEXT('Water Data'!B2),BY6="Yes"),100-'Water Data'!F4,IF(AND(ISTEXT('Water Data'!B2),BY6="No",ISNUMBER('Water Data'!F4)),CONCATENATE("[",ROUND(100-'Water Data'!F4,0),"]"),NA()))</f>
        <v>100</v>
      </c>
      <c r="K6" s="91">
        <f>+IF(AND(ISTEXT('Water Data'!B2),BZ6="Yes"),'Water Data'!F6,IF(AND(ISTEXT('Water Data'!B2),BZ6="No",ISNUMBER('Water Data'!F6)),CONCATENATE("[",ROUND('Water Data'!F6,0),"]"),NA()))</f>
        <v>82.800000000000011</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f>+IF(AND(ISTEXT('Sanitation Data'!B2),CO6="Yes"),'Sanitation Data'!D12,IF(AND(ISTEXT('Sanitation Data'!B2),CO6="No",ISNUMBER('Sanitation Data'!D12)),CONCATENATE("[",ROUND('Sanitation Data'!D12,0),"]"),NA()))</f>
        <v>75.7</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f>+IF(AND(ISTEXT('Sanitation Data'!B2),CT6="Yes"),'Sanitation Data'!E12,IF(AND(ISTEXT('Sanitation Data'!B2),CT6="No",ISNUMBER('Sanitation Data'!E12)),CONCATENATE("[",ROUND('Sanitation Data'!E12,0),"]"),NA()))</f>
        <v>81.900000000000006</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f>+IF(AND(ISTEXT('Sanitation Data'!B2),CY6="Yes"),'Sanitation Data'!F12,IF(AND(ISTEXT('Sanitation Data'!B2),CY6="No",ISNUMBER('Sanitation Data'!F12)),CONCATENATE("[",ROUND('Sanitation Data'!F12,0),"]"),NA()))</f>
        <v>73.3</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f>+IF(AND(ISTEXT('Hygiene Data'!B2),DO6="Yes"),'Hygiene Data'!D5,IF(AND(ISTEXT('Hygiene Data'!B2),DO6="No",ISNUMBER('Hygiene Data'!D5)),CONCATENATE("[",ROUND('Hygiene Data'!D5,0),"]"),NA()))</f>
        <v>98.4</v>
      </c>
      <c r="BA6" s="93">
        <f>+IF(AND(ISTEXT('Hygiene Data'!B2),DP6="Yes"),'Hygiene Data'!D7,IF(AND(ISTEXT('Hygiene Data'!B2),DP6="No",ISNUMBER('Hygiene Data'!D7)),CONCATENATE("[",ROUND('Hygiene Data'!D7,0),"]"),NA()))</f>
        <v>84.8</v>
      </c>
      <c r="BB6" s="93">
        <f>+IF(AND(ISTEXT('Hygiene Data'!B2),DQ6="Yes"),'Hygiene Data'!D9,IF(AND(ISTEXT('Hygiene Data'!B2),DQ6="No",ISNUMBER('Hygiene Data'!D9)),CONCATENATE("[",ROUND('Hygiene Data'!D9,0),"]"),NA()))</f>
        <v>75.400000000000006</v>
      </c>
      <c r="BC6" s="93">
        <f>+IF(AND(ISTEXT('Hygiene Data'!B2),DR6="Yes"),'Hygiene Data'!E5,IF(AND(ISTEXT('Hygiene Data'!B2),DR6="No",ISNUMBER('Hygiene Data'!E5)),CONCATENATE("[",ROUND('Hygiene Data'!E5,0),"]"),NA()))</f>
        <v>99.7</v>
      </c>
      <c r="BD6" s="93">
        <f>+IF(AND(ISTEXT('Hygiene Data'!B2),DS6="Yes"),'Hygiene Data'!E7,IF(AND(ISTEXT('Hygiene Data'!B2),DS6="No",ISNUMBER('Hygiene Data'!E7)),CONCATENATE("[",ROUND('Hygiene Data'!E7,0),"]"),NA()))</f>
        <v>96.3</v>
      </c>
      <c r="BE6" s="93">
        <f>+IF(AND(ISTEXT('Hygiene Data'!B2),DT6="Yes"),'Hygiene Data'!E9,IF(AND(ISTEXT('Hygiene Data'!B2),DT6="No",ISNUMBER('Hygiene Data'!E9)),CONCATENATE("[",ROUND('Hygiene Data'!E9,0),"]"),NA()))</f>
        <v>88.2</v>
      </c>
      <c r="BF6" s="93">
        <f>+IF(AND(ISTEXT('Hygiene Data'!B2),DU6="Yes"),'Hygiene Data'!F5,IF(AND(ISTEXT('Hygiene Data'!B2),DU6="No",ISNUMBER('Hygiene Data'!F5)),CONCATENATE("[",ROUND('Hygiene Data'!F5,0),"]"),NA()))</f>
        <v>98</v>
      </c>
      <c r="BG6" s="93">
        <f>+IF(AND(ISTEXT('Hygiene Data'!B2),DV6="Yes"),'Hygiene Data'!F7,IF(AND(ISTEXT('Hygiene Data'!B2),DV6="No",ISNUMBER('Hygiene Data'!F7)),CONCATENATE("[",ROUND('Hygiene Data'!F7,0),"]"),NA()))</f>
        <v>80.8</v>
      </c>
      <c r="BH6" s="93">
        <f>+IF(AND(ISTEXT('Hygiene Data'!B2),DW6="Yes"),'Hygiene Data'!F9,IF(AND(ISTEXT('Hygiene Data'!B2),DW6="No",ISNUMBER('Hygiene Data'!F9)),CONCATENATE("[",ROUND('Hygiene Data'!F9,0),"]"),NA()))</f>
        <v>70.8</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83"/>
      <c r="BS6" s="283" t="str">
        <f>+'Water Data'!D27</f>
        <v>Yes</v>
      </c>
      <c r="BT6" s="283" t="str">
        <f>+'Water Data'!D28</f>
        <v>Yes</v>
      </c>
      <c r="BU6" s="283" t="str">
        <f>+'Water Data'!D29</f>
        <v>Yes</v>
      </c>
      <c r="BV6" s="283" t="str">
        <f>+'Water Data'!E27</f>
        <v>Yes</v>
      </c>
      <c r="BW6" s="283" t="str">
        <f>+'Water Data'!E28</f>
        <v>Yes</v>
      </c>
      <c r="BX6" s="283">
        <f>+'Water Data'!E29</f>
        <v>0</v>
      </c>
      <c r="BY6" s="283" t="str">
        <f>+'Water Data'!F27</f>
        <v>Yes</v>
      </c>
      <c r="BZ6" s="283" t="str">
        <f>+'Water Data'!F28</f>
        <v>Yes</v>
      </c>
      <c r="CA6" s="283">
        <f>+'Water Data'!F29</f>
        <v>0</v>
      </c>
      <c r="CB6" s="283">
        <f>+'Water Data'!G27</f>
        <v>0</v>
      </c>
      <c r="CC6" s="283">
        <f>+'Water Data'!G28</f>
        <v>0</v>
      </c>
      <c r="CD6" s="283">
        <f>+'Water Data'!G29</f>
        <v>0</v>
      </c>
      <c r="CE6" s="283">
        <f>+'Water Data'!H27</f>
        <v>0</v>
      </c>
      <c r="CF6" s="283">
        <f>+'Water Data'!H28</f>
        <v>0</v>
      </c>
      <c r="CG6" s="283">
        <f>+'Water Data'!H29</f>
        <v>0</v>
      </c>
      <c r="CH6" s="283">
        <f>+'Water Data'!I27</f>
        <v>0</v>
      </c>
      <c r="CI6" s="283">
        <f>+'Water Data'!I28</f>
        <v>0</v>
      </c>
      <c r="CJ6" s="283">
        <f>+'Water Data'!I29</f>
        <v>0</v>
      </c>
      <c r="CK6" s="283">
        <f>+'Sanitation Data'!D28</f>
        <v>0</v>
      </c>
      <c r="CL6" s="283">
        <f>+'Sanitation Data'!D29</f>
        <v>0</v>
      </c>
      <c r="CM6" s="283">
        <f>+'Sanitation Data'!D30</f>
        <v>0</v>
      </c>
      <c r="CN6" s="283">
        <f>+'Sanitation Data'!D31</f>
        <v>0</v>
      </c>
      <c r="CO6" s="283" t="str">
        <f>+'Sanitation Data'!D32</f>
        <v>Yes</v>
      </c>
      <c r="CP6" s="283">
        <f>+'Sanitation Data'!E28</f>
        <v>0</v>
      </c>
      <c r="CQ6" s="283">
        <f>+'Sanitation Data'!E29</f>
        <v>0</v>
      </c>
      <c r="CR6" s="283">
        <f>+'Sanitation Data'!E30</f>
        <v>0</v>
      </c>
      <c r="CS6" s="283">
        <f>+'Sanitation Data'!E31</f>
        <v>0</v>
      </c>
      <c r="CT6" s="283" t="str">
        <f>+'Sanitation Data'!E32</f>
        <v>Yes</v>
      </c>
      <c r="CU6" s="283">
        <f>+'Sanitation Data'!F28</f>
        <v>0</v>
      </c>
      <c r="CV6" s="283">
        <f>+'Sanitation Data'!F29</f>
        <v>0</v>
      </c>
      <c r="CW6" s="283">
        <f>+'Sanitation Data'!F30</f>
        <v>0</v>
      </c>
      <c r="CX6" s="283">
        <f>+'Sanitation Data'!F31</f>
        <v>0</v>
      </c>
      <c r="CY6" s="283" t="str">
        <f>+'Sanitation Data'!F32</f>
        <v>Yes</v>
      </c>
      <c r="CZ6" s="283">
        <f>+'Sanitation Data'!G28</f>
        <v>0</v>
      </c>
      <c r="DA6" s="283">
        <f>+'Sanitation Data'!G29</f>
        <v>0</v>
      </c>
      <c r="DB6" s="283">
        <f>+'Sanitation Data'!G30</f>
        <v>0</v>
      </c>
      <c r="DC6" s="283">
        <f>+'Sanitation Data'!G31</f>
        <v>0</v>
      </c>
      <c r="DD6" s="283">
        <f>+'Sanitation Data'!G32</f>
        <v>0</v>
      </c>
      <c r="DE6" s="283">
        <f>+'Sanitation Data'!H28</f>
        <v>0</v>
      </c>
      <c r="DF6" s="283">
        <f>+'Sanitation Data'!H29</f>
        <v>0</v>
      </c>
      <c r="DG6" s="283">
        <f>+'Sanitation Data'!H30</f>
        <v>0</v>
      </c>
      <c r="DH6" s="283">
        <f>+'Sanitation Data'!H31</f>
        <v>0</v>
      </c>
      <c r="DI6" s="283">
        <f>+'Sanitation Data'!H32</f>
        <v>0</v>
      </c>
      <c r="DJ6" s="283">
        <f>+'Sanitation Data'!I28</f>
        <v>0</v>
      </c>
      <c r="DK6" s="283">
        <f>+'Sanitation Data'!I29</f>
        <v>0</v>
      </c>
      <c r="DL6" s="283">
        <f>+'Sanitation Data'!I30</f>
        <v>0</v>
      </c>
      <c r="DM6" s="283">
        <f>+'Sanitation Data'!I31</f>
        <v>0</v>
      </c>
      <c r="DN6" s="283">
        <f>+'Sanitation Data'!I32</f>
        <v>0</v>
      </c>
      <c r="DO6" s="283" t="str">
        <f>+'Hygiene Data'!D11</f>
        <v>Yes</v>
      </c>
      <c r="DP6" s="283" t="str">
        <f>+'Hygiene Data'!D12</f>
        <v>Yes</v>
      </c>
      <c r="DQ6" s="283" t="str">
        <f>+'Hygiene Data'!D13</f>
        <v>Yes</v>
      </c>
      <c r="DR6" s="283" t="str">
        <f>+'Hygiene Data'!E11</f>
        <v>Yes</v>
      </c>
      <c r="DS6" s="283" t="str">
        <f>+'Hygiene Data'!E12</f>
        <v>Yes</v>
      </c>
      <c r="DT6" s="283" t="str">
        <f>+'Hygiene Data'!E13</f>
        <v>Yes</v>
      </c>
      <c r="DU6" s="283" t="str">
        <f>+'Hygiene Data'!F11</f>
        <v>Yes</v>
      </c>
      <c r="DV6" s="283" t="str">
        <f>+'Hygiene Data'!F12</f>
        <v>Yes</v>
      </c>
      <c r="DW6" s="283" t="str">
        <f>+'Hygiene Data'!F13</f>
        <v>Yes</v>
      </c>
      <c r="DX6" s="283">
        <f>+'Hygiene Data'!G11</f>
        <v>0</v>
      </c>
      <c r="DY6" s="283">
        <f>+'Hygiene Data'!G12</f>
        <v>0</v>
      </c>
      <c r="DZ6" s="283">
        <f>+'Hygiene Data'!G13</f>
        <v>0</v>
      </c>
      <c r="EA6" s="283">
        <f>+'Hygiene Data'!H11</f>
        <v>0</v>
      </c>
      <c r="EB6" s="283">
        <f>+'Hygiene Data'!H12</f>
        <v>0</v>
      </c>
      <c r="EC6" s="283">
        <f>+'Hygiene Data'!H13</f>
        <v>0</v>
      </c>
      <c r="ED6" s="283">
        <f>+'Hygiene Data'!I11</f>
        <v>0</v>
      </c>
      <c r="EE6" s="283">
        <f>+'Hygiene Data'!I12</f>
        <v>0</v>
      </c>
      <c r="EF6" s="283">
        <f>+'Hygiene Data'!I13</f>
        <v>0</v>
      </c>
    </row>
    <row xmlns:x14ac="http://schemas.microsoft.com/office/spreadsheetml/2009/9/ac" r="7" x14ac:dyDescent="0.2">
      <c r="A7" s="35" t="str">
        <f ca="true">+IF(OFFSET('Water Data'!$B$2,0,10*ROW('Water Data'!E1))="","",OFFSET('Water Data'!$B$2,0,10*ROW('Water Data'!E1)))</f>
        <v>MDA_2014_CEN</v>
      </c>
      <c r="B7" s="35" t="str">
        <f ca="true">+IF(OFFSET('Water Data'!$C$2,0,10*ROW('Water Data'!F1))="","",OFFSET('Water Data'!$C$2,0,10*ROW('Water Data'!F1)))</f>
        <v>Census</v>
      </c>
      <c r="C7" s="339">
        <f t="shared" ref="C7:C70" ca="true" si="0">+IF(ISNUMBER(VALUE(MID(A7,5,4))), VALUE(MID(A7, 5,4)),"")</f>
        <v>2014</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96</v>
      </c>
      <c r="F7" s="91"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79</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3"/>
      <c r="BS7" s="283" t="str">
        <f ca="true">+IF(OFFSET('Water Data'!$D$27,0,10*ROW('Water Data'!D1))="","",OFFSET('Water Data'!$D$27,0,10*ROW('Water Data'!D1)))</f>
        <v/>
      </c>
      <c r="BT7" s="283" t="str">
        <f ca="true">+IF(OFFSET('Water Data'!$D$28,0,10*ROW('Water Data'!D1))="","",OFFSET('Water Data'!$D$28,0,10*ROW('Water Data'!D1)))</f>
        <v>Yes</v>
      </c>
      <c r="BU7" s="283" t="str">
        <f ca="true">+IF(OFFSET('Water Data'!$D$29,0,10*ROW('Water Data'!D1))="","",OFFSET('Water Data'!$D$29,0,10*ROW('Water Data'!D1)))</f>
        <v/>
      </c>
      <c r="BV7" s="283" t="str">
        <f ca="true">+IF(OFFSET('Water Data'!$E$27,0,10*ROW('Water Data'!E1))="","",OFFSET('Water Data'!$E$27,0,10*ROW('Water Data'!E1)))</f>
        <v/>
      </c>
      <c r="BW7" s="283" t="str">
        <f ca="true">+IF(OFFSET('Water Data'!$E$28,0,10*ROW('Water Data'!E1))="","",OFFSET('Water Data'!$E$28,0,10*ROW('Water Data'!E1)))</f>
        <v/>
      </c>
      <c r="BX7" s="283" t="str">
        <f ca="true">+IF(OFFSET('Water Data'!$E$29,0,10*ROW('Water Data'!E1))="","",OFFSET('Water Data'!$E$29,0,10*ROW('Water Data'!E1)))</f>
        <v/>
      </c>
      <c r="BY7" s="283" t="str">
        <f ca="true">+IF(OFFSET('Water Data'!$F$27,0,10*ROW('Water Data'!F1))="","",OFFSET('Water Data'!$F$27,0,10*ROW('Water Data'!F1)))</f>
        <v/>
      </c>
      <c r="BZ7" s="283" t="str">
        <f ca="true">+IF(OFFSET('Water Data'!$F$28,0,10*ROW('Water Data'!F1))="","",OFFSET('Water Data'!$F$28,0,10*ROW('Water Data'!F1)))</f>
        <v/>
      </c>
      <c r="CA7" s="283" t="str">
        <f ca="true">+IF(OFFSET('Water Data'!$F$29,0,10*ROW('Water Data'!F1))="","",OFFSET('Water Data'!$F$29,0,10*ROW('Water Data'!F1)))</f>
        <v/>
      </c>
      <c r="CB7" s="283" t="str">
        <f ca="true">+IF(OFFSET('Water Data'!$G$27,0,10*ROW('Water Data'!G1))="","",OFFSET('Water Data'!$G$27,0,10*ROW('Water Data'!G1)))</f>
        <v/>
      </c>
      <c r="CC7" s="283" t="str">
        <f ca="true">+IF(OFFSET('Water Data'!$G$28,0,10*ROW('Water Data'!G1))="","",OFFSET('Water Data'!$G$28,0,10*ROW('Water Data'!G1)))</f>
        <v/>
      </c>
      <c r="CD7" s="283" t="str">
        <f ca="true">+IF(OFFSET('Water Data'!$G$29,0,10*ROW('Water Data'!G1))="","",OFFSET('Water Data'!$G$29,0,10*ROW('Water Data'!G1)))</f>
        <v/>
      </c>
      <c r="CE7" s="283" t="str">
        <f ca="true">+IF(OFFSET('Water Data'!$H$27,0,10*ROW('Water Data'!H1))="","",OFFSET('Water Data'!$H$27,0,10*ROW('Water Data'!H1)))</f>
        <v/>
      </c>
      <c r="CF7" s="283" t="str">
        <f ca="true">+IF(OFFSET('Water Data'!$H$28,0,10*ROW('Water Data'!H1))="","",OFFSET('Water Data'!$H$28,0,10*ROW('Water Data'!H1)))</f>
        <v/>
      </c>
      <c r="CG7" s="283" t="str">
        <f ca="true">+IF(OFFSET('Water Data'!$H$29,0,10*ROW('Water Data'!H1))="","",OFFSET('Water Data'!$H$29,0,10*ROW('Water Data'!H1)))</f>
        <v/>
      </c>
      <c r="CH7" s="283" t="str">
        <f ca="true">+IF(OFFSET('Water Data'!$I$27,0,10*ROW('Water Data'!I1))="","",OFFSET('Water Data'!$I$27,0,10*ROW('Water Data'!I1)))</f>
        <v/>
      </c>
      <c r="CI7" s="283" t="str">
        <f ca="true">+IF(OFFSET('Water Data'!$I$28,0,10*ROW('Water Data'!I1))="","",OFFSET('Water Data'!$I$28,0,10*ROW('Water Data'!I1)))</f>
        <v/>
      </c>
      <c r="CJ7" s="283" t="str">
        <f ca="true">+IF(OFFSET('Water Data'!$I$29,0,10*ROW('Water Data'!I1))="","",OFFSET('Water Data'!$I$29,0,10*ROW('Water Data'!I1)))</f>
        <v/>
      </c>
      <c r="CK7" s="283" t="str">
        <f ca="true">+IF(OFFSET('Sanitation Data'!$D$28,0,10*ROW('Sanitation Data'!D1))="","",OFFSET('Sanitation Data'!$D$28,0,10*ROW('Sanitation Data'!D1)))</f>
        <v/>
      </c>
      <c r="CL7" s="283" t="str">
        <f ca="true">+IF(OFFSET('Sanitation Data'!$D$29,0,10*ROW('Sanitation Data'!D1))="","",OFFSET('Sanitation Data'!$D$29,0,10*ROW('Sanitation Data'!D1)))</f>
        <v/>
      </c>
      <c r="CM7" s="283" t="str">
        <f ca="true">+IF(OFFSET('Sanitation Data'!$D$30,0,10*ROW('Sanitation Data'!D1))="","",OFFSET('Sanitation Data'!$D$30,0,10*ROW('Sanitation Data'!D1)))</f>
        <v/>
      </c>
      <c r="CN7" s="283" t="str">
        <f ca="true">+IF(OFFSET('Sanitation Data'!$D$31,0,10*ROW('Sanitation Data'!D1))="","",OFFSET('Sanitation Data'!$D$31,0,10*ROW('Sanitation Data'!D1)))</f>
        <v/>
      </c>
      <c r="CO7" s="283" t="str">
        <f ca="true">+IF(OFFSET('Sanitation Data'!$D$32,0,10*ROW('Sanitation Data'!D1))="","",OFFSET('Sanitation Data'!$D$32,0,10*ROW('Sanitation Data'!D1)))</f>
        <v>Yes</v>
      </c>
      <c r="CP7" s="283" t="str">
        <f ca="true">+IF(OFFSET('Sanitation Data'!$E$28,0,10*ROW('Sanitation Data'!E1))="","",OFFSET('Sanitation Data'!$E$28,0,10*ROW('Sanitation Data'!E1)))</f>
        <v/>
      </c>
      <c r="CQ7" s="283" t="str">
        <f ca="true">+IF(OFFSET('Sanitation Data'!$E$29,0,10*ROW('Sanitation Data'!E1))="","",OFFSET('Sanitation Data'!$E$29,0,10*ROW('Sanitation Data'!E1)))</f>
        <v/>
      </c>
      <c r="CR7" s="283" t="str">
        <f ca="true">+IF(OFFSET('Sanitation Data'!$E$30,0,10*ROW('Sanitation Data'!E1))="","",OFFSET('Sanitation Data'!$E$30,0,10*ROW('Sanitation Data'!E1)))</f>
        <v/>
      </c>
      <c r="CS7" s="283" t="str">
        <f ca="true">+IF(OFFSET('Sanitation Data'!$E$31,0,10*ROW('Sanitation Data'!E1))="","",OFFSET('Sanitation Data'!$E$31,0,10*ROW('Sanitation Data'!E1)))</f>
        <v/>
      </c>
      <c r="CT7" s="283" t="str">
        <f ca="true">+IF(OFFSET('Sanitation Data'!$E$32,0,10*ROW('Sanitation Data'!E1))="","",OFFSET('Sanitation Data'!$E$32,0,10*ROW('Sanitation Data'!E1)))</f>
        <v/>
      </c>
      <c r="CU7" s="283" t="str">
        <f ca="true">+IF(OFFSET('Sanitation Data'!$F$28,0,10*ROW('Sanitation Data'!F1))="","",OFFSET('Sanitation Data'!$F$28,0,10*ROW('Sanitation Data'!F1)))</f>
        <v/>
      </c>
      <c r="CV7" s="283" t="str">
        <f ca="true">+IF(OFFSET('Sanitation Data'!$F$29,0,10*ROW('Sanitation Data'!F1))="","",OFFSET('Sanitation Data'!$F$29,0,10*ROW('Sanitation Data'!F1)))</f>
        <v/>
      </c>
      <c r="CW7" s="283" t="str">
        <f ca="true">+IF(OFFSET('Sanitation Data'!$F$30,0,10*ROW('Sanitation Data'!F1))="","",OFFSET('Sanitation Data'!$F$30,0,10*ROW('Sanitation Data'!F1)))</f>
        <v/>
      </c>
      <c r="CX7" s="283" t="str">
        <f ca="true">+IF(OFFSET('Sanitation Data'!$F$31,0,10*ROW('Sanitation Data'!F1))="","",OFFSET('Sanitation Data'!$F$31,0,10*ROW('Sanitation Data'!F1)))</f>
        <v/>
      </c>
      <c r="CY7" s="283" t="str">
        <f ca="true">+IF(OFFSET('Sanitation Data'!$F$32,0,10*ROW('Sanitation Data'!F1))="","",OFFSET('Sanitation Data'!$F$32,0,10*ROW('Sanitation Data'!F1)))</f>
        <v/>
      </c>
      <c r="CZ7" s="283" t="str">
        <f ca="true">+IF(OFFSET('Sanitation Data'!$G$28,0,10*ROW('Sanitation Data'!G1))="","",OFFSET('Sanitation Data'!$G$28,0,10*ROW('Sanitation Data'!G1)))</f>
        <v/>
      </c>
      <c r="DA7" s="283" t="str">
        <f ca="true">+IF(OFFSET('Sanitation Data'!$G$29,0,10*ROW('Sanitation Data'!G1))="","",OFFSET('Sanitation Data'!$G$29,0,10*ROW('Sanitation Data'!G1)))</f>
        <v/>
      </c>
      <c r="DB7" s="283" t="str">
        <f ca="true">+IF(OFFSET('Sanitation Data'!$G$30,0,10*ROW('Sanitation Data'!G1))="","",OFFSET('Sanitation Data'!$G$30,0,10*ROW('Sanitation Data'!G1)))</f>
        <v/>
      </c>
      <c r="DC7" s="283" t="str">
        <f ca="true">+IF(OFFSET('Sanitation Data'!$G$31,0,10*ROW('Sanitation Data'!G1))="","",OFFSET('Sanitation Data'!$G$31,0,10*ROW('Sanitation Data'!G1)))</f>
        <v/>
      </c>
      <c r="DD7" s="283" t="str">
        <f ca="true">+IF(OFFSET('Sanitation Data'!$G$32,0,10*ROW('Sanitation Data'!G1))="","",OFFSET('Sanitation Data'!$G$32,0,10*ROW('Sanitation Data'!G1)))</f>
        <v/>
      </c>
      <c r="DE7" s="283" t="str">
        <f ca="true">+IF(OFFSET('Sanitation Data'!$H$28,0,10*ROW('Sanitation Data'!H1))="","",OFFSET('Sanitation Data'!$H$28,0,10*ROW('Sanitation Data'!H1)))</f>
        <v/>
      </c>
      <c r="DF7" s="283" t="str">
        <f ca="true">+IF(OFFSET('Sanitation Data'!$H$29,0,10*ROW('Sanitation Data'!H1))="","",OFFSET('Sanitation Data'!$H$29,0,10*ROW('Sanitation Data'!H1)))</f>
        <v/>
      </c>
      <c r="DG7" s="283" t="str">
        <f ca="true">+IF(OFFSET('Sanitation Data'!$H$30,0,10*ROW('Sanitation Data'!H1))="","",OFFSET('Sanitation Data'!$H$30,0,10*ROW('Sanitation Data'!H1)))</f>
        <v/>
      </c>
      <c r="DH7" s="283" t="str">
        <f ca="true">+IF(OFFSET('Sanitation Data'!$H$31,0,10*ROW('Sanitation Data'!H1))="","",OFFSET('Sanitation Data'!$H$31,0,10*ROW('Sanitation Data'!H1)))</f>
        <v/>
      </c>
      <c r="DI7" s="283" t="str">
        <f ca="true">+IF(OFFSET('Sanitation Data'!$H$32,0,10*ROW('Sanitation Data'!H1))="","",OFFSET('Sanitation Data'!$H$32,0,10*ROW('Sanitation Data'!H1)))</f>
        <v/>
      </c>
      <c r="DJ7" s="283" t="str">
        <f ca="true">+IF(OFFSET('Sanitation Data'!$I$28,0,10*ROW('Sanitation Data'!I1))="","",OFFSET('Sanitation Data'!$I$28,0,10*ROW('Sanitation Data'!I1)))</f>
        <v/>
      </c>
      <c r="DK7" s="283" t="str">
        <f ca="true">+IF(OFFSET('Sanitation Data'!$I$29,0,10*ROW('Sanitation Data'!I1))="","",OFFSET('Sanitation Data'!$I$29,0,10*ROW('Sanitation Data'!I1)))</f>
        <v/>
      </c>
      <c r="DL7" s="283" t="str">
        <f ca="true">+IF(OFFSET('Sanitation Data'!$I$30,0,10*ROW('Sanitation Data'!I1))="","",OFFSET('Sanitation Data'!$I$30,0,10*ROW('Sanitation Data'!I1)))</f>
        <v/>
      </c>
      <c r="DM7" s="283" t="str">
        <f ca="true">+IF(OFFSET('Sanitation Data'!$I$31,0,10*ROW('Sanitation Data'!I1))="","",OFFSET('Sanitation Data'!$I$31,0,10*ROW('Sanitation Data'!I1)))</f>
        <v/>
      </c>
      <c r="DN7" s="283" t="str">
        <f ca="true">+IF(OFFSET('Sanitation Data'!$I$32,0,10*ROW('Sanitation Data'!I1))="","",OFFSET('Sanitation Data'!$I$32,0,10*ROW('Sanitation Data'!I1)))</f>
        <v/>
      </c>
      <c r="DO7" s="283" t="str">
        <f ca="true">+IF(OFFSET('Hygiene Data'!$D$11,0,10*ROW('Hygiene Data'!D1))="","",OFFSET('Hygiene Data'!$D$11,0,10*ROW('Hygiene Data'!D1)))</f>
        <v/>
      </c>
      <c r="DP7" s="283" t="str">
        <f ca="true">+IF(OFFSET('Hygiene Data'!$D$12,0,10*ROW('Hygiene Data'!D1))="","",OFFSET('Hygiene Data'!$D$12,0,10*ROW('Hygiene Data'!D1)))</f>
        <v/>
      </c>
      <c r="DQ7" s="283" t="str">
        <f ca="true">+IF(OFFSET('Hygiene Data'!$D$13,0,10*ROW('Hygiene Data'!D1))="","",OFFSET('Hygiene Data'!$D$13,0,10*ROW('Hygiene Data'!D1)))</f>
        <v/>
      </c>
      <c r="DR7" s="283" t="str">
        <f ca="true">+IF(OFFSET('Hygiene Data'!$E$11,0,10*ROW('Hygiene Data'!E1))="","",OFFSET('Hygiene Data'!$E$11,0,10*ROW('Hygiene Data'!E1)))</f>
        <v/>
      </c>
      <c r="DS7" s="283" t="str">
        <f ca="true">+IF(OFFSET('Hygiene Data'!$E$12,0,10*ROW('Hygiene Data'!E1))="","",OFFSET('Hygiene Data'!$E$12,0,10*ROW('Hygiene Data'!E1)))</f>
        <v/>
      </c>
      <c r="DT7" s="283" t="str">
        <f ca="true">+IF(OFFSET('Hygiene Data'!$E$13,0,10*ROW('Hygiene Data'!E1))="","",OFFSET('Hygiene Data'!$E$13,0,10*ROW('Hygiene Data'!E1)))</f>
        <v/>
      </c>
      <c r="DU7" s="283" t="str">
        <f ca="true">+IF(OFFSET('Hygiene Data'!$F$11,0,10*ROW('Hygiene Data'!F1))="","",OFFSET('Hygiene Data'!$F$11,0,10*ROW('Hygiene Data'!F1)))</f>
        <v/>
      </c>
      <c r="DV7" s="283" t="str">
        <f ca="true">+IF(OFFSET('Hygiene Data'!$F$12,0,10*ROW('Hygiene Data'!F1))="","",OFFSET('Hygiene Data'!$F$12,0,10*ROW('Hygiene Data'!F1)))</f>
        <v/>
      </c>
      <c r="DW7" s="283" t="str">
        <f ca="true">+IF(OFFSET('Hygiene Data'!$F$13,0,10*ROW('Hygiene Data'!F1))="","",OFFSET('Hygiene Data'!$F$13,0,10*ROW('Hygiene Data'!F1)))</f>
        <v/>
      </c>
      <c r="DX7" s="283" t="str">
        <f ca="true">+IF(OFFSET('Hygiene Data'!$G$11,0,10*ROW('Hygiene Data'!G1))="","",OFFSET('Hygiene Data'!$G$11,0,10*ROW('Hygiene Data'!G1)))</f>
        <v/>
      </c>
      <c r="DY7" s="283" t="str">
        <f ca="true">+IF(OFFSET('Hygiene Data'!$G$12,0,10*ROW('Hygiene Data'!G1))="","",OFFSET('Hygiene Data'!$G$12,0,10*ROW('Hygiene Data'!G1)))</f>
        <v/>
      </c>
      <c r="DZ7" s="283" t="str">
        <f ca="true">+IF(OFFSET('Hygiene Data'!$G$13,0,10*ROW('Hygiene Data'!G1))="","",OFFSET('Hygiene Data'!$G$13,0,10*ROW('Hygiene Data'!G1)))</f>
        <v/>
      </c>
      <c r="EA7" s="283" t="str">
        <f ca="true">+IF(OFFSET('Hygiene Data'!$H$11,0,10*ROW('Hygiene Data'!H1))="","",OFFSET('Hygiene Data'!$H$11,0,10*ROW('Hygiene Data'!H1)))</f>
        <v/>
      </c>
      <c r="EB7" s="283" t="str">
        <f ca="true">+IF(OFFSET('Hygiene Data'!$H$12,0,10*ROW('Hygiene Data'!H1))="","",OFFSET('Hygiene Data'!$H$12,0,10*ROW('Hygiene Data'!H1)))</f>
        <v/>
      </c>
      <c r="EC7" s="283" t="str">
        <f ca="true">+IF(OFFSET('Hygiene Data'!$H$13,0,10*ROW('Hygiene Data'!H1))="","",OFFSET('Hygiene Data'!$H$13,0,10*ROW('Hygiene Data'!H1)))</f>
        <v/>
      </c>
      <c r="ED7" s="283" t="str">
        <f ca="true">+IF(OFFSET('Hygiene Data'!$I$11,0,10*ROW('Hygiene Data'!I1))="","",OFFSET('Hygiene Data'!$I$11,0,10*ROW('Hygiene Data'!I1)))</f>
        <v/>
      </c>
      <c r="EE7" s="283" t="str">
        <f ca="true">+IF(OFFSET('Hygiene Data'!$I$12,0,10*ROW('Hygiene Data'!I1))="","",OFFSET('Hygiene Data'!$I$12,0,10*ROW('Hygiene Data'!I1)))</f>
        <v/>
      </c>
      <c r="EF7" s="283"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MDA_2016_UIS</v>
      </c>
      <c r="B8" s="35" t="str">
        <f ca="true">+IF(OFFSET('Water Data'!$C$2,0,10*ROW('Water Data'!F2))="","",OFFSET('Water Data'!$C$2,0,10*ROW('Water Data'!F2)))</f>
        <v>Other</v>
      </c>
      <c r="C8" s="339">
        <f t="shared" ca="true" si="0"/>
        <v>2016</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1"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1" t="str">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1"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1" t="str">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1"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1" t="str">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2"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2"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2" t="str">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str">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3">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83"/>
      <c r="BS8" s="283" t="str">
        <f ca="true">+IF(OFFSET('Water Data'!$D$27,0,10*ROW('Water Data'!D2))="","",OFFSET('Water Data'!$D$27,0,10*ROW('Water Data'!D2)))</f>
        <v>Yes</v>
      </c>
      <c r="BT8" s="283" t="str">
        <f ca="true">+IF(OFFSET('Water Data'!$D$28,0,10*ROW('Water Data'!D2))="","",OFFSET('Water Data'!$D$28,0,10*ROW('Water Data'!D2)))</f>
        <v>No</v>
      </c>
      <c r="BU8" s="283" t="str">
        <f ca="true">+IF(OFFSET('Water Data'!$D$29,0,10*ROW('Water Data'!D2))="","",OFFSET('Water Data'!$D$29,0,10*ROW('Water Data'!D2)))</f>
        <v>No</v>
      </c>
      <c r="BV8" s="283" t="str">
        <f ca="true">+IF(OFFSET('Water Data'!$E$27,0,10*ROW('Water Data'!E2))="","",OFFSET('Water Data'!$E$27,0,10*ROW('Water Data'!E2)))</f>
        <v/>
      </c>
      <c r="BW8" s="283" t="str">
        <f ca="true">+IF(OFFSET('Water Data'!$E$28,0,10*ROW('Water Data'!E2))="","",OFFSET('Water Data'!$E$28,0,10*ROW('Water Data'!E2)))</f>
        <v/>
      </c>
      <c r="BX8" s="283" t="str">
        <f ca="true">+IF(OFFSET('Water Data'!$E$29,0,10*ROW('Water Data'!E2))="","",OFFSET('Water Data'!$E$29,0,10*ROW('Water Data'!E2)))</f>
        <v/>
      </c>
      <c r="BY8" s="283" t="str">
        <f ca="true">+IF(OFFSET('Water Data'!$F$27,0,10*ROW('Water Data'!F2))="","",OFFSET('Water Data'!$F$27,0,10*ROW('Water Data'!F2)))</f>
        <v/>
      </c>
      <c r="BZ8" s="283" t="str">
        <f ca="true">+IF(OFFSET('Water Data'!$F$28,0,10*ROW('Water Data'!F2))="","",OFFSET('Water Data'!$F$28,0,10*ROW('Water Data'!F2)))</f>
        <v/>
      </c>
      <c r="CA8" s="283" t="str">
        <f ca="true">+IF(OFFSET('Water Data'!$F$29,0,10*ROW('Water Data'!F2))="","",OFFSET('Water Data'!$F$29,0,10*ROW('Water Data'!F2)))</f>
        <v/>
      </c>
      <c r="CB8" s="283" t="str">
        <f ca="true">+IF(OFFSET('Water Data'!$G$27,0,10*ROW('Water Data'!G2))="","",OFFSET('Water Data'!$G$27,0,10*ROW('Water Data'!G2)))</f>
        <v/>
      </c>
      <c r="CC8" s="283" t="str">
        <f ca="true">+IF(OFFSET('Water Data'!$G$28,0,10*ROW('Water Data'!G2))="","",OFFSET('Water Data'!$G$28,0,10*ROW('Water Data'!G2)))</f>
        <v/>
      </c>
      <c r="CD8" s="283" t="str">
        <f ca="true">+IF(OFFSET('Water Data'!$G$29,0,10*ROW('Water Data'!G2))="","",OFFSET('Water Data'!$G$29,0,10*ROW('Water Data'!G2)))</f>
        <v/>
      </c>
      <c r="CE8" s="283" t="str">
        <f ca="true">+IF(OFFSET('Water Data'!$H$27,0,10*ROW('Water Data'!H2))="","",OFFSET('Water Data'!$H$27,0,10*ROW('Water Data'!H2)))</f>
        <v>Yes</v>
      </c>
      <c r="CF8" s="283" t="str">
        <f ca="true">+IF(OFFSET('Water Data'!$H$28,0,10*ROW('Water Data'!H2))="","",OFFSET('Water Data'!$H$28,0,10*ROW('Water Data'!H2)))</f>
        <v>No</v>
      </c>
      <c r="CG8" s="283" t="str">
        <f ca="true">+IF(OFFSET('Water Data'!$H$29,0,10*ROW('Water Data'!H2))="","",OFFSET('Water Data'!$H$29,0,10*ROW('Water Data'!H2)))</f>
        <v>No</v>
      </c>
      <c r="CH8" s="283" t="str">
        <f ca="true">+IF(OFFSET('Water Data'!$I$27,0,10*ROW('Water Data'!I2))="","",OFFSET('Water Data'!$I$27,0,10*ROW('Water Data'!I2)))</f>
        <v>Yes</v>
      </c>
      <c r="CI8" s="283" t="str">
        <f ca="true">+IF(OFFSET('Water Data'!$I$28,0,10*ROW('Water Data'!I2))="","",OFFSET('Water Data'!$I$28,0,10*ROW('Water Data'!I2)))</f>
        <v>No</v>
      </c>
      <c r="CJ8" s="283" t="str">
        <f ca="true">+IF(OFFSET('Water Data'!$I$29,0,10*ROW('Water Data'!I2))="","",OFFSET('Water Data'!$I$29,0,10*ROW('Water Data'!I2)))</f>
        <v>No</v>
      </c>
      <c r="CK8" s="283" t="str">
        <f ca="true">+IF(OFFSET('Sanitation Data'!$D$28,0,10*ROW('Sanitation Data'!D2))="","",OFFSET('Sanitation Data'!$D$28,0,10*ROW('Sanitation Data'!D2)))</f>
        <v>Yes</v>
      </c>
      <c r="CL8" s="283" t="str">
        <f ca="true">+IF(OFFSET('Sanitation Data'!$D$29,0,10*ROW('Sanitation Data'!D2))="","",OFFSET('Sanitation Data'!$D$29,0,10*ROW('Sanitation Data'!D2)))</f>
        <v>No</v>
      </c>
      <c r="CM8" s="283" t="str">
        <f ca="true">+IF(OFFSET('Sanitation Data'!$D$30,0,10*ROW('Sanitation Data'!D2))="","",OFFSET('Sanitation Data'!$D$30,0,10*ROW('Sanitation Data'!D2)))</f>
        <v/>
      </c>
      <c r="CN8" s="283" t="str">
        <f ca="true">+IF(OFFSET('Sanitation Data'!$D$31,0,10*ROW('Sanitation Data'!D2))="","",OFFSET('Sanitation Data'!$D$31,0,10*ROW('Sanitation Data'!D2)))</f>
        <v/>
      </c>
      <c r="CO8" s="283" t="str">
        <f ca="true">+IF(OFFSET('Sanitation Data'!$D$32,0,10*ROW('Sanitation Data'!D2))="","",OFFSET('Sanitation Data'!$D$32,0,10*ROW('Sanitation Data'!D2)))</f>
        <v>No</v>
      </c>
      <c r="CP8" s="283" t="str">
        <f ca="true">+IF(OFFSET('Sanitation Data'!$E$28,0,10*ROW('Sanitation Data'!E2))="","",OFFSET('Sanitation Data'!$E$28,0,10*ROW('Sanitation Data'!E2)))</f>
        <v/>
      </c>
      <c r="CQ8" s="283" t="str">
        <f ca="true">+IF(OFFSET('Sanitation Data'!$E$29,0,10*ROW('Sanitation Data'!E2))="","",OFFSET('Sanitation Data'!$E$29,0,10*ROW('Sanitation Data'!E2)))</f>
        <v/>
      </c>
      <c r="CR8" s="283" t="str">
        <f ca="true">+IF(OFFSET('Sanitation Data'!$E$30,0,10*ROW('Sanitation Data'!E2))="","",OFFSET('Sanitation Data'!$E$30,0,10*ROW('Sanitation Data'!E2)))</f>
        <v/>
      </c>
      <c r="CS8" s="283" t="str">
        <f ca="true">+IF(OFFSET('Sanitation Data'!$E$31,0,10*ROW('Sanitation Data'!E2))="","",OFFSET('Sanitation Data'!$E$31,0,10*ROW('Sanitation Data'!E2)))</f>
        <v/>
      </c>
      <c r="CT8" s="283" t="str">
        <f ca="true">+IF(OFFSET('Sanitation Data'!$E$32,0,10*ROW('Sanitation Data'!E2))="","",OFFSET('Sanitation Data'!$E$32,0,10*ROW('Sanitation Data'!E2)))</f>
        <v/>
      </c>
      <c r="CU8" s="283" t="str">
        <f ca="true">+IF(OFFSET('Sanitation Data'!$F$28,0,10*ROW('Sanitation Data'!F2))="","",OFFSET('Sanitation Data'!$F$28,0,10*ROW('Sanitation Data'!F2)))</f>
        <v/>
      </c>
      <c r="CV8" s="283" t="str">
        <f ca="true">+IF(OFFSET('Sanitation Data'!$F$29,0,10*ROW('Sanitation Data'!F2))="","",OFFSET('Sanitation Data'!$F$29,0,10*ROW('Sanitation Data'!F2)))</f>
        <v/>
      </c>
      <c r="CW8" s="283" t="str">
        <f ca="true">+IF(OFFSET('Sanitation Data'!$F$30,0,10*ROW('Sanitation Data'!F2))="","",OFFSET('Sanitation Data'!$F$30,0,10*ROW('Sanitation Data'!F2)))</f>
        <v/>
      </c>
      <c r="CX8" s="283" t="str">
        <f ca="true">+IF(OFFSET('Sanitation Data'!$F$31,0,10*ROW('Sanitation Data'!F2))="","",OFFSET('Sanitation Data'!$F$31,0,10*ROW('Sanitation Data'!F2)))</f>
        <v/>
      </c>
      <c r="CY8" s="283" t="str">
        <f ca="true">+IF(OFFSET('Sanitation Data'!$F$32,0,10*ROW('Sanitation Data'!F2))="","",OFFSET('Sanitation Data'!$F$32,0,10*ROW('Sanitation Data'!F2)))</f>
        <v/>
      </c>
      <c r="CZ8" s="283" t="str">
        <f ca="true">+IF(OFFSET('Sanitation Data'!$G$28,0,10*ROW('Sanitation Data'!G2))="","",OFFSET('Sanitation Data'!$G$28,0,10*ROW('Sanitation Data'!G2)))</f>
        <v/>
      </c>
      <c r="DA8" s="283" t="str">
        <f ca="true">+IF(OFFSET('Sanitation Data'!$G$29,0,10*ROW('Sanitation Data'!G2))="","",OFFSET('Sanitation Data'!$G$29,0,10*ROW('Sanitation Data'!G2)))</f>
        <v/>
      </c>
      <c r="DB8" s="283" t="str">
        <f ca="true">+IF(OFFSET('Sanitation Data'!$G$30,0,10*ROW('Sanitation Data'!G2))="","",OFFSET('Sanitation Data'!$G$30,0,10*ROW('Sanitation Data'!G2)))</f>
        <v/>
      </c>
      <c r="DC8" s="283" t="str">
        <f ca="true">+IF(OFFSET('Sanitation Data'!$G$31,0,10*ROW('Sanitation Data'!G2))="","",OFFSET('Sanitation Data'!$G$31,0,10*ROW('Sanitation Data'!G2)))</f>
        <v/>
      </c>
      <c r="DD8" s="283" t="str">
        <f ca="true">+IF(OFFSET('Sanitation Data'!$G$32,0,10*ROW('Sanitation Data'!G2))="","",OFFSET('Sanitation Data'!$G$32,0,10*ROW('Sanitation Data'!G2)))</f>
        <v/>
      </c>
      <c r="DE8" s="283" t="str">
        <f ca="true">+IF(OFFSET('Sanitation Data'!$H$28,0,10*ROW('Sanitation Data'!H2))="","",OFFSET('Sanitation Data'!$H$28,0,10*ROW('Sanitation Data'!H2)))</f>
        <v>Yes</v>
      </c>
      <c r="DF8" s="283" t="str">
        <f ca="true">+IF(OFFSET('Sanitation Data'!$H$29,0,10*ROW('Sanitation Data'!H2))="","",OFFSET('Sanitation Data'!$H$29,0,10*ROW('Sanitation Data'!H2)))</f>
        <v>No</v>
      </c>
      <c r="DG8" s="283" t="str">
        <f ca="true">+IF(OFFSET('Sanitation Data'!$H$30,0,10*ROW('Sanitation Data'!H2))="","",OFFSET('Sanitation Data'!$H$30,0,10*ROW('Sanitation Data'!H2)))</f>
        <v/>
      </c>
      <c r="DH8" s="283" t="str">
        <f ca="true">+IF(OFFSET('Sanitation Data'!$H$31,0,10*ROW('Sanitation Data'!H2))="","",OFFSET('Sanitation Data'!$H$31,0,10*ROW('Sanitation Data'!H2)))</f>
        <v/>
      </c>
      <c r="DI8" s="283" t="str">
        <f ca="true">+IF(OFFSET('Sanitation Data'!$H$32,0,10*ROW('Sanitation Data'!H2))="","",OFFSET('Sanitation Data'!$H$32,0,10*ROW('Sanitation Data'!H2)))</f>
        <v>No</v>
      </c>
      <c r="DJ8" s="283" t="str">
        <f ca="true">+IF(OFFSET('Sanitation Data'!$I$28,0,10*ROW('Sanitation Data'!I2))="","",OFFSET('Sanitation Data'!$I$28,0,10*ROW('Sanitation Data'!I2)))</f>
        <v>Yes</v>
      </c>
      <c r="DK8" s="283" t="str">
        <f ca="true">+IF(OFFSET('Sanitation Data'!$I$29,0,10*ROW('Sanitation Data'!I2))="","",OFFSET('Sanitation Data'!$I$29,0,10*ROW('Sanitation Data'!I2)))</f>
        <v>No</v>
      </c>
      <c r="DL8" s="283" t="str">
        <f ca="true">+IF(OFFSET('Sanitation Data'!$I$30,0,10*ROW('Sanitation Data'!I2))="","",OFFSET('Sanitation Data'!$I$30,0,10*ROW('Sanitation Data'!I2)))</f>
        <v/>
      </c>
      <c r="DM8" s="283" t="str">
        <f ca="true">+IF(OFFSET('Sanitation Data'!$I$31,0,10*ROW('Sanitation Data'!I2))="","",OFFSET('Sanitation Data'!$I$31,0,10*ROW('Sanitation Data'!I2)))</f>
        <v/>
      </c>
      <c r="DN8" s="283" t="str">
        <f ca="true">+IF(OFFSET('Sanitation Data'!$I$32,0,10*ROW('Sanitation Data'!I2))="","",OFFSET('Sanitation Data'!$I$32,0,10*ROW('Sanitation Data'!I2)))</f>
        <v>No</v>
      </c>
      <c r="DO8" s="283" t="str">
        <f ca="true">+IF(OFFSET('Hygiene Data'!$D$11,0,10*ROW('Hygiene Data'!D2))="","",OFFSET('Hygiene Data'!$D$11,0,10*ROW('Hygiene Data'!D2)))</f>
        <v>Yes</v>
      </c>
      <c r="DP8" s="283" t="str">
        <f ca="true">+IF(OFFSET('Hygiene Data'!$D$12,0,10*ROW('Hygiene Data'!D2))="","",OFFSET('Hygiene Data'!$D$12,0,10*ROW('Hygiene Data'!D2)))</f>
        <v>Yes</v>
      </c>
      <c r="DQ8" s="283" t="str">
        <f ca="true">+IF(OFFSET('Hygiene Data'!$D$13,0,10*ROW('Hygiene Data'!D2))="","",OFFSET('Hygiene Data'!$D$13,0,10*ROW('Hygiene Data'!D2)))</f>
        <v>Yes</v>
      </c>
      <c r="DR8" s="283" t="str">
        <f ca="true">+IF(OFFSET('Hygiene Data'!$E$11,0,10*ROW('Hygiene Data'!E2))="","",OFFSET('Hygiene Data'!$E$11,0,10*ROW('Hygiene Data'!E2)))</f>
        <v/>
      </c>
      <c r="DS8" s="283" t="str">
        <f ca="true">+IF(OFFSET('Hygiene Data'!$E$12,0,10*ROW('Hygiene Data'!E2))="","",OFFSET('Hygiene Data'!$E$12,0,10*ROW('Hygiene Data'!E2)))</f>
        <v/>
      </c>
      <c r="DT8" s="283" t="str">
        <f ca="true">+IF(OFFSET('Hygiene Data'!$E$13,0,10*ROW('Hygiene Data'!E2))="","",OFFSET('Hygiene Data'!$E$13,0,10*ROW('Hygiene Data'!E2)))</f>
        <v/>
      </c>
      <c r="DU8" s="283" t="str">
        <f ca="true">+IF(OFFSET('Hygiene Data'!$F$11,0,10*ROW('Hygiene Data'!F2))="","",OFFSET('Hygiene Data'!$F$11,0,10*ROW('Hygiene Data'!F2)))</f>
        <v/>
      </c>
      <c r="DV8" s="283" t="str">
        <f ca="true">+IF(OFFSET('Hygiene Data'!$F$12,0,10*ROW('Hygiene Data'!F2))="","",OFFSET('Hygiene Data'!$F$12,0,10*ROW('Hygiene Data'!F2)))</f>
        <v/>
      </c>
      <c r="DW8" s="283" t="str">
        <f ca="true">+IF(OFFSET('Hygiene Data'!$F$13,0,10*ROW('Hygiene Data'!F2))="","",OFFSET('Hygiene Data'!$F$13,0,10*ROW('Hygiene Data'!F2)))</f>
        <v/>
      </c>
      <c r="DX8" s="283" t="str">
        <f ca="true">+IF(OFFSET('Hygiene Data'!$G$11,0,10*ROW('Hygiene Data'!G2))="","",OFFSET('Hygiene Data'!$G$11,0,10*ROW('Hygiene Data'!G2)))</f>
        <v/>
      </c>
      <c r="DY8" s="283" t="str">
        <f ca="true">+IF(OFFSET('Hygiene Data'!$G$12,0,10*ROW('Hygiene Data'!G2))="","",OFFSET('Hygiene Data'!$G$12,0,10*ROW('Hygiene Data'!G2)))</f>
        <v/>
      </c>
      <c r="DZ8" s="283" t="str">
        <f ca="true">+IF(OFFSET('Hygiene Data'!$G$13,0,10*ROW('Hygiene Data'!G2))="","",OFFSET('Hygiene Data'!$G$13,0,10*ROW('Hygiene Data'!G2)))</f>
        <v/>
      </c>
      <c r="EA8" s="283" t="str">
        <f ca="true">+IF(OFFSET('Hygiene Data'!$H$11,0,10*ROW('Hygiene Data'!H2))="","",OFFSET('Hygiene Data'!$H$11,0,10*ROW('Hygiene Data'!H2)))</f>
        <v>Yes</v>
      </c>
      <c r="EB8" s="283" t="str">
        <f ca="true">+IF(OFFSET('Hygiene Data'!$H$12,0,10*ROW('Hygiene Data'!H2))="","",OFFSET('Hygiene Data'!$H$12,0,10*ROW('Hygiene Data'!H2)))</f>
        <v>Yes</v>
      </c>
      <c r="EC8" s="283" t="str">
        <f ca="true">+IF(OFFSET('Hygiene Data'!$H$13,0,10*ROW('Hygiene Data'!H2))="","",OFFSET('Hygiene Data'!$H$13,0,10*ROW('Hygiene Data'!H2)))</f>
        <v>Yes</v>
      </c>
      <c r="ED8" s="283" t="str">
        <f ca="true">+IF(OFFSET('Hygiene Data'!$I$11,0,10*ROW('Hygiene Data'!I2))="","",OFFSET('Hygiene Data'!$I$11,0,10*ROW('Hygiene Data'!I2)))</f>
        <v>Yes</v>
      </c>
      <c r="EE8" s="283" t="str">
        <f ca="true">+IF(OFFSET('Hygiene Data'!$I$12,0,10*ROW('Hygiene Data'!I2))="","",OFFSET('Hygiene Data'!$I$12,0,10*ROW('Hygiene Data'!I2)))</f>
        <v>Yes</v>
      </c>
      <c r="EF8" s="283"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MDA_2017_UIS</v>
      </c>
      <c r="B9" s="35" t="str">
        <f ca="true">+IF(OFFSET('Water Data'!$C$2,0,10*ROW('Water Data'!F3))="","",OFFSET('Water Data'!$C$2,0,10*ROW('Water Data'!F3)))</f>
        <v>Other</v>
      </c>
      <c r="C9" s="339">
        <f t="shared" ca="true" si="0"/>
        <v>2017</v>
      </c>
      <c r="D9" s="91">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1"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1" t="str">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1"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1" t="str">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1">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1" t="str">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1" t="str">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2">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2"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str">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2" t="str">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str">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92">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2" t="str">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str">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3">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3">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3">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3">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3">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3">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3">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3">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83"/>
      <c r="BS9" s="283" t="str">
        <f ca="true">+IF(OFFSET('Water Data'!$D$27,0,10*ROW('Water Data'!D3))="","",OFFSET('Water Data'!$D$27,0,10*ROW('Water Data'!D3)))</f>
        <v>Yes</v>
      </c>
      <c r="BT9" s="283" t="str">
        <f ca="true">+IF(OFFSET('Water Data'!$D$28,0,10*ROW('Water Data'!D3))="","",OFFSET('Water Data'!$D$28,0,10*ROW('Water Data'!D3)))</f>
        <v>No</v>
      </c>
      <c r="BU9" s="283" t="str">
        <f ca="true">+IF(OFFSET('Water Data'!$D$29,0,10*ROW('Water Data'!D3))="","",OFFSET('Water Data'!$D$29,0,10*ROW('Water Data'!D3)))</f>
        <v>No</v>
      </c>
      <c r="BV9" s="283" t="str">
        <f ca="true">+IF(OFFSET('Water Data'!$E$27,0,10*ROW('Water Data'!E3))="","",OFFSET('Water Data'!$E$27,0,10*ROW('Water Data'!E3)))</f>
        <v/>
      </c>
      <c r="BW9" s="283" t="str">
        <f ca="true">+IF(OFFSET('Water Data'!$E$28,0,10*ROW('Water Data'!E3))="","",OFFSET('Water Data'!$E$28,0,10*ROW('Water Data'!E3)))</f>
        <v/>
      </c>
      <c r="BX9" s="283" t="str">
        <f ca="true">+IF(OFFSET('Water Data'!$E$29,0,10*ROW('Water Data'!E3))="","",OFFSET('Water Data'!$E$29,0,10*ROW('Water Data'!E3)))</f>
        <v/>
      </c>
      <c r="BY9" s="283" t="str">
        <f ca="true">+IF(OFFSET('Water Data'!$F$27,0,10*ROW('Water Data'!F3))="","",OFFSET('Water Data'!$F$27,0,10*ROW('Water Data'!F3)))</f>
        <v/>
      </c>
      <c r="BZ9" s="283" t="str">
        <f ca="true">+IF(OFFSET('Water Data'!$F$28,0,10*ROW('Water Data'!F3))="","",OFFSET('Water Data'!$F$28,0,10*ROW('Water Data'!F3)))</f>
        <v/>
      </c>
      <c r="CA9" s="283" t="str">
        <f ca="true">+IF(OFFSET('Water Data'!$F$29,0,10*ROW('Water Data'!F3))="","",OFFSET('Water Data'!$F$29,0,10*ROW('Water Data'!F3)))</f>
        <v/>
      </c>
      <c r="CB9" s="283" t="str">
        <f ca="true">+IF(OFFSET('Water Data'!$G$27,0,10*ROW('Water Data'!G3))="","",OFFSET('Water Data'!$G$27,0,10*ROW('Water Data'!G3)))</f>
        <v/>
      </c>
      <c r="CC9" s="283" t="str">
        <f ca="true">+IF(OFFSET('Water Data'!$G$28,0,10*ROW('Water Data'!G3))="","",OFFSET('Water Data'!$G$28,0,10*ROW('Water Data'!G3)))</f>
        <v/>
      </c>
      <c r="CD9" s="283" t="str">
        <f ca="true">+IF(OFFSET('Water Data'!$G$29,0,10*ROW('Water Data'!G3))="","",OFFSET('Water Data'!$G$29,0,10*ROW('Water Data'!G3)))</f>
        <v/>
      </c>
      <c r="CE9" s="283" t="str">
        <f ca="true">+IF(OFFSET('Water Data'!$H$27,0,10*ROW('Water Data'!H3))="","",OFFSET('Water Data'!$H$27,0,10*ROW('Water Data'!H3)))</f>
        <v>Yes</v>
      </c>
      <c r="CF9" s="283" t="str">
        <f ca="true">+IF(OFFSET('Water Data'!$H$28,0,10*ROW('Water Data'!H3))="","",OFFSET('Water Data'!$H$28,0,10*ROW('Water Data'!H3)))</f>
        <v>No</v>
      </c>
      <c r="CG9" s="283" t="str">
        <f ca="true">+IF(OFFSET('Water Data'!$H$29,0,10*ROW('Water Data'!H3))="","",OFFSET('Water Data'!$H$29,0,10*ROW('Water Data'!H3)))</f>
        <v>No</v>
      </c>
      <c r="CH9" s="283" t="str">
        <f ca="true">+IF(OFFSET('Water Data'!$I$27,0,10*ROW('Water Data'!I3))="","",OFFSET('Water Data'!$I$27,0,10*ROW('Water Data'!I3)))</f>
        <v>Yes</v>
      </c>
      <c r="CI9" s="283" t="str">
        <f ca="true">+IF(OFFSET('Water Data'!$I$28,0,10*ROW('Water Data'!I3))="","",OFFSET('Water Data'!$I$28,0,10*ROW('Water Data'!I3)))</f>
        <v>No</v>
      </c>
      <c r="CJ9" s="283" t="str">
        <f ca="true">+IF(OFFSET('Water Data'!$I$29,0,10*ROW('Water Data'!I3))="","",OFFSET('Water Data'!$I$29,0,10*ROW('Water Data'!I3)))</f>
        <v>No</v>
      </c>
      <c r="CK9" s="283" t="str">
        <f ca="true">+IF(OFFSET('Sanitation Data'!$D$28,0,10*ROW('Sanitation Data'!D3))="","",OFFSET('Sanitation Data'!$D$28,0,10*ROW('Sanitation Data'!D3)))</f>
        <v>Yes</v>
      </c>
      <c r="CL9" s="283" t="str">
        <f ca="true">+IF(OFFSET('Sanitation Data'!$D$29,0,10*ROW('Sanitation Data'!D3))="","",OFFSET('Sanitation Data'!$D$29,0,10*ROW('Sanitation Data'!D3)))</f>
        <v>No</v>
      </c>
      <c r="CM9" s="283" t="str">
        <f ca="true">+IF(OFFSET('Sanitation Data'!$D$30,0,10*ROW('Sanitation Data'!D3))="","",OFFSET('Sanitation Data'!$D$30,0,10*ROW('Sanitation Data'!D3)))</f>
        <v/>
      </c>
      <c r="CN9" s="283" t="str">
        <f ca="true">+IF(OFFSET('Sanitation Data'!$D$31,0,10*ROW('Sanitation Data'!D3))="","",OFFSET('Sanitation Data'!$D$31,0,10*ROW('Sanitation Data'!D3)))</f>
        <v/>
      </c>
      <c r="CO9" s="283" t="str">
        <f ca="true">+IF(OFFSET('Sanitation Data'!$D$32,0,10*ROW('Sanitation Data'!D3))="","",OFFSET('Sanitation Data'!$D$32,0,10*ROW('Sanitation Data'!D3)))</f>
        <v>No</v>
      </c>
      <c r="CP9" s="283" t="str">
        <f ca="true">+IF(OFFSET('Sanitation Data'!$E$28,0,10*ROW('Sanitation Data'!E3))="","",OFFSET('Sanitation Data'!$E$28,0,10*ROW('Sanitation Data'!E3)))</f>
        <v/>
      </c>
      <c r="CQ9" s="283" t="str">
        <f ca="true">+IF(OFFSET('Sanitation Data'!$E$29,0,10*ROW('Sanitation Data'!E3))="","",OFFSET('Sanitation Data'!$E$29,0,10*ROW('Sanitation Data'!E3)))</f>
        <v/>
      </c>
      <c r="CR9" s="283" t="str">
        <f ca="true">+IF(OFFSET('Sanitation Data'!$E$30,0,10*ROW('Sanitation Data'!E3))="","",OFFSET('Sanitation Data'!$E$30,0,10*ROW('Sanitation Data'!E3)))</f>
        <v/>
      </c>
      <c r="CS9" s="283" t="str">
        <f ca="true">+IF(OFFSET('Sanitation Data'!$E$31,0,10*ROW('Sanitation Data'!E3))="","",OFFSET('Sanitation Data'!$E$31,0,10*ROW('Sanitation Data'!E3)))</f>
        <v/>
      </c>
      <c r="CT9" s="283" t="str">
        <f ca="true">+IF(OFFSET('Sanitation Data'!$E$32,0,10*ROW('Sanitation Data'!E3))="","",OFFSET('Sanitation Data'!$E$32,0,10*ROW('Sanitation Data'!E3)))</f>
        <v/>
      </c>
      <c r="CU9" s="283" t="str">
        <f ca="true">+IF(OFFSET('Sanitation Data'!$F$28,0,10*ROW('Sanitation Data'!F3))="","",OFFSET('Sanitation Data'!$F$28,0,10*ROW('Sanitation Data'!F3)))</f>
        <v/>
      </c>
      <c r="CV9" s="283" t="str">
        <f ca="true">+IF(OFFSET('Sanitation Data'!$F$29,0,10*ROW('Sanitation Data'!F3))="","",OFFSET('Sanitation Data'!$F$29,0,10*ROW('Sanitation Data'!F3)))</f>
        <v/>
      </c>
      <c r="CW9" s="283" t="str">
        <f ca="true">+IF(OFFSET('Sanitation Data'!$F$30,0,10*ROW('Sanitation Data'!F3))="","",OFFSET('Sanitation Data'!$F$30,0,10*ROW('Sanitation Data'!F3)))</f>
        <v/>
      </c>
      <c r="CX9" s="283" t="str">
        <f ca="true">+IF(OFFSET('Sanitation Data'!$F$31,0,10*ROW('Sanitation Data'!F3))="","",OFFSET('Sanitation Data'!$F$31,0,10*ROW('Sanitation Data'!F3)))</f>
        <v/>
      </c>
      <c r="CY9" s="283" t="str">
        <f ca="true">+IF(OFFSET('Sanitation Data'!$F$32,0,10*ROW('Sanitation Data'!F3))="","",OFFSET('Sanitation Data'!$F$32,0,10*ROW('Sanitation Data'!F3)))</f>
        <v/>
      </c>
      <c r="CZ9" s="283" t="str">
        <f ca="true">+IF(OFFSET('Sanitation Data'!$G$28,0,10*ROW('Sanitation Data'!G3))="","",OFFSET('Sanitation Data'!$G$28,0,10*ROW('Sanitation Data'!G3)))</f>
        <v/>
      </c>
      <c r="DA9" s="283" t="str">
        <f ca="true">+IF(OFFSET('Sanitation Data'!$G$29,0,10*ROW('Sanitation Data'!G3))="","",OFFSET('Sanitation Data'!$G$29,0,10*ROW('Sanitation Data'!G3)))</f>
        <v/>
      </c>
      <c r="DB9" s="283" t="str">
        <f ca="true">+IF(OFFSET('Sanitation Data'!$G$30,0,10*ROW('Sanitation Data'!G3))="","",OFFSET('Sanitation Data'!$G$30,0,10*ROW('Sanitation Data'!G3)))</f>
        <v/>
      </c>
      <c r="DC9" s="283" t="str">
        <f ca="true">+IF(OFFSET('Sanitation Data'!$G$31,0,10*ROW('Sanitation Data'!G3))="","",OFFSET('Sanitation Data'!$G$31,0,10*ROW('Sanitation Data'!G3)))</f>
        <v/>
      </c>
      <c r="DD9" s="283" t="str">
        <f ca="true">+IF(OFFSET('Sanitation Data'!$G$32,0,10*ROW('Sanitation Data'!G3))="","",OFFSET('Sanitation Data'!$G$32,0,10*ROW('Sanitation Data'!G3)))</f>
        <v/>
      </c>
      <c r="DE9" s="283" t="str">
        <f ca="true">+IF(OFFSET('Sanitation Data'!$H$28,0,10*ROW('Sanitation Data'!H3))="","",OFFSET('Sanitation Data'!$H$28,0,10*ROW('Sanitation Data'!H3)))</f>
        <v>Yes</v>
      </c>
      <c r="DF9" s="283" t="str">
        <f ca="true">+IF(OFFSET('Sanitation Data'!$H$29,0,10*ROW('Sanitation Data'!H3))="","",OFFSET('Sanitation Data'!$H$29,0,10*ROW('Sanitation Data'!H3)))</f>
        <v>No</v>
      </c>
      <c r="DG9" s="283" t="str">
        <f ca="true">+IF(OFFSET('Sanitation Data'!$H$30,0,10*ROW('Sanitation Data'!H3))="","",OFFSET('Sanitation Data'!$H$30,0,10*ROW('Sanitation Data'!H3)))</f>
        <v/>
      </c>
      <c r="DH9" s="283" t="str">
        <f ca="true">+IF(OFFSET('Sanitation Data'!$H$31,0,10*ROW('Sanitation Data'!H3))="","",OFFSET('Sanitation Data'!$H$31,0,10*ROW('Sanitation Data'!H3)))</f>
        <v/>
      </c>
      <c r="DI9" s="283" t="str">
        <f ca="true">+IF(OFFSET('Sanitation Data'!$H$32,0,10*ROW('Sanitation Data'!H3))="","",OFFSET('Sanitation Data'!$H$32,0,10*ROW('Sanitation Data'!H3)))</f>
        <v>No</v>
      </c>
      <c r="DJ9" s="283" t="str">
        <f ca="true">+IF(OFFSET('Sanitation Data'!$I$28,0,10*ROW('Sanitation Data'!I3))="","",OFFSET('Sanitation Data'!$I$28,0,10*ROW('Sanitation Data'!I3)))</f>
        <v>Yes</v>
      </c>
      <c r="DK9" s="283" t="str">
        <f ca="true">+IF(OFFSET('Sanitation Data'!$I$29,0,10*ROW('Sanitation Data'!I3))="","",OFFSET('Sanitation Data'!$I$29,0,10*ROW('Sanitation Data'!I3)))</f>
        <v>No</v>
      </c>
      <c r="DL9" s="283" t="str">
        <f ca="true">+IF(OFFSET('Sanitation Data'!$I$30,0,10*ROW('Sanitation Data'!I3))="","",OFFSET('Sanitation Data'!$I$30,0,10*ROW('Sanitation Data'!I3)))</f>
        <v/>
      </c>
      <c r="DM9" s="283" t="str">
        <f ca="true">+IF(OFFSET('Sanitation Data'!$I$31,0,10*ROW('Sanitation Data'!I3))="","",OFFSET('Sanitation Data'!$I$31,0,10*ROW('Sanitation Data'!I3)))</f>
        <v/>
      </c>
      <c r="DN9" s="283" t="str">
        <f ca="true">+IF(OFFSET('Sanitation Data'!$I$32,0,10*ROW('Sanitation Data'!I3))="","",OFFSET('Sanitation Data'!$I$32,0,10*ROW('Sanitation Data'!I3)))</f>
        <v>No</v>
      </c>
      <c r="DO9" s="283" t="str">
        <f ca="true">+IF(OFFSET('Hygiene Data'!$D$11,0,10*ROW('Hygiene Data'!D3))="","",OFFSET('Hygiene Data'!$D$11,0,10*ROW('Hygiene Data'!D3)))</f>
        <v>Yes</v>
      </c>
      <c r="DP9" s="283" t="str">
        <f ca="true">+IF(OFFSET('Hygiene Data'!$D$12,0,10*ROW('Hygiene Data'!D3))="","",OFFSET('Hygiene Data'!$D$12,0,10*ROW('Hygiene Data'!D3)))</f>
        <v>Yes</v>
      </c>
      <c r="DQ9" s="283" t="str">
        <f ca="true">+IF(OFFSET('Hygiene Data'!$D$13,0,10*ROW('Hygiene Data'!D3))="","",OFFSET('Hygiene Data'!$D$13,0,10*ROW('Hygiene Data'!D3)))</f>
        <v>Yes</v>
      </c>
      <c r="DR9" s="283" t="str">
        <f ca="true">+IF(OFFSET('Hygiene Data'!$E$11,0,10*ROW('Hygiene Data'!E3))="","",OFFSET('Hygiene Data'!$E$11,0,10*ROW('Hygiene Data'!E3)))</f>
        <v/>
      </c>
      <c r="DS9" s="283" t="str">
        <f ca="true">+IF(OFFSET('Hygiene Data'!$E$12,0,10*ROW('Hygiene Data'!E3))="","",OFFSET('Hygiene Data'!$E$12,0,10*ROW('Hygiene Data'!E3)))</f>
        <v/>
      </c>
      <c r="DT9" s="283" t="str">
        <f ca="true">+IF(OFFSET('Hygiene Data'!$E$13,0,10*ROW('Hygiene Data'!E3))="","",OFFSET('Hygiene Data'!$E$13,0,10*ROW('Hygiene Data'!E3)))</f>
        <v/>
      </c>
      <c r="DU9" s="283" t="str">
        <f ca="true">+IF(OFFSET('Hygiene Data'!$F$11,0,10*ROW('Hygiene Data'!F3))="","",OFFSET('Hygiene Data'!$F$11,0,10*ROW('Hygiene Data'!F3)))</f>
        <v/>
      </c>
      <c r="DV9" s="283" t="str">
        <f ca="true">+IF(OFFSET('Hygiene Data'!$F$12,0,10*ROW('Hygiene Data'!F3))="","",OFFSET('Hygiene Data'!$F$12,0,10*ROW('Hygiene Data'!F3)))</f>
        <v/>
      </c>
      <c r="DW9" s="283" t="str">
        <f ca="true">+IF(OFFSET('Hygiene Data'!$F$13,0,10*ROW('Hygiene Data'!F3))="","",OFFSET('Hygiene Data'!$F$13,0,10*ROW('Hygiene Data'!F3)))</f>
        <v/>
      </c>
      <c r="DX9" s="283" t="str">
        <f ca="true">+IF(OFFSET('Hygiene Data'!$G$11,0,10*ROW('Hygiene Data'!G3))="","",OFFSET('Hygiene Data'!$G$11,0,10*ROW('Hygiene Data'!G3)))</f>
        <v/>
      </c>
      <c r="DY9" s="283" t="str">
        <f ca="true">+IF(OFFSET('Hygiene Data'!$G$12,0,10*ROW('Hygiene Data'!G3))="","",OFFSET('Hygiene Data'!$G$12,0,10*ROW('Hygiene Data'!G3)))</f>
        <v/>
      </c>
      <c r="DZ9" s="283" t="str">
        <f ca="true">+IF(OFFSET('Hygiene Data'!$G$13,0,10*ROW('Hygiene Data'!G3))="","",OFFSET('Hygiene Data'!$G$13,0,10*ROW('Hygiene Data'!G3)))</f>
        <v/>
      </c>
      <c r="EA9" s="283" t="str">
        <f ca="true">+IF(OFFSET('Hygiene Data'!$H$11,0,10*ROW('Hygiene Data'!H3))="","",OFFSET('Hygiene Data'!$H$11,0,10*ROW('Hygiene Data'!H3)))</f>
        <v>Yes</v>
      </c>
      <c r="EB9" s="283" t="str">
        <f ca="true">+IF(OFFSET('Hygiene Data'!$H$12,0,10*ROW('Hygiene Data'!H3))="","",OFFSET('Hygiene Data'!$H$12,0,10*ROW('Hygiene Data'!H3)))</f>
        <v>Yes</v>
      </c>
      <c r="EC9" s="283" t="str">
        <f ca="true">+IF(OFFSET('Hygiene Data'!$H$13,0,10*ROW('Hygiene Data'!H3))="","",OFFSET('Hygiene Data'!$H$13,0,10*ROW('Hygiene Data'!H3)))</f>
        <v>Yes</v>
      </c>
      <c r="ED9" s="283" t="str">
        <f ca="true">+IF(OFFSET('Hygiene Data'!$I$11,0,10*ROW('Hygiene Data'!I3))="","",OFFSET('Hygiene Data'!$I$11,0,10*ROW('Hygiene Data'!I3)))</f>
        <v>Yes</v>
      </c>
      <c r="EE9" s="283" t="str">
        <f ca="true">+IF(OFFSET('Hygiene Data'!$I$12,0,10*ROW('Hygiene Data'!I3))="","",OFFSET('Hygiene Data'!$I$12,0,10*ROW('Hygiene Data'!I3)))</f>
        <v>Yes</v>
      </c>
      <c r="EF9" s="283" t="str">
        <f ca="true">+IF(OFFSET('Hygiene Data'!$I$13,0,10*ROW('Hygiene Data'!I3))="","",OFFSET('Hygiene Data'!$I$13,0,10*ROW('Hygiene Data'!I3)))</f>
        <v>Yes</v>
      </c>
    </row>
    <row xmlns:x14ac="http://schemas.microsoft.com/office/spreadsheetml/2009/9/ac" r="10" x14ac:dyDescent="0.2">
      <c r="A10" s="35" t="str">
        <f ca="true">+IF(OFFSET('Water Data'!$B$2,0,10*ROW('Water Data'!E4))="","",OFFSET('Water Data'!$B$2,0,10*ROW('Water Data'!E4)))</f>
        <v>MDA_2017_NPHA</v>
      </c>
      <c r="B10" s="35" t="str">
        <f ca="true">+IF(OFFSET('Water Data'!$C$2,0,10*ROW('Water Data'!F4))="","",OFFSET('Water Data'!$C$2,0,10*ROW('Water Data'!F4)))</f>
        <v>Census</v>
      </c>
      <c r="C10" s="339">
        <f t="shared" ca="true" si="0"/>
        <v>2017</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89</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83</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83</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3"/>
      <c r="BS10" s="283" t="str">
        <f ca="true">+IF(OFFSET('Water Data'!$D$27,0,10*ROW('Water Data'!D4))="","",OFFSET('Water Data'!$D$27,0,10*ROW('Water Data'!D4)))</f>
        <v/>
      </c>
      <c r="BT10" s="283" t="str">
        <f ca="true">+IF(OFFSET('Water Data'!$D$28,0,10*ROW('Water Data'!D4))="","",OFFSET('Water Data'!$D$28,0,10*ROW('Water Data'!D4)))</f>
        <v/>
      </c>
      <c r="BU10" s="283" t="str">
        <f ca="true">+IF(OFFSET('Water Data'!$D$29,0,10*ROW('Water Data'!D4))="","",OFFSET('Water Data'!$D$29,0,10*ROW('Water Data'!D4)))</f>
        <v>Yes</v>
      </c>
      <c r="BV10" s="283" t="str">
        <f ca="true">+IF(OFFSET('Water Data'!$E$27,0,10*ROW('Water Data'!E4))="","",OFFSET('Water Data'!$E$27,0,10*ROW('Water Data'!E4)))</f>
        <v/>
      </c>
      <c r="BW10" s="283" t="str">
        <f ca="true">+IF(OFFSET('Water Data'!$E$28,0,10*ROW('Water Data'!E4))="","",OFFSET('Water Data'!$E$28,0,10*ROW('Water Data'!E4)))</f>
        <v/>
      </c>
      <c r="BX10" s="283" t="str">
        <f ca="true">+IF(OFFSET('Water Data'!$E$29,0,10*ROW('Water Data'!E4))="","",OFFSET('Water Data'!$E$29,0,10*ROW('Water Data'!E4)))</f>
        <v/>
      </c>
      <c r="BY10" s="283" t="str">
        <f ca="true">+IF(OFFSET('Water Data'!$F$27,0,10*ROW('Water Data'!F4))="","",OFFSET('Water Data'!$F$27,0,10*ROW('Water Data'!F4)))</f>
        <v/>
      </c>
      <c r="BZ10" s="283" t="str">
        <f ca="true">+IF(OFFSET('Water Data'!$F$28,0,10*ROW('Water Data'!F4))="","",OFFSET('Water Data'!$F$28,0,10*ROW('Water Data'!F4)))</f>
        <v/>
      </c>
      <c r="CA10" s="283" t="str">
        <f ca="true">+IF(OFFSET('Water Data'!$F$29,0,10*ROW('Water Data'!F4))="","",OFFSET('Water Data'!$F$29,0,10*ROW('Water Data'!F4)))</f>
        <v/>
      </c>
      <c r="CB10" s="283" t="str">
        <f ca="true">+IF(OFFSET('Water Data'!$G$27,0,10*ROW('Water Data'!G4))="","",OFFSET('Water Data'!$G$27,0,10*ROW('Water Data'!G4)))</f>
        <v/>
      </c>
      <c r="CC10" s="283" t="str">
        <f ca="true">+IF(OFFSET('Water Data'!$G$28,0,10*ROW('Water Data'!G4))="","",OFFSET('Water Data'!$G$28,0,10*ROW('Water Data'!G4)))</f>
        <v/>
      </c>
      <c r="CD10" s="283" t="str">
        <f ca="true">+IF(OFFSET('Water Data'!$G$29,0,10*ROW('Water Data'!G4))="","",OFFSET('Water Data'!$G$29,0,10*ROW('Water Data'!G4)))</f>
        <v/>
      </c>
      <c r="CE10" s="283" t="str">
        <f ca="true">+IF(OFFSET('Water Data'!$H$27,0,10*ROW('Water Data'!H4))="","",OFFSET('Water Data'!$H$27,0,10*ROW('Water Data'!H4)))</f>
        <v/>
      </c>
      <c r="CF10" s="283" t="str">
        <f ca="true">+IF(OFFSET('Water Data'!$H$28,0,10*ROW('Water Data'!H4))="","",OFFSET('Water Data'!$H$28,0,10*ROW('Water Data'!H4)))</f>
        <v/>
      </c>
      <c r="CG10" s="283" t="str">
        <f ca="true">+IF(OFFSET('Water Data'!$H$29,0,10*ROW('Water Data'!H4))="","",OFFSET('Water Data'!$H$29,0,10*ROW('Water Data'!H4)))</f>
        <v/>
      </c>
      <c r="CH10" s="283" t="str">
        <f ca="true">+IF(OFFSET('Water Data'!$I$27,0,10*ROW('Water Data'!I4))="","",OFFSET('Water Data'!$I$27,0,10*ROW('Water Data'!I4)))</f>
        <v/>
      </c>
      <c r="CI10" s="283" t="str">
        <f ca="true">+IF(OFFSET('Water Data'!$I$28,0,10*ROW('Water Data'!I4))="","",OFFSET('Water Data'!$I$28,0,10*ROW('Water Data'!I4)))</f>
        <v/>
      </c>
      <c r="CJ10" s="283" t="str">
        <f ca="true">+IF(OFFSET('Water Data'!$I$29,0,10*ROW('Water Data'!I4))="","",OFFSET('Water Data'!$I$29,0,10*ROW('Water Data'!I4)))</f>
        <v/>
      </c>
      <c r="CK10" s="283" t="str">
        <f ca="true">+IF(OFFSET('Sanitation Data'!$D$28,0,10*ROW('Sanitation Data'!D4))="","",OFFSET('Sanitation Data'!$D$28,0,10*ROW('Sanitation Data'!D4)))</f>
        <v/>
      </c>
      <c r="CL10" s="283" t="str">
        <f ca="true">+IF(OFFSET('Sanitation Data'!$D$29,0,10*ROW('Sanitation Data'!D4))="","",OFFSET('Sanitation Data'!$D$29,0,10*ROW('Sanitation Data'!D4)))</f>
        <v/>
      </c>
      <c r="CM10" s="283" t="str">
        <f ca="true">+IF(OFFSET('Sanitation Data'!$D$30,0,10*ROW('Sanitation Data'!D4))="","",OFFSET('Sanitation Data'!$D$30,0,10*ROW('Sanitation Data'!D4)))</f>
        <v>Yes</v>
      </c>
      <c r="CN10" s="283" t="str">
        <f ca="true">+IF(OFFSET('Sanitation Data'!$D$31,0,10*ROW('Sanitation Data'!D4))="","",OFFSET('Sanitation Data'!$D$31,0,10*ROW('Sanitation Data'!D4)))</f>
        <v/>
      </c>
      <c r="CO10" s="283" t="str">
        <f ca="true">+IF(OFFSET('Sanitation Data'!$D$32,0,10*ROW('Sanitation Data'!D4))="","",OFFSET('Sanitation Data'!$D$32,0,10*ROW('Sanitation Data'!D4)))</f>
        <v>Yes</v>
      </c>
      <c r="CP10" s="283" t="str">
        <f ca="true">+IF(OFFSET('Sanitation Data'!$E$28,0,10*ROW('Sanitation Data'!E4))="","",OFFSET('Sanitation Data'!$E$28,0,10*ROW('Sanitation Data'!E4)))</f>
        <v/>
      </c>
      <c r="CQ10" s="283" t="str">
        <f ca="true">+IF(OFFSET('Sanitation Data'!$E$29,0,10*ROW('Sanitation Data'!E4))="","",OFFSET('Sanitation Data'!$E$29,0,10*ROW('Sanitation Data'!E4)))</f>
        <v/>
      </c>
      <c r="CR10" s="283" t="str">
        <f ca="true">+IF(OFFSET('Sanitation Data'!$E$30,0,10*ROW('Sanitation Data'!E4))="","",OFFSET('Sanitation Data'!$E$30,0,10*ROW('Sanitation Data'!E4)))</f>
        <v/>
      </c>
      <c r="CS10" s="283" t="str">
        <f ca="true">+IF(OFFSET('Sanitation Data'!$E$31,0,10*ROW('Sanitation Data'!E4))="","",OFFSET('Sanitation Data'!$E$31,0,10*ROW('Sanitation Data'!E4)))</f>
        <v/>
      </c>
      <c r="CT10" s="283" t="str">
        <f ca="true">+IF(OFFSET('Sanitation Data'!$E$32,0,10*ROW('Sanitation Data'!E4))="","",OFFSET('Sanitation Data'!$E$32,0,10*ROW('Sanitation Data'!E4)))</f>
        <v/>
      </c>
      <c r="CU10" s="283" t="str">
        <f ca="true">+IF(OFFSET('Sanitation Data'!$F$28,0,10*ROW('Sanitation Data'!F4))="","",OFFSET('Sanitation Data'!$F$28,0,10*ROW('Sanitation Data'!F4)))</f>
        <v/>
      </c>
      <c r="CV10" s="283" t="str">
        <f ca="true">+IF(OFFSET('Sanitation Data'!$F$29,0,10*ROW('Sanitation Data'!F4))="","",OFFSET('Sanitation Data'!$F$29,0,10*ROW('Sanitation Data'!F4)))</f>
        <v/>
      </c>
      <c r="CW10" s="283" t="str">
        <f ca="true">+IF(OFFSET('Sanitation Data'!$F$30,0,10*ROW('Sanitation Data'!F4))="","",OFFSET('Sanitation Data'!$F$30,0,10*ROW('Sanitation Data'!F4)))</f>
        <v/>
      </c>
      <c r="CX10" s="283" t="str">
        <f ca="true">+IF(OFFSET('Sanitation Data'!$F$31,0,10*ROW('Sanitation Data'!F4))="","",OFFSET('Sanitation Data'!$F$31,0,10*ROW('Sanitation Data'!F4)))</f>
        <v/>
      </c>
      <c r="CY10" s="283" t="str">
        <f ca="true">+IF(OFFSET('Sanitation Data'!$F$32,0,10*ROW('Sanitation Data'!F4))="","",OFFSET('Sanitation Data'!$F$32,0,10*ROW('Sanitation Data'!F4)))</f>
        <v/>
      </c>
      <c r="CZ10" s="283" t="str">
        <f ca="true">+IF(OFFSET('Sanitation Data'!$G$28,0,10*ROW('Sanitation Data'!G4))="","",OFFSET('Sanitation Data'!$G$28,0,10*ROW('Sanitation Data'!G4)))</f>
        <v/>
      </c>
      <c r="DA10" s="283" t="str">
        <f ca="true">+IF(OFFSET('Sanitation Data'!$G$29,0,10*ROW('Sanitation Data'!G4))="","",OFFSET('Sanitation Data'!$G$29,0,10*ROW('Sanitation Data'!G4)))</f>
        <v/>
      </c>
      <c r="DB10" s="283" t="str">
        <f ca="true">+IF(OFFSET('Sanitation Data'!$G$30,0,10*ROW('Sanitation Data'!G4))="","",OFFSET('Sanitation Data'!$G$30,0,10*ROW('Sanitation Data'!G4)))</f>
        <v/>
      </c>
      <c r="DC10" s="283" t="str">
        <f ca="true">+IF(OFFSET('Sanitation Data'!$G$31,0,10*ROW('Sanitation Data'!G4))="","",OFFSET('Sanitation Data'!$G$31,0,10*ROW('Sanitation Data'!G4)))</f>
        <v/>
      </c>
      <c r="DD10" s="283" t="str">
        <f ca="true">+IF(OFFSET('Sanitation Data'!$G$32,0,10*ROW('Sanitation Data'!G4))="","",OFFSET('Sanitation Data'!$G$32,0,10*ROW('Sanitation Data'!G4)))</f>
        <v/>
      </c>
      <c r="DE10" s="283" t="str">
        <f ca="true">+IF(OFFSET('Sanitation Data'!$H$28,0,10*ROW('Sanitation Data'!H4))="","",OFFSET('Sanitation Data'!$H$28,0,10*ROW('Sanitation Data'!H4)))</f>
        <v/>
      </c>
      <c r="DF10" s="283" t="str">
        <f ca="true">+IF(OFFSET('Sanitation Data'!$H$29,0,10*ROW('Sanitation Data'!H4))="","",OFFSET('Sanitation Data'!$H$29,0,10*ROW('Sanitation Data'!H4)))</f>
        <v/>
      </c>
      <c r="DG10" s="283" t="str">
        <f ca="true">+IF(OFFSET('Sanitation Data'!$H$30,0,10*ROW('Sanitation Data'!H4))="","",OFFSET('Sanitation Data'!$H$30,0,10*ROW('Sanitation Data'!H4)))</f>
        <v/>
      </c>
      <c r="DH10" s="283" t="str">
        <f ca="true">+IF(OFFSET('Sanitation Data'!$H$31,0,10*ROW('Sanitation Data'!H4))="","",OFFSET('Sanitation Data'!$H$31,0,10*ROW('Sanitation Data'!H4)))</f>
        <v/>
      </c>
      <c r="DI10" s="283" t="str">
        <f ca="true">+IF(OFFSET('Sanitation Data'!$H$32,0,10*ROW('Sanitation Data'!H4))="","",OFFSET('Sanitation Data'!$H$32,0,10*ROW('Sanitation Data'!H4)))</f>
        <v/>
      </c>
      <c r="DJ10" s="283" t="str">
        <f ca="true">+IF(OFFSET('Sanitation Data'!$I$28,0,10*ROW('Sanitation Data'!I4))="","",OFFSET('Sanitation Data'!$I$28,0,10*ROW('Sanitation Data'!I4)))</f>
        <v/>
      </c>
      <c r="DK10" s="283" t="str">
        <f ca="true">+IF(OFFSET('Sanitation Data'!$I$29,0,10*ROW('Sanitation Data'!I4))="","",OFFSET('Sanitation Data'!$I$29,0,10*ROW('Sanitation Data'!I4)))</f>
        <v/>
      </c>
      <c r="DL10" s="283" t="str">
        <f ca="true">+IF(OFFSET('Sanitation Data'!$I$30,0,10*ROW('Sanitation Data'!I4))="","",OFFSET('Sanitation Data'!$I$30,0,10*ROW('Sanitation Data'!I4)))</f>
        <v/>
      </c>
      <c r="DM10" s="283" t="str">
        <f ca="true">+IF(OFFSET('Sanitation Data'!$I$31,0,10*ROW('Sanitation Data'!I4))="","",OFFSET('Sanitation Data'!$I$31,0,10*ROW('Sanitation Data'!I4)))</f>
        <v/>
      </c>
      <c r="DN10" s="283" t="str">
        <f ca="true">+IF(OFFSET('Sanitation Data'!$I$32,0,10*ROW('Sanitation Data'!I4))="","",OFFSET('Sanitation Data'!$I$32,0,10*ROW('Sanitation Data'!I4)))</f>
        <v/>
      </c>
      <c r="DO10" s="283" t="str">
        <f ca="true">+IF(OFFSET('Hygiene Data'!$D$11,0,10*ROW('Hygiene Data'!D4))="","",OFFSET('Hygiene Data'!$D$11,0,10*ROW('Hygiene Data'!D4)))</f>
        <v/>
      </c>
      <c r="DP10" s="283" t="str">
        <f ca="true">+IF(OFFSET('Hygiene Data'!$D$12,0,10*ROW('Hygiene Data'!D4))="","",OFFSET('Hygiene Data'!$D$12,0,10*ROW('Hygiene Data'!D4)))</f>
        <v/>
      </c>
      <c r="DQ10" s="283" t="str">
        <f ca="true">+IF(OFFSET('Hygiene Data'!$D$13,0,10*ROW('Hygiene Data'!D4))="","",OFFSET('Hygiene Data'!$D$13,0,10*ROW('Hygiene Data'!D4)))</f>
        <v/>
      </c>
      <c r="DR10" s="283" t="str">
        <f ca="true">+IF(OFFSET('Hygiene Data'!$E$11,0,10*ROW('Hygiene Data'!E4))="","",OFFSET('Hygiene Data'!$E$11,0,10*ROW('Hygiene Data'!E4)))</f>
        <v/>
      </c>
      <c r="DS10" s="283" t="str">
        <f ca="true">+IF(OFFSET('Hygiene Data'!$E$12,0,10*ROW('Hygiene Data'!E4))="","",OFFSET('Hygiene Data'!$E$12,0,10*ROW('Hygiene Data'!E4)))</f>
        <v/>
      </c>
      <c r="DT10" s="283" t="str">
        <f ca="true">+IF(OFFSET('Hygiene Data'!$E$13,0,10*ROW('Hygiene Data'!E4))="","",OFFSET('Hygiene Data'!$E$13,0,10*ROW('Hygiene Data'!E4)))</f>
        <v/>
      </c>
      <c r="DU10" s="283" t="str">
        <f ca="true">+IF(OFFSET('Hygiene Data'!$F$11,0,10*ROW('Hygiene Data'!F4))="","",OFFSET('Hygiene Data'!$F$11,0,10*ROW('Hygiene Data'!F4)))</f>
        <v/>
      </c>
      <c r="DV10" s="283" t="str">
        <f ca="true">+IF(OFFSET('Hygiene Data'!$F$12,0,10*ROW('Hygiene Data'!F4))="","",OFFSET('Hygiene Data'!$F$12,0,10*ROW('Hygiene Data'!F4)))</f>
        <v/>
      </c>
      <c r="DW10" s="283" t="str">
        <f ca="true">+IF(OFFSET('Hygiene Data'!$F$13,0,10*ROW('Hygiene Data'!F4))="","",OFFSET('Hygiene Data'!$F$13,0,10*ROW('Hygiene Data'!F4)))</f>
        <v/>
      </c>
      <c r="DX10" s="283" t="str">
        <f ca="true">+IF(OFFSET('Hygiene Data'!$G$11,0,10*ROW('Hygiene Data'!G4))="","",OFFSET('Hygiene Data'!$G$11,0,10*ROW('Hygiene Data'!G4)))</f>
        <v/>
      </c>
      <c r="DY10" s="283" t="str">
        <f ca="true">+IF(OFFSET('Hygiene Data'!$G$12,0,10*ROW('Hygiene Data'!G4))="","",OFFSET('Hygiene Data'!$G$12,0,10*ROW('Hygiene Data'!G4)))</f>
        <v/>
      </c>
      <c r="DZ10" s="283" t="str">
        <f ca="true">+IF(OFFSET('Hygiene Data'!$G$13,0,10*ROW('Hygiene Data'!G4))="","",OFFSET('Hygiene Data'!$G$13,0,10*ROW('Hygiene Data'!G4)))</f>
        <v/>
      </c>
      <c r="EA10" s="283" t="str">
        <f ca="true">+IF(OFFSET('Hygiene Data'!$H$11,0,10*ROW('Hygiene Data'!H4))="","",OFFSET('Hygiene Data'!$H$11,0,10*ROW('Hygiene Data'!H4)))</f>
        <v/>
      </c>
      <c r="EB10" s="283" t="str">
        <f ca="true">+IF(OFFSET('Hygiene Data'!$H$12,0,10*ROW('Hygiene Data'!H4))="","",OFFSET('Hygiene Data'!$H$12,0,10*ROW('Hygiene Data'!H4)))</f>
        <v/>
      </c>
      <c r="EC10" s="283" t="str">
        <f ca="true">+IF(OFFSET('Hygiene Data'!$H$13,0,10*ROW('Hygiene Data'!H4))="","",OFFSET('Hygiene Data'!$H$13,0,10*ROW('Hygiene Data'!H4)))</f>
        <v/>
      </c>
      <c r="ED10" s="283" t="str">
        <f ca="true">+IF(OFFSET('Hygiene Data'!$I$11,0,10*ROW('Hygiene Data'!I4))="","",OFFSET('Hygiene Data'!$I$11,0,10*ROW('Hygiene Data'!I4)))</f>
        <v/>
      </c>
      <c r="EE10" s="283" t="str">
        <f ca="true">+IF(OFFSET('Hygiene Data'!$I$12,0,10*ROW('Hygiene Data'!I4))="","",OFFSET('Hygiene Data'!$I$12,0,10*ROW('Hygiene Data'!I4)))</f>
        <v/>
      </c>
      <c r="EF10" s="283"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MDA_2018_UIS</v>
      </c>
      <c r="B11" s="35" t="str">
        <f ca="true">+IF(OFFSET('Water Data'!$C$2,0,10*ROW('Water Data'!F5))="","",OFFSET('Water Data'!$C$2,0,10*ROW('Water Data'!F5)))</f>
        <v>Other</v>
      </c>
      <c r="C11" s="339">
        <f t="shared" ca="true" si="0"/>
        <v>2018</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1"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1" t="str">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1"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1"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1"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1" t="str">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2">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2" t="str">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str">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2" t="str">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str">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2">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92" t="str">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str">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9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3">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3">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3">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3">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3">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83"/>
      <c r="BS11" s="283" t="str">
        <f ca="true">+IF(OFFSET('Water Data'!$D$27,0,10*ROW('Water Data'!D5))="","",OFFSET('Water Data'!$D$27,0,10*ROW('Water Data'!D5)))</f>
        <v>Yes</v>
      </c>
      <c r="BT11" s="283" t="str">
        <f ca="true">+IF(OFFSET('Water Data'!$D$28,0,10*ROW('Water Data'!D5))="","",OFFSET('Water Data'!$D$28,0,10*ROW('Water Data'!D5)))</f>
        <v>No</v>
      </c>
      <c r="BU11" s="283" t="str">
        <f ca="true">+IF(OFFSET('Water Data'!$D$29,0,10*ROW('Water Data'!D5))="","",OFFSET('Water Data'!$D$29,0,10*ROW('Water Data'!D5)))</f>
        <v>No</v>
      </c>
      <c r="BV11" s="283" t="str">
        <f ca="true">+IF(OFFSET('Water Data'!$E$27,0,10*ROW('Water Data'!E5))="","",OFFSET('Water Data'!$E$27,0,10*ROW('Water Data'!E5)))</f>
        <v/>
      </c>
      <c r="BW11" s="283" t="str">
        <f ca="true">+IF(OFFSET('Water Data'!$E$28,0,10*ROW('Water Data'!E5))="","",OFFSET('Water Data'!$E$28,0,10*ROW('Water Data'!E5)))</f>
        <v/>
      </c>
      <c r="BX11" s="283" t="str">
        <f ca="true">+IF(OFFSET('Water Data'!$E$29,0,10*ROW('Water Data'!E5))="","",OFFSET('Water Data'!$E$29,0,10*ROW('Water Data'!E5)))</f>
        <v/>
      </c>
      <c r="BY11" s="283" t="str">
        <f ca="true">+IF(OFFSET('Water Data'!$F$27,0,10*ROW('Water Data'!F5))="","",OFFSET('Water Data'!$F$27,0,10*ROW('Water Data'!F5)))</f>
        <v/>
      </c>
      <c r="BZ11" s="283" t="str">
        <f ca="true">+IF(OFFSET('Water Data'!$F$28,0,10*ROW('Water Data'!F5))="","",OFFSET('Water Data'!$F$28,0,10*ROW('Water Data'!F5)))</f>
        <v/>
      </c>
      <c r="CA11" s="283" t="str">
        <f ca="true">+IF(OFFSET('Water Data'!$F$29,0,10*ROW('Water Data'!F5))="","",OFFSET('Water Data'!$F$29,0,10*ROW('Water Data'!F5)))</f>
        <v/>
      </c>
      <c r="CB11" s="283" t="str">
        <f ca="true">+IF(OFFSET('Water Data'!$G$27,0,10*ROW('Water Data'!G5))="","",OFFSET('Water Data'!$G$27,0,10*ROW('Water Data'!G5)))</f>
        <v/>
      </c>
      <c r="CC11" s="283" t="str">
        <f ca="true">+IF(OFFSET('Water Data'!$G$28,0,10*ROW('Water Data'!G5))="","",OFFSET('Water Data'!$G$28,0,10*ROW('Water Data'!G5)))</f>
        <v/>
      </c>
      <c r="CD11" s="283" t="str">
        <f ca="true">+IF(OFFSET('Water Data'!$G$29,0,10*ROW('Water Data'!G5))="","",OFFSET('Water Data'!$G$29,0,10*ROW('Water Data'!G5)))</f>
        <v/>
      </c>
      <c r="CE11" s="283" t="str">
        <f ca="true">+IF(OFFSET('Water Data'!$H$27,0,10*ROW('Water Data'!H5))="","",OFFSET('Water Data'!$H$27,0,10*ROW('Water Data'!H5)))</f>
        <v>Yes</v>
      </c>
      <c r="CF11" s="283" t="str">
        <f ca="true">+IF(OFFSET('Water Data'!$H$28,0,10*ROW('Water Data'!H5))="","",OFFSET('Water Data'!$H$28,0,10*ROW('Water Data'!H5)))</f>
        <v>No</v>
      </c>
      <c r="CG11" s="283" t="str">
        <f ca="true">+IF(OFFSET('Water Data'!$H$29,0,10*ROW('Water Data'!H5))="","",OFFSET('Water Data'!$H$29,0,10*ROW('Water Data'!H5)))</f>
        <v>No</v>
      </c>
      <c r="CH11" s="283" t="str">
        <f ca="true">+IF(OFFSET('Water Data'!$I$27,0,10*ROW('Water Data'!I5))="","",OFFSET('Water Data'!$I$27,0,10*ROW('Water Data'!I5)))</f>
        <v>Yes</v>
      </c>
      <c r="CI11" s="283" t="str">
        <f ca="true">+IF(OFFSET('Water Data'!$I$28,0,10*ROW('Water Data'!I5))="","",OFFSET('Water Data'!$I$28,0,10*ROW('Water Data'!I5)))</f>
        <v>No</v>
      </c>
      <c r="CJ11" s="283" t="str">
        <f ca="true">+IF(OFFSET('Water Data'!$I$29,0,10*ROW('Water Data'!I5))="","",OFFSET('Water Data'!$I$29,0,10*ROW('Water Data'!I5)))</f>
        <v>No</v>
      </c>
      <c r="CK11" s="283" t="str">
        <f ca="true">+IF(OFFSET('Sanitation Data'!$D$28,0,10*ROW('Sanitation Data'!D5))="","",OFFSET('Sanitation Data'!$D$28,0,10*ROW('Sanitation Data'!D5)))</f>
        <v>Yes</v>
      </c>
      <c r="CL11" s="283" t="str">
        <f ca="true">+IF(OFFSET('Sanitation Data'!$D$29,0,10*ROW('Sanitation Data'!D5))="","",OFFSET('Sanitation Data'!$D$29,0,10*ROW('Sanitation Data'!D5)))</f>
        <v>No</v>
      </c>
      <c r="CM11" s="283" t="str">
        <f ca="true">+IF(OFFSET('Sanitation Data'!$D$30,0,10*ROW('Sanitation Data'!D5))="","",OFFSET('Sanitation Data'!$D$30,0,10*ROW('Sanitation Data'!D5)))</f>
        <v/>
      </c>
      <c r="CN11" s="283" t="str">
        <f ca="true">+IF(OFFSET('Sanitation Data'!$D$31,0,10*ROW('Sanitation Data'!D5))="","",OFFSET('Sanitation Data'!$D$31,0,10*ROW('Sanitation Data'!D5)))</f>
        <v/>
      </c>
      <c r="CO11" s="283" t="str">
        <f ca="true">+IF(OFFSET('Sanitation Data'!$D$32,0,10*ROW('Sanitation Data'!D5))="","",OFFSET('Sanitation Data'!$D$32,0,10*ROW('Sanitation Data'!D5)))</f>
        <v>No</v>
      </c>
      <c r="CP11" s="283" t="str">
        <f ca="true">+IF(OFFSET('Sanitation Data'!$E$28,0,10*ROW('Sanitation Data'!E5))="","",OFFSET('Sanitation Data'!$E$28,0,10*ROW('Sanitation Data'!E5)))</f>
        <v/>
      </c>
      <c r="CQ11" s="283" t="str">
        <f ca="true">+IF(OFFSET('Sanitation Data'!$E$29,0,10*ROW('Sanitation Data'!E5))="","",OFFSET('Sanitation Data'!$E$29,0,10*ROW('Sanitation Data'!E5)))</f>
        <v/>
      </c>
      <c r="CR11" s="283" t="str">
        <f ca="true">+IF(OFFSET('Sanitation Data'!$E$30,0,10*ROW('Sanitation Data'!E5))="","",OFFSET('Sanitation Data'!$E$30,0,10*ROW('Sanitation Data'!E5)))</f>
        <v/>
      </c>
      <c r="CS11" s="283" t="str">
        <f ca="true">+IF(OFFSET('Sanitation Data'!$E$31,0,10*ROW('Sanitation Data'!E5))="","",OFFSET('Sanitation Data'!$E$31,0,10*ROW('Sanitation Data'!E5)))</f>
        <v/>
      </c>
      <c r="CT11" s="283" t="str">
        <f ca="true">+IF(OFFSET('Sanitation Data'!$E$32,0,10*ROW('Sanitation Data'!E5))="","",OFFSET('Sanitation Data'!$E$32,0,10*ROW('Sanitation Data'!E5)))</f>
        <v/>
      </c>
      <c r="CU11" s="283" t="str">
        <f ca="true">+IF(OFFSET('Sanitation Data'!$F$28,0,10*ROW('Sanitation Data'!F5))="","",OFFSET('Sanitation Data'!$F$28,0,10*ROW('Sanitation Data'!F5)))</f>
        <v/>
      </c>
      <c r="CV11" s="283" t="str">
        <f ca="true">+IF(OFFSET('Sanitation Data'!$F$29,0,10*ROW('Sanitation Data'!F5))="","",OFFSET('Sanitation Data'!$F$29,0,10*ROW('Sanitation Data'!F5)))</f>
        <v/>
      </c>
      <c r="CW11" s="283" t="str">
        <f ca="true">+IF(OFFSET('Sanitation Data'!$F$30,0,10*ROW('Sanitation Data'!F5))="","",OFFSET('Sanitation Data'!$F$30,0,10*ROW('Sanitation Data'!F5)))</f>
        <v/>
      </c>
      <c r="CX11" s="283" t="str">
        <f ca="true">+IF(OFFSET('Sanitation Data'!$F$31,0,10*ROW('Sanitation Data'!F5))="","",OFFSET('Sanitation Data'!$F$31,0,10*ROW('Sanitation Data'!F5)))</f>
        <v/>
      </c>
      <c r="CY11" s="283" t="str">
        <f ca="true">+IF(OFFSET('Sanitation Data'!$F$32,0,10*ROW('Sanitation Data'!F5))="","",OFFSET('Sanitation Data'!$F$32,0,10*ROW('Sanitation Data'!F5)))</f>
        <v/>
      </c>
      <c r="CZ11" s="283" t="str">
        <f ca="true">+IF(OFFSET('Sanitation Data'!$G$28,0,10*ROW('Sanitation Data'!G5))="","",OFFSET('Sanitation Data'!$G$28,0,10*ROW('Sanitation Data'!G5)))</f>
        <v/>
      </c>
      <c r="DA11" s="283" t="str">
        <f ca="true">+IF(OFFSET('Sanitation Data'!$G$29,0,10*ROW('Sanitation Data'!G5))="","",OFFSET('Sanitation Data'!$G$29,0,10*ROW('Sanitation Data'!G5)))</f>
        <v/>
      </c>
      <c r="DB11" s="283" t="str">
        <f ca="true">+IF(OFFSET('Sanitation Data'!$G$30,0,10*ROW('Sanitation Data'!G5))="","",OFFSET('Sanitation Data'!$G$30,0,10*ROW('Sanitation Data'!G5)))</f>
        <v/>
      </c>
      <c r="DC11" s="283" t="str">
        <f ca="true">+IF(OFFSET('Sanitation Data'!$G$31,0,10*ROW('Sanitation Data'!G5))="","",OFFSET('Sanitation Data'!$G$31,0,10*ROW('Sanitation Data'!G5)))</f>
        <v/>
      </c>
      <c r="DD11" s="283" t="str">
        <f ca="true">+IF(OFFSET('Sanitation Data'!$G$32,0,10*ROW('Sanitation Data'!G5))="","",OFFSET('Sanitation Data'!$G$32,0,10*ROW('Sanitation Data'!G5)))</f>
        <v/>
      </c>
      <c r="DE11" s="283" t="str">
        <f ca="true">+IF(OFFSET('Sanitation Data'!$H$28,0,10*ROW('Sanitation Data'!H5))="","",OFFSET('Sanitation Data'!$H$28,0,10*ROW('Sanitation Data'!H5)))</f>
        <v>Yes</v>
      </c>
      <c r="DF11" s="283" t="str">
        <f ca="true">+IF(OFFSET('Sanitation Data'!$H$29,0,10*ROW('Sanitation Data'!H5))="","",OFFSET('Sanitation Data'!$H$29,0,10*ROW('Sanitation Data'!H5)))</f>
        <v>No</v>
      </c>
      <c r="DG11" s="283" t="str">
        <f ca="true">+IF(OFFSET('Sanitation Data'!$H$30,0,10*ROW('Sanitation Data'!H5))="","",OFFSET('Sanitation Data'!$H$30,0,10*ROW('Sanitation Data'!H5)))</f>
        <v/>
      </c>
      <c r="DH11" s="283" t="str">
        <f ca="true">+IF(OFFSET('Sanitation Data'!$H$31,0,10*ROW('Sanitation Data'!H5))="","",OFFSET('Sanitation Data'!$H$31,0,10*ROW('Sanitation Data'!H5)))</f>
        <v/>
      </c>
      <c r="DI11" s="283" t="str">
        <f ca="true">+IF(OFFSET('Sanitation Data'!$H$32,0,10*ROW('Sanitation Data'!H5))="","",OFFSET('Sanitation Data'!$H$32,0,10*ROW('Sanitation Data'!H5)))</f>
        <v>No</v>
      </c>
      <c r="DJ11" s="283" t="str">
        <f ca="true">+IF(OFFSET('Sanitation Data'!$I$28,0,10*ROW('Sanitation Data'!I5))="","",OFFSET('Sanitation Data'!$I$28,0,10*ROW('Sanitation Data'!I5)))</f>
        <v>Yes</v>
      </c>
      <c r="DK11" s="283" t="str">
        <f ca="true">+IF(OFFSET('Sanitation Data'!$I$29,0,10*ROW('Sanitation Data'!I5))="","",OFFSET('Sanitation Data'!$I$29,0,10*ROW('Sanitation Data'!I5)))</f>
        <v>No</v>
      </c>
      <c r="DL11" s="283" t="str">
        <f ca="true">+IF(OFFSET('Sanitation Data'!$I$30,0,10*ROW('Sanitation Data'!I5))="","",OFFSET('Sanitation Data'!$I$30,0,10*ROW('Sanitation Data'!I5)))</f>
        <v/>
      </c>
      <c r="DM11" s="283" t="str">
        <f ca="true">+IF(OFFSET('Sanitation Data'!$I$31,0,10*ROW('Sanitation Data'!I5))="","",OFFSET('Sanitation Data'!$I$31,0,10*ROW('Sanitation Data'!I5)))</f>
        <v/>
      </c>
      <c r="DN11" s="283" t="str">
        <f ca="true">+IF(OFFSET('Sanitation Data'!$I$32,0,10*ROW('Sanitation Data'!I5))="","",OFFSET('Sanitation Data'!$I$32,0,10*ROW('Sanitation Data'!I5)))</f>
        <v>No</v>
      </c>
      <c r="DO11" s="283" t="str">
        <f ca="true">+IF(OFFSET('Hygiene Data'!$D$11,0,10*ROW('Hygiene Data'!D5))="","",OFFSET('Hygiene Data'!$D$11,0,10*ROW('Hygiene Data'!D5)))</f>
        <v>Yes</v>
      </c>
      <c r="DP11" s="283" t="str">
        <f ca="true">+IF(OFFSET('Hygiene Data'!$D$12,0,10*ROW('Hygiene Data'!D5))="","",OFFSET('Hygiene Data'!$D$12,0,10*ROW('Hygiene Data'!D5)))</f>
        <v>Yes</v>
      </c>
      <c r="DQ11" s="283" t="str">
        <f ca="true">+IF(OFFSET('Hygiene Data'!$D$13,0,10*ROW('Hygiene Data'!D5))="","",OFFSET('Hygiene Data'!$D$13,0,10*ROW('Hygiene Data'!D5)))</f>
        <v>Yes</v>
      </c>
      <c r="DR11" s="283" t="str">
        <f ca="true">+IF(OFFSET('Hygiene Data'!$E$11,0,10*ROW('Hygiene Data'!E5))="","",OFFSET('Hygiene Data'!$E$11,0,10*ROW('Hygiene Data'!E5)))</f>
        <v/>
      </c>
      <c r="DS11" s="283" t="str">
        <f ca="true">+IF(OFFSET('Hygiene Data'!$E$12,0,10*ROW('Hygiene Data'!E5))="","",OFFSET('Hygiene Data'!$E$12,0,10*ROW('Hygiene Data'!E5)))</f>
        <v/>
      </c>
      <c r="DT11" s="283" t="str">
        <f ca="true">+IF(OFFSET('Hygiene Data'!$E$13,0,10*ROW('Hygiene Data'!E5))="","",OFFSET('Hygiene Data'!$E$13,0,10*ROW('Hygiene Data'!E5)))</f>
        <v/>
      </c>
      <c r="DU11" s="283" t="str">
        <f ca="true">+IF(OFFSET('Hygiene Data'!$F$11,0,10*ROW('Hygiene Data'!F5))="","",OFFSET('Hygiene Data'!$F$11,0,10*ROW('Hygiene Data'!F5)))</f>
        <v/>
      </c>
      <c r="DV11" s="283" t="str">
        <f ca="true">+IF(OFFSET('Hygiene Data'!$F$12,0,10*ROW('Hygiene Data'!F5))="","",OFFSET('Hygiene Data'!$F$12,0,10*ROW('Hygiene Data'!F5)))</f>
        <v/>
      </c>
      <c r="DW11" s="283" t="str">
        <f ca="true">+IF(OFFSET('Hygiene Data'!$F$13,0,10*ROW('Hygiene Data'!F5))="","",OFFSET('Hygiene Data'!$F$13,0,10*ROW('Hygiene Data'!F5)))</f>
        <v/>
      </c>
      <c r="DX11" s="283" t="str">
        <f ca="true">+IF(OFFSET('Hygiene Data'!$G$11,0,10*ROW('Hygiene Data'!G5))="","",OFFSET('Hygiene Data'!$G$11,0,10*ROW('Hygiene Data'!G5)))</f>
        <v/>
      </c>
      <c r="DY11" s="283" t="str">
        <f ca="true">+IF(OFFSET('Hygiene Data'!$G$12,0,10*ROW('Hygiene Data'!G5))="","",OFFSET('Hygiene Data'!$G$12,0,10*ROW('Hygiene Data'!G5)))</f>
        <v/>
      </c>
      <c r="DZ11" s="283" t="str">
        <f ca="true">+IF(OFFSET('Hygiene Data'!$G$13,0,10*ROW('Hygiene Data'!G5))="","",OFFSET('Hygiene Data'!$G$13,0,10*ROW('Hygiene Data'!G5)))</f>
        <v/>
      </c>
      <c r="EA11" s="283" t="str">
        <f ca="true">+IF(OFFSET('Hygiene Data'!$H$11,0,10*ROW('Hygiene Data'!H5))="","",OFFSET('Hygiene Data'!$H$11,0,10*ROW('Hygiene Data'!H5)))</f>
        <v>Yes</v>
      </c>
      <c r="EB11" s="283" t="str">
        <f ca="true">+IF(OFFSET('Hygiene Data'!$H$12,0,10*ROW('Hygiene Data'!H5))="","",OFFSET('Hygiene Data'!$H$12,0,10*ROW('Hygiene Data'!H5)))</f>
        <v>Yes</v>
      </c>
      <c r="EC11" s="283" t="str">
        <f ca="true">+IF(OFFSET('Hygiene Data'!$H$13,0,10*ROW('Hygiene Data'!H5))="","",OFFSET('Hygiene Data'!$H$13,0,10*ROW('Hygiene Data'!H5)))</f>
        <v>Yes</v>
      </c>
      <c r="ED11" s="283" t="str">
        <f ca="true">+IF(OFFSET('Hygiene Data'!$I$11,0,10*ROW('Hygiene Data'!I5))="","",OFFSET('Hygiene Data'!$I$11,0,10*ROW('Hygiene Data'!I5)))</f>
        <v>Yes</v>
      </c>
      <c r="EE11" s="283" t="str">
        <f ca="true">+IF(OFFSET('Hygiene Data'!$I$12,0,10*ROW('Hygiene Data'!I5))="","",OFFSET('Hygiene Data'!$I$12,0,10*ROW('Hygiene Data'!I5)))</f>
        <v>Yes</v>
      </c>
      <c r="EF11" s="283" t="str">
        <f ca="true">+IF(OFFSET('Hygiene Data'!$I$13,0,10*ROW('Hygiene Data'!I5))="","",OFFSET('Hygiene Data'!$I$13,0,10*ROW('Hygiene Data'!I5)))</f>
        <v>Yes</v>
      </c>
    </row>
    <row xmlns:x14ac="http://schemas.microsoft.com/office/spreadsheetml/2009/9/ac" r="12" x14ac:dyDescent="0.2">
      <c r="A12" s="35" t="str">
        <f ca="true">+IF(OFFSET('Water Data'!$B$2,0,10*ROW('Water Data'!E6))="","",OFFSET('Water Data'!$B$2,0,10*ROW('Water Data'!E6)))</f>
        <v>MDA_2018_PWH</v>
      </c>
      <c r="B12" s="35" t="str">
        <f ca="true">+IF(OFFSET('Water Data'!$C$2,0,10*ROW('Water Data'!F6))="","",OFFSET('Water Data'!$C$2,0,10*ROW('Water Data'!F6)))</f>
        <v>Other</v>
      </c>
      <c r="C12" s="339">
        <f t="shared" ca="true" si="0"/>
        <v>2018</v>
      </c>
      <c r="D12" s="9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1"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91" t="str">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85</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70</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3"/>
      <c r="BS12" s="283" t="str">
        <f ca="true">+IF(OFFSET('Water Data'!$D$27,0,10*ROW('Water Data'!D6))="","",OFFSET('Water Data'!$D$27,0,10*ROW('Water Data'!D6)))</f>
        <v>Yes</v>
      </c>
      <c r="BT12" s="283" t="str">
        <f ca="true">+IF(OFFSET('Water Data'!$D$28,0,10*ROW('Water Data'!D6))="","",OFFSET('Water Data'!$D$28,0,10*ROW('Water Data'!D6)))</f>
        <v>No</v>
      </c>
      <c r="BU12" s="283" t="str">
        <f ca="true">+IF(OFFSET('Water Data'!$D$29,0,10*ROW('Water Data'!D6))="","",OFFSET('Water Data'!$D$29,0,10*ROW('Water Data'!D6)))</f>
        <v>No</v>
      </c>
      <c r="BV12" s="283" t="str">
        <f ca="true">+IF(OFFSET('Water Data'!$E$27,0,10*ROW('Water Data'!E6))="","",OFFSET('Water Data'!$E$27,0,10*ROW('Water Data'!E6)))</f>
        <v/>
      </c>
      <c r="BW12" s="283" t="str">
        <f ca="true">+IF(OFFSET('Water Data'!$E$28,0,10*ROW('Water Data'!E6))="","",OFFSET('Water Data'!$E$28,0,10*ROW('Water Data'!E6)))</f>
        <v/>
      </c>
      <c r="BX12" s="283" t="str">
        <f ca="true">+IF(OFFSET('Water Data'!$E$29,0,10*ROW('Water Data'!E6))="","",OFFSET('Water Data'!$E$29,0,10*ROW('Water Data'!E6)))</f>
        <v/>
      </c>
      <c r="BY12" s="283" t="str">
        <f ca="true">+IF(OFFSET('Water Data'!$F$27,0,10*ROW('Water Data'!F6))="","",OFFSET('Water Data'!$F$27,0,10*ROW('Water Data'!F6)))</f>
        <v/>
      </c>
      <c r="BZ12" s="283" t="str">
        <f ca="true">+IF(OFFSET('Water Data'!$F$28,0,10*ROW('Water Data'!F6))="","",OFFSET('Water Data'!$F$28,0,10*ROW('Water Data'!F6)))</f>
        <v/>
      </c>
      <c r="CA12" s="283" t="str">
        <f ca="true">+IF(OFFSET('Water Data'!$F$29,0,10*ROW('Water Data'!F6))="","",OFFSET('Water Data'!$F$29,0,10*ROW('Water Data'!F6)))</f>
        <v/>
      </c>
      <c r="CB12" s="283" t="str">
        <f ca="true">+IF(OFFSET('Water Data'!$G$27,0,10*ROW('Water Data'!G6))="","",OFFSET('Water Data'!$G$27,0,10*ROW('Water Data'!G6)))</f>
        <v/>
      </c>
      <c r="CC12" s="283" t="str">
        <f ca="true">+IF(OFFSET('Water Data'!$G$28,0,10*ROW('Water Data'!G6))="","",OFFSET('Water Data'!$G$28,0,10*ROW('Water Data'!G6)))</f>
        <v/>
      </c>
      <c r="CD12" s="283" t="str">
        <f ca="true">+IF(OFFSET('Water Data'!$G$29,0,10*ROW('Water Data'!G6))="","",OFFSET('Water Data'!$G$29,0,10*ROW('Water Data'!G6)))</f>
        <v/>
      </c>
      <c r="CE12" s="283" t="str">
        <f ca="true">+IF(OFFSET('Water Data'!$H$27,0,10*ROW('Water Data'!H6))="","",OFFSET('Water Data'!$H$27,0,10*ROW('Water Data'!H6)))</f>
        <v/>
      </c>
      <c r="CF12" s="283" t="str">
        <f ca="true">+IF(OFFSET('Water Data'!$H$28,0,10*ROW('Water Data'!H6))="","",OFFSET('Water Data'!$H$28,0,10*ROW('Water Data'!H6)))</f>
        <v/>
      </c>
      <c r="CG12" s="283" t="str">
        <f ca="true">+IF(OFFSET('Water Data'!$H$29,0,10*ROW('Water Data'!H6))="","",OFFSET('Water Data'!$H$29,0,10*ROW('Water Data'!H6)))</f>
        <v/>
      </c>
      <c r="CH12" s="283" t="str">
        <f ca="true">+IF(OFFSET('Water Data'!$I$27,0,10*ROW('Water Data'!I6))="","",OFFSET('Water Data'!$I$27,0,10*ROW('Water Data'!I6)))</f>
        <v/>
      </c>
      <c r="CI12" s="283" t="str">
        <f ca="true">+IF(OFFSET('Water Data'!$I$28,0,10*ROW('Water Data'!I6))="","",OFFSET('Water Data'!$I$28,0,10*ROW('Water Data'!I6)))</f>
        <v/>
      </c>
      <c r="CJ12" s="283" t="str">
        <f ca="true">+IF(OFFSET('Water Data'!$I$29,0,10*ROW('Water Data'!I6))="","",OFFSET('Water Data'!$I$29,0,10*ROW('Water Data'!I6)))</f>
        <v/>
      </c>
      <c r="CK12" s="283" t="str">
        <f ca="true">+IF(OFFSET('Sanitation Data'!$D$28,0,10*ROW('Sanitation Data'!D6))="","",OFFSET('Sanitation Data'!$D$28,0,10*ROW('Sanitation Data'!D6)))</f>
        <v/>
      </c>
      <c r="CL12" s="283" t="str">
        <f ca="true">+IF(OFFSET('Sanitation Data'!$D$29,0,10*ROW('Sanitation Data'!D6))="","",OFFSET('Sanitation Data'!$D$29,0,10*ROW('Sanitation Data'!D6)))</f>
        <v/>
      </c>
      <c r="CM12" s="283" t="str">
        <f ca="true">+IF(OFFSET('Sanitation Data'!$D$30,0,10*ROW('Sanitation Data'!D6))="","",OFFSET('Sanitation Data'!$D$30,0,10*ROW('Sanitation Data'!D6)))</f>
        <v/>
      </c>
      <c r="CN12" s="283" t="str">
        <f ca="true">+IF(OFFSET('Sanitation Data'!$D$31,0,10*ROW('Sanitation Data'!D6))="","",OFFSET('Sanitation Data'!$D$31,0,10*ROW('Sanitation Data'!D6)))</f>
        <v/>
      </c>
      <c r="CO12" s="283" t="str">
        <f ca="true">+IF(OFFSET('Sanitation Data'!$D$32,0,10*ROW('Sanitation Data'!D6))="","",OFFSET('Sanitation Data'!$D$32,0,10*ROW('Sanitation Data'!D6)))</f>
        <v>Yes</v>
      </c>
      <c r="CP12" s="283" t="str">
        <f ca="true">+IF(OFFSET('Sanitation Data'!$E$28,0,10*ROW('Sanitation Data'!E6))="","",OFFSET('Sanitation Data'!$E$28,0,10*ROW('Sanitation Data'!E6)))</f>
        <v/>
      </c>
      <c r="CQ12" s="283" t="str">
        <f ca="true">+IF(OFFSET('Sanitation Data'!$E$29,0,10*ROW('Sanitation Data'!E6))="","",OFFSET('Sanitation Data'!$E$29,0,10*ROW('Sanitation Data'!E6)))</f>
        <v/>
      </c>
      <c r="CR12" s="283" t="str">
        <f ca="true">+IF(OFFSET('Sanitation Data'!$E$30,0,10*ROW('Sanitation Data'!E6))="","",OFFSET('Sanitation Data'!$E$30,0,10*ROW('Sanitation Data'!E6)))</f>
        <v/>
      </c>
      <c r="CS12" s="283" t="str">
        <f ca="true">+IF(OFFSET('Sanitation Data'!$E$31,0,10*ROW('Sanitation Data'!E6))="","",OFFSET('Sanitation Data'!$E$31,0,10*ROW('Sanitation Data'!E6)))</f>
        <v/>
      </c>
      <c r="CT12" s="283" t="str">
        <f ca="true">+IF(OFFSET('Sanitation Data'!$E$32,0,10*ROW('Sanitation Data'!E6))="","",OFFSET('Sanitation Data'!$E$32,0,10*ROW('Sanitation Data'!E6)))</f>
        <v/>
      </c>
      <c r="CU12" s="283" t="str">
        <f ca="true">+IF(OFFSET('Sanitation Data'!$F$28,0,10*ROW('Sanitation Data'!F6))="","",OFFSET('Sanitation Data'!$F$28,0,10*ROW('Sanitation Data'!F6)))</f>
        <v/>
      </c>
      <c r="CV12" s="283" t="str">
        <f ca="true">+IF(OFFSET('Sanitation Data'!$F$29,0,10*ROW('Sanitation Data'!F6))="","",OFFSET('Sanitation Data'!$F$29,0,10*ROW('Sanitation Data'!F6)))</f>
        <v/>
      </c>
      <c r="CW12" s="283" t="str">
        <f ca="true">+IF(OFFSET('Sanitation Data'!$F$30,0,10*ROW('Sanitation Data'!F6))="","",OFFSET('Sanitation Data'!$F$30,0,10*ROW('Sanitation Data'!F6)))</f>
        <v/>
      </c>
      <c r="CX12" s="283" t="str">
        <f ca="true">+IF(OFFSET('Sanitation Data'!$F$31,0,10*ROW('Sanitation Data'!F6))="","",OFFSET('Sanitation Data'!$F$31,0,10*ROW('Sanitation Data'!F6)))</f>
        <v/>
      </c>
      <c r="CY12" s="283" t="str">
        <f ca="true">+IF(OFFSET('Sanitation Data'!$F$32,0,10*ROW('Sanitation Data'!F6))="","",OFFSET('Sanitation Data'!$F$32,0,10*ROW('Sanitation Data'!F6)))</f>
        <v/>
      </c>
      <c r="CZ12" s="283" t="str">
        <f ca="true">+IF(OFFSET('Sanitation Data'!$G$28,0,10*ROW('Sanitation Data'!G6))="","",OFFSET('Sanitation Data'!$G$28,0,10*ROW('Sanitation Data'!G6)))</f>
        <v/>
      </c>
      <c r="DA12" s="283" t="str">
        <f ca="true">+IF(OFFSET('Sanitation Data'!$G$29,0,10*ROW('Sanitation Data'!G6))="","",OFFSET('Sanitation Data'!$G$29,0,10*ROW('Sanitation Data'!G6)))</f>
        <v/>
      </c>
      <c r="DB12" s="283" t="str">
        <f ca="true">+IF(OFFSET('Sanitation Data'!$G$30,0,10*ROW('Sanitation Data'!G6))="","",OFFSET('Sanitation Data'!$G$30,0,10*ROW('Sanitation Data'!G6)))</f>
        <v/>
      </c>
      <c r="DC12" s="283" t="str">
        <f ca="true">+IF(OFFSET('Sanitation Data'!$G$31,0,10*ROW('Sanitation Data'!G6))="","",OFFSET('Sanitation Data'!$G$31,0,10*ROW('Sanitation Data'!G6)))</f>
        <v/>
      </c>
      <c r="DD12" s="283" t="str">
        <f ca="true">+IF(OFFSET('Sanitation Data'!$G$32,0,10*ROW('Sanitation Data'!G6))="","",OFFSET('Sanitation Data'!$G$32,0,10*ROW('Sanitation Data'!G6)))</f>
        <v/>
      </c>
      <c r="DE12" s="283" t="str">
        <f ca="true">+IF(OFFSET('Sanitation Data'!$H$28,0,10*ROW('Sanitation Data'!H6))="","",OFFSET('Sanitation Data'!$H$28,0,10*ROW('Sanitation Data'!H6)))</f>
        <v/>
      </c>
      <c r="DF12" s="283" t="str">
        <f ca="true">+IF(OFFSET('Sanitation Data'!$H$29,0,10*ROW('Sanitation Data'!H6))="","",OFFSET('Sanitation Data'!$H$29,0,10*ROW('Sanitation Data'!H6)))</f>
        <v/>
      </c>
      <c r="DG12" s="283" t="str">
        <f ca="true">+IF(OFFSET('Sanitation Data'!$H$30,0,10*ROW('Sanitation Data'!H6))="","",OFFSET('Sanitation Data'!$H$30,0,10*ROW('Sanitation Data'!H6)))</f>
        <v/>
      </c>
      <c r="DH12" s="283" t="str">
        <f ca="true">+IF(OFFSET('Sanitation Data'!$H$31,0,10*ROW('Sanitation Data'!H6))="","",OFFSET('Sanitation Data'!$H$31,0,10*ROW('Sanitation Data'!H6)))</f>
        <v/>
      </c>
      <c r="DI12" s="283" t="str">
        <f ca="true">+IF(OFFSET('Sanitation Data'!$H$32,0,10*ROW('Sanitation Data'!H6))="","",OFFSET('Sanitation Data'!$H$32,0,10*ROW('Sanitation Data'!H6)))</f>
        <v/>
      </c>
      <c r="DJ12" s="283" t="str">
        <f ca="true">+IF(OFFSET('Sanitation Data'!$I$28,0,10*ROW('Sanitation Data'!I6))="","",OFFSET('Sanitation Data'!$I$28,0,10*ROW('Sanitation Data'!I6)))</f>
        <v/>
      </c>
      <c r="DK12" s="283" t="str">
        <f ca="true">+IF(OFFSET('Sanitation Data'!$I$29,0,10*ROW('Sanitation Data'!I6))="","",OFFSET('Sanitation Data'!$I$29,0,10*ROW('Sanitation Data'!I6)))</f>
        <v/>
      </c>
      <c r="DL12" s="283" t="str">
        <f ca="true">+IF(OFFSET('Sanitation Data'!$I$30,0,10*ROW('Sanitation Data'!I6))="","",OFFSET('Sanitation Data'!$I$30,0,10*ROW('Sanitation Data'!I6)))</f>
        <v/>
      </c>
      <c r="DM12" s="283" t="str">
        <f ca="true">+IF(OFFSET('Sanitation Data'!$I$31,0,10*ROW('Sanitation Data'!I6))="","",OFFSET('Sanitation Data'!$I$31,0,10*ROW('Sanitation Data'!I6)))</f>
        <v/>
      </c>
      <c r="DN12" s="283" t="str">
        <f ca="true">+IF(OFFSET('Sanitation Data'!$I$32,0,10*ROW('Sanitation Data'!I6))="","",OFFSET('Sanitation Data'!$I$32,0,10*ROW('Sanitation Data'!I6)))</f>
        <v/>
      </c>
      <c r="DO12" s="283" t="str">
        <f ca="true">+IF(OFFSET('Hygiene Data'!$D$11,0,10*ROW('Hygiene Data'!D6))="","",OFFSET('Hygiene Data'!$D$11,0,10*ROW('Hygiene Data'!D6)))</f>
        <v/>
      </c>
      <c r="DP12" s="283" t="str">
        <f ca="true">+IF(OFFSET('Hygiene Data'!$D$12,0,10*ROW('Hygiene Data'!D6))="","",OFFSET('Hygiene Data'!$D$12,0,10*ROW('Hygiene Data'!D6)))</f>
        <v/>
      </c>
      <c r="DQ12" s="283" t="str">
        <f ca="true">+IF(OFFSET('Hygiene Data'!$D$13,0,10*ROW('Hygiene Data'!D6))="","",OFFSET('Hygiene Data'!$D$13,0,10*ROW('Hygiene Data'!D6)))</f>
        <v>Yes</v>
      </c>
      <c r="DR12" s="283" t="str">
        <f ca="true">+IF(OFFSET('Hygiene Data'!$E$11,0,10*ROW('Hygiene Data'!E6))="","",OFFSET('Hygiene Data'!$E$11,0,10*ROW('Hygiene Data'!E6)))</f>
        <v/>
      </c>
      <c r="DS12" s="283" t="str">
        <f ca="true">+IF(OFFSET('Hygiene Data'!$E$12,0,10*ROW('Hygiene Data'!E6))="","",OFFSET('Hygiene Data'!$E$12,0,10*ROW('Hygiene Data'!E6)))</f>
        <v/>
      </c>
      <c r="DT12" s="283" t="str">
        <f ca="true">+IF(OFFSET('Hygiene Data'!$E$13,0,10*ROW('Hygiene Data'!E6))="","",OFFSET('Hygiene Data'!$E$13,0,10*ROW('Hygiene Data'!E6)))</f>
        <v/>
      </c>
      <c r="DU12" s="283" t="str">
        <f ca="true">+IF(OFFSET('Hygiene Data'!$F$11,0,10*ROW('Hygiene Data'!F6))="","",OFFSET('Hygiene Data'!$F$11,0,10*ROW('Hygiene Data'!F6)))</f>
        <v/>
      </c>
      <c r="DV12" s="283" t="str">
        <f ca="true">+IF(OFFSET('Hygiene Data'!$F$12,0,10*ROW('Hygiene Data'!F6))="","",OFFSET('Hygiene Data'!$F$12,0,10*ROW('Hygiene Data'!F6)))</f>
        <v/>
      </c>
      <c r="DW12" s="283" t="str">
        <f ca="true">+IF(OFFSET('Hygiene Data'!$F$13,0,10*ROW('Hygiene Data'!F6))="","",OFFSET('Hygiene Data'!$F$13,0,10*ROW('Hygiene Data'!F6)))</f>
        <v/>
      </c>
      <c r="DX12" s="283" t="str">
        <f ca="true">+IF(OFFSET('Hygiene Data'!$G$11,0,10*ROW('Hygiene Data'!G6))="","",OFFSET('Hygiene Data'!$G$11,0,10*ROW('Hygiene Data'!G6)))</f>
        <v/>
      </c>
      <c r="DY12" s="283" t="str">
        <f ca="true">+IF(OFFSET('Hygiene Data'!$G$12,0,10*ROW('Hygiene Data'!G6))="","",OFFSET('Hygiene Data'!$G$12,0,10*ROW('Hygiene Data'!G6)))</f>
        <v/>
      </c>
      <c r="DZ12" s="283" t="str">
        <f ca="true">+IF(OFFSET('Hygiene Data'!$G$13,0,10*ROW('Hygiene Data'!G6))="","",OFFSET('Hygiene Data'!$G$13,0,10*ROW('Hygiene Data'!G6)))</f>
        <v/>
      </c>
      <c r="EA12" s="283" t="str">
        <f ca="true">+IF(OFFSET('Hygiene Data'!$H$11,0,10*ROW('Hygiene Data'!H6))="","",OFFSET('Hygiene Data'!$H$11,0,10*ROW('Hygiene Data'!H6)))</f>
        <v/>
      </c>
      <c r="EB12" s="283" t="str">
        <f ca="true">+IF(OFFSET('Hygiene Data'!$H$12,0,10*ROW('Hygiene Data'!H6))="","",OFFSET('Hygiene Data'!$H$12,0,10*ROW('Hygiene Data'!H6)))</f>
        <v/>
      </c>
      <c r="EC12" s="283" t="str">
        <f ca="true">+IF(OFFSET('Hygiene Data'!$H$13,0,10*ROW('Hygiene Data'!H6))="","",OFFSET('Hygiene Data'!$H$13,0,10*ROW('Hygiene Data'!H6)))</f>
        <v/>
      </c>
      <c r="ED12" s="283" t="str">
        <f ca="true">+IF(OFFSET('Hygiene Data'!$I$11,0,10*ROW('Hygiene Data'!I6))="","",OFFSET('Hygiene Data'!$I$11,0,10*ROW('Hygiene Data'!I6)))</f>
        <v/>
      </c>
      <c r="EE12" s="283" t="str">
        <f ca="true">+IF(OFFSET('Hygiene Data'!$I$12,0,10*ROW('Hygiene Data'!I6))="","",OFFSET('Hygiene Data'!$I$12,0,10*ROW('Hygiene Data'!I6)))</f>
        <v/>
      </c>
      <c r="EF12" s="283"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MDA_2019_UIS</v>
      </c>
      <c r="B13" s="35" t="str">
        <f ca="true">+IF(OFFSET('Water Data'!$C$2,0,10*ROW('Water Data'!F7))="","",OFFSET('Water Data'!$C$2,0,10*ROW('Water Data'!F7)))</f>
        <v>Other</v>
      </c>
      <c r="C13" s="339">
        <f t="shared" ca="true" si="0"/>
        <v>2019</v>
      </c>
      <c r="D13" s="91">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91"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91" t="str">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91" t="str">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91" t="str">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91">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91" t="str">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91" t="str">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92">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2" t="str">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92" t="str">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str">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92">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2" t="str">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str">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93">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93">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93">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93">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93">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93">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93">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93">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83"/>
      <c r="BS13" s="283" t="str">
        <f ca="true">+IF(OFFSET('Water Data'!$D$27,0,10*ROW('Water Data'!D7))="","",OFFSET('Water Data'!$D$27,0,10*ROW('Water Data'!D7)))</f>
        <v>Yes</v>
      </c>
      <c r="BT13" s="283" t="str">
        <f ca="true">+IF(OFFSET('Water Data'!$D$28,0,10*ROW('Water Data'!D7))="","",OFFSET('Water Data'!$D$28,0,10*ROW('Water Data'!D7)))</f>
        <v>No</v>
      </c>
      <c r="BU13" s="283" t="str">
        <f ca="true">+IF(OFFSET('Water Data'!$D$29,0,10*ROW('Water Data'!D7))="","",OFFSET('Water Data'!$D$29,0,10*ROW('Water Data'!D7)))</f>
        <v>No</v>
      </c>
      <c r="BV13" s="283" t="str">
        <f ca="true">+IF(OFFSET('Water Data'!$E$27,0,10*ROW('Water Data'!E7))="","",OFFSET('Water Data'!$E$27,0,10*ROW('Water Data'!E7)))</f>
        <v/>
      </c>
      <c r="BW13" s="283" t="str">
        <f ca="true">+IF(OFFSET('Water Data'!$E$28,0,10*ROW('Water Data'!E7))="","",OFFSET('Water Data'!$E$28,0,10*ROW('Water Data'!E7)))</f>
        <v/>
      </c>
      <c r="BX13" s="283" t="str">
        <f ca="true">+IF(OFFSET('Water Data'!$E$29,0,10*ROW('Water Data'!E7))="","",OFFSET('Water Data'!$E$29,0,10*ROW('Water Data'!E7)))</f>
        <v/>
      </c>
      <c r="BY13" s="283" t="str">
        <f ca="true">+IF(OFFSET('Water Data'!$F$27,0,10*ROW('Water Data'!F7))="","",OFFSET('Water Data'!$F$27,0,10*ROW('Water Data'!F7)))</f>
        <v/>
      </c>
      <c r="BZ13" s="283" t="str">
        <f ca="true">+IF(OFFSET('Water Data'!$F$28,0,10*ROW('Water Data'!F7))="","",OFFSET('Water Data'!$F$28,0,10*ROW('Water Data'!F7)))</f>
        <v/>
      </c>
      <c r="CA13" s="283" t="str">
        <f ca="true">+IF(OFFSET('Water Data'!$F$29,0,10*ROW('Water Data'!F7))="","",OFFSET('Water Data'!$F$29,0,10*ROW('Water Data'!F7)))</f>
        <v/>
      </c>
      <c r="CB13" s="283" t="str">
        <f ca="true">+IF(OFFSET('Water Data'!$G$27,0,10*ROW('Water Data'!G7))="","",OFFSET('Water Data'!$G$27,0,10*ROW('Water Data'!G7)))</f>
        <v/>
      </c>
      <c r="CC13" s="283" t="str">
        <f ca="true">+IF(OFFSET('Water Data'!$G$28,0,10*ROW('Water Data'!G7))="","",OFFSET('Water Data'!$G$28,0,10*ROW('Water Data'!G7)))</f>
        <v/>
      </c>
      <c r="CD13" s="283" t="str">
        <f ca="true">+IF(OFFSET('Water Data'!$G$29,0,10*ROW('Water Data'!G7))="","",OFFSET('Water Data'!$G$29,0,10*ROW('Water Data'!G7)))</f>
        <v/>
      </c>
      <c r="CE13" s="283" t="str">
        <f ca="true">+IF(OFFSET('Water Data'!$H$27,0,10*ROW('Water Data'!H7))="","",OFFSET('Water Data'!$H$27,0,10*ROW('Water Data'!H7)))</f>
        <v>Yes</v>
      </c>
      <c r="CF13" s="283" t="str">
        <f ca="true">+IF(OFFSET('Water Data'!$H$28,0,10*ROW('Water Data'!H7))="","",OFFSET('Water Data'!$H$28,0,10*ROW('Water Data'!H7)))</f>
        <v>No</v>
      </c>
      <c r="CG13" s="283" t="str">
        <f ca="true">+IF(OFFSET('Water Data'!$H$29,0,10*ROW('Water Data'!H7))="","",OFFSET('Water Data'!$H$29,0,10*ROW('Water Data'!H7)))</f>
        <v>No</v>
      </c>
      <c r="CH13" s="283" t="str">
        <f ca="true">+IF(OFFSET('Water Data'!$I$27,0,10*ROW('Water Data'!I7))="","",OFFSET('Water Data'!$I$27,0,10*ROW('Water Data'!I7)))</f>
        <v>Yes</v>
      </c>
      <c r="CI13" s="283" t="str">
        <f ca="true">+IF(OFFSET('Water Data'!$I$28,0,10*ROW('Water Data'!I7))="","",OFFSET('Water Data'!$I$28,0,10*ROW('Water Data'!I7)))</f>
        <v>No</v>
      </c>
      <c r="CJ13" s="283" t="str">
        <f ca="true">+IF(OFFSET('Water Data'!$I$29,0,10*ROW('Water Data'!I7))="","",OFFSET('Water Data'!$I$29,0,10*ROW('Water Data'!I7)))</f>
        <v>No</v>
      </c>
      <c r="CK13" s="283" t="str">
        <f ca="true">+IF(OFFSET('Sanitation Data'!$D$28,0,10*ROW('Sanitation Data'!D7))="","",OFFSET('Sanitation Data'!$D$28,0,10*ROW('Sanitation Data'!D7)))</f>
        <v>Yes</v>
      </c>
      <c r="CL13" s="283" t="str">
        <f ca="true">+IF(OFFSET('Sanitation Data'!$D$29,0,10*ROW('Sanitation Data'!D7))="","",OFFSET('Sanitation Data'!$D$29,0,10*ROW('Sanitation Data'!D7)))</f>
        <v>No</v>
      </c>
      <c r="CM13" s="283" t="str">
        <f ca="true">+IF(OFFSET('Sanitation Data'!$D$30,0,10*ROW('Sanitation Data'!D7))="","",OFFSET('Sanitation Data'!$D$30,0,10*ROW('Sanitation Data'!D7)))</f>
        <v/>
      </c>
      <c r="CN13" s="283" t="str">
        <f ca="true">+IF(OFFSET('Sanitation Data'!$D$31,0,10*ROW('Sanitation Data'!D7))="","",OFFSET('Sanitation Data'!$D$31,0,10*ROW('Sanitation Data'!D7)))</f>
        <v/>
      </c>
      <c r="CO13" s="283" t="str">
        <f ca="true">+IF(OFFSET('Sanitation Data'!$D$32,0,10*ROW('Sanitation Data'!D7))="","",OFFSET('Sanitation Data'!$D$32,0,10*ROW('Sanitation Data'!D7)))</f>
        <v>No</v>
      </c>
      <c r="CP13" s="283" t="str">
        <f ca="true">+IF(OFFSET('Sanitation Data'!$E$28,0,10*ROW('Sanitation Data'!E7))="","",OFFSET('Sanitation Data'!$E$28,0,10*ROW('Sanitation Data'!E7)))</f>
        <v/>
      </c>
      <c r="CQ13" s="283" t="str">
        <f ca="true">+IF(OFFSET('Sanitation Data'!$E$29,0,10*ROW('Sanitation Data'!E7))="","",OFFSET('Sanitation Data'!$E$29,0,10*ROW('Sanitation Data'!E7)))</f>
        <v/>
      </c>
      <c r="CR13" s="283" t="str">
        <f ca="true">+IF(OFFSET('Sanitation Data'!$E$30,0,10*ROW('Sanitation Data'!E7))="","",OFFSET('Sanitation Data'!$E$30,0,10*ROW('Sanitation Data'!E7)))</f>
        <v/>
      </c>
      <c r="CS13" s="283" t="str">
        <f ca="true">+IF(OFFSET('Sanitation Data'!$E$31,0,10*ROW('Sanitation Data'!E7))="","",OFFSET('Sanitation Data'!$E$31,0,10*ROW('Sanitation Data'!E7)))</f>
        <v/>
      </c>
      <c r="CT13" s="283" t="str">
        <f ca="true">+IF(OFFSET('Sanitation Data'!$E$32,0,10*ROW('Sanitation Data'!E7))="","",OFFSET('Sanitation Data'!$E$32,0,10*ROW('Sanitation Data'!E7)))</f>
        <v/>
      </c>
      <c r="CU13" s="283" t="str">
        <f ca="true">+IF(OFFSET('Sanitation Data'!$F$28,0,10*ROW('Sanitation Data'!F7))="","",OFFSET('Sanitation Data'!$F$28,0,10*ROW('Sanitation Data'!F7)))</f>
        <v/>
      </c>
      <c r="CV13" s="283" t="str">
        <f ca="true">+IF(OFFSET('Sanitation Data'!$F$29,0,10*ROW('Sanitation Data'!F7))="","",OFFSET('Sanitation Data'!$F$29,0,10*ROW('Sanitation Data'!F7)))</f>
        <v/>
      </c>
      <c r="CW13" s="283" t="str">
        <f ca="true">+IF(OFFSET('Sanitation Data'!$F$30,0,10*ROW('Sanitation Data'!F7))="","",OFFSET('Sanitation Data'!$F$30,0,10*ROW('Sanitation Data'!F7)))</f>
        <v/>
      </c>
      <c r="CX13" s="283" t="str">
        <f ca="true">+IF(OFFSET('Sanitation Data'!$F$31,0,10*ROW('Sanitation Data'!F7))="","",OFFSET('Sanitation Data'!$F$31,0,10*ROW('Sanitation Data'!F7)))</f>
        <v/>
      </c>
      <c r="CY13" s="283" t="str">
        <f ca="true">+IF(OFFSET('Sanitation Data'!$F$32,0,10*ROW('Sanitation Data'!F7))="","",OFFSET('Sanitation Data'!$F$32,0,10*ROW('Sanitation Data'!F7)))</f>
        <v/>
      </c>
      <c r="CZ13" s="283" t="str">
        <f ca="true">+IF(OFFSET('Sanitation Data'!$G$28,0,10*ROW('Sanitation Data'!G7))="","",OFFSET('Sanitation Data'!$G$28,0,10*ROW('Sanitation Data'!G7)))</f>
        <v/>
      </c>
      <c r="DA13" s="283" t="str">
        <f ca="true">+IF(OFFSET('Sanitation Data'!$G$29,0,10*ROW('Sanitation Data'!G7))="","",OFFSET('Sanitation Data'!$G$29,0,10*ROW('Sanitation Data'!G7)))</f>
        <v/>
      </c>
      <c r="DB13" s="283" t="str">
        <f ca="true">+IF(OFFSET('Sanitation Data'!$G$30,0,10*ROW('Sanitation Data'!G7))="","",OFFSET('Sanitation Data'!$G$30,0,10*ROW('Sanitation Data'!G7)))</f>
        <v/>
      </c>
      <c r="DC13" s="283" t="str">
        <f ca="true">+IF(OFFSET('Sanitation Data'!$G$31,0,10*ROW('Sanitation Data'!G7))="","",OFFSET('Sanitation Data'!$G$31,0,10*ROW('Sanitation Data'!G7)))</f>
        <v/>
      </c>
      <c r="DD13" s="283" t="str">
        <f ca="true">+IF(OFFSET('Sanitation Data'!$G$32,0,10*ROW('Sanitation Data'!G7))="","",OFFSET('Sanitation Data'!$G$32,0,10*ROW('Sanitation Data'!G7)))</f>
        <v/>
      </c>
      <c r="DE13" s="283" t="str">
        <f ca="true">+IF(OFFSET('Sanitation Data'!$H$28,0,10*ROW('Sanitation Data'!H7))="","",OFFSET('Sanitation Data'!$H$28,0,10*ROW('Sanitation Data'!H7)))</f>
        <v>Yes</v>
      </c>
      <c r="DF13" s="283" t="str">
        <f ca="true">+IF(OFFSET('Sanitation Data'!$H$29,0,10*ROW('Sanitation Data'!H7))="","",OFFSET('Sanitation Data'!$H$29,0,10*ROW('Sanitation Data'!H7)))</f>
        <v>No</v>
      </c>
      <c r="DG13" s="283" t="str">
        <f ca="true">+IF(OFFSET('Sanitation Data'!$H$30,0,10*ROW('Sanitation Data'!H7))="","",OFFSET('Sanitation Data'!$H$30,0,10*ROW('Sanitation Data'!H7)))</f>
        <v/>
      </c>
      <c r="DH13" s="283" t="str">
        <f ca="true">+IF(OFFSET('Sanitation Data'!$H$31,0,10*ROW('Sanitation Data'!H7))="","",OFFSET('Sanitation Data'!$H$31,0,10*ROW('Sanitation Data'!H7)))</f>
        <v/>
      </c>
      <c r="DI13" s="283" t="str">
        <f ca="true">+IF(OFFSET('Sanitation Data'!$H$32,0,10*ROW('Sanitation Data'!H7))="","",OFFSET('Sanitation Data'!$H$32,0,10*ROW('Sanitation Data'!H7)))</f>
        <v>No</v>
      </c>
      <c r="DJ13" s="283" t="str">
        <f ca="true">+IF(OFFSET('Sanitation Data'!$I$28,0,10*ROW('Sanitation Data'!I7))="","",OFFSET('Sanitation Data'!$I$28,0,10*ROW('Sanitation Data'!I7)))</f>
        <v>Yes</v>
      </c>
      <c r="DK13" s="283" t="str">
        <f ca="true">+IF(OFFSET('Sanitation Data'!$I$29,0,10*ROW('Sanitation Data'!I7))="","",OFFSET('Sanitation Data'!$I$29,0,10*ROW('Sanitation Data'!I7)))</f>
        <v>No</v>
      </c>
      <c r="DL13" s="283" t="str">
        <f ca="true">+IF(OFFSET('Sanitation Data'!$I$30,0,10*ROW('Sanitation Data'!I7))="","",OFFSET('Sanitation Data'!$I$30,0,10*ROW('Sanitation Data'!I7)))</f>
        <v/>
      </c>
      <c r="DM13" s="283" t="str">
        <f ca="true">+IF(OFFSET('Sanitation Data'!$I$31,0,10*ROW('Sanitation Data'!I7))="","",OFFSET('Sanitation Data'!$I$31,0,10*ROW('Sanitation Data'!I7)))</f>
        <v/>
      </c>
      <c r="DN13" s="283" t="str">
        <f ca="true">+IF(OFFSET('Sanitation Data'!$I$32,0,10*ROW('Sanitation Data'!I7))="","",OFFSET('Sanitation Data'!$I$32,0,10*ROW('Sanitation Data'!I7)))</f>
        <v>No</v>
      </c>
      <c r="DO13" s="283" t="str">
        <f ca="true">+IF(OFFSET('Hygiene Data'!$D$11,0,10*ROW('Hygiene Data'!D7))="","",OFFSET('Hygiene Data'!$D$11,0,10*ROW('Hygiene Data'!D7)))</f>
        <v>Yes</v>
      </c>
      <c r="DP13" s="283" t="str">
        <f ca="true">+IF(OFFSET('Hygiene Data'!$D$12,0,10*ROW('Hygiene Data'!D7))="","",OFFSET('Hygiene Data'!$D$12,0,10*ROW('Hygiene Data'!D7)))</f>
        <v>Yes</v>
      </c>
      <c r="DQ13" s="283" t="str">
        <f ca="true">+IF(OFFSET('Hygiene Data'!$D$13,0,10*ROW('Hygiene Data'!D7))="","",OFFSET('Hygiene Data'!$D$13,0,10*ROW('Hygiene Data'!D7)))</f>
        <v>Yes</v>
      </c>
      <c r="DR13" s="283" t="str">
        <f ca="true">+IF(OFFSET('Hygiene Data'!$E$11,0,10*ROW('Hygiene Data'!E7))="","",OFFSET('Hygiene Data'!$E$11,0,10*ROW('Hygiene Data'!E7)))</f>
        <v/>
      </c>
      <c r="DS13" s="283" t="str">
        <f ca="true">+IF(OFFSET('Hygiene Data'!$E$12,0,10*ROW('Hygiene Data'!E7))="","",OFFSET('Hygiene Data'!$E$12,0,10*ROW('Hygiene Data'!E7)))</f>
        <v/>
      </c>
      <c r="DT13" s="283" t="str">
        <f ca="true">+IF(OFFSET('Hygiene Data'!$E$13,0,10*ROW('Hygiene Data'!E7))="","",OFFSET('Hygiene Data'!$E$13,0,10*ROW('Hygiene Data'!E7)))</f>
        <v/>
      </c>
      <c r="DU13" s="283" t="str">
        <f ca="true">+IF(OFFSET('Hygiene Data'!$F$11,0,10*ROW('Hygiene Data'!F7))="","",OFFSET('Hygiene Data'!$F$11,0,10*ROW('Hygiene Data'!F7)))</f>
        <v/>
      </c>
      <c r="DV13" s="283" t="str">
        <f ca="true">+IF(OFFSET('Hygiene Data'!$F$12,0,10*ROW('Hygiene Data'!F7))="","",OFFSET('Hygiene Data'!$F$12,0,10*ROW('Hygiene Data'!F7)))</f>
        <v/>
      </c>
      <c r="DW13" s="283" t="str">
        <f ca="true">+IF(OFFSET('Hygiene Data'!$F$13,0,10*ROW('Hygiene Data'!F7))="","",OFFSET('Hygiene Data'!$F$13,0,10*ROW('Hygiene Data'!F7)))</f>
        <v/>
      </c>
      <c r="DX13" s="283" t="str">
        <f ca="true">+IF(OFFSET('Hygiene Data'!$G$11,0,10*ROW('Hygiene Data'!G7))="","",OFFSET('Hygiene Data'!$G$11,0,10*ROW('Hygiene Data'!G7)))</f>
        <v/>
      </c>
      <c r="DY13" s="283" t="str">
        <f ca="true">+IF(OFFSET('Hygiene Data'!$G$12,0,10*ROW('Hygiene Data'!G7))="","",OFFSET('Hygiene Data'!$G$12,0,10*ROW('Hygiene Data'!G7)))</f>
        <v/>
      </c>
      <c r="DZ13" s="283" t="str">
        <f ca="true">+IF(OFFSET('Hygiene Data'!$G$13,0,10*ROW('Hygiene Data'!G7))="","",OFFSET('Hygiene Data'!$G$13,0,10*ROW('Hygiene Data'!G7)))</f>
        <v/>
      </c>
      <c r="EA13" s="283" t="str">
        <f ca="true">+IF(OFFSET('Hygiene Data'!$H$11,0,10*ROW('Hygiene Data'!H7))="","",OFFSET('Hygiene Data'!$H$11,0,10*ROW('Hygiene Data'!H7)))</f>
        <v>Yes</v>
      </c>
      <c r="EB13" s="283" t="str">
        <f ca="true">+IF(OFFSET('Hygiene Data'!$H$12,0,10*ROW('Hygiene Data'!H7))="","",OFFSET('Hygiene Data'!$H$12,0,10*ROW('Hygiene Data'!H7)))</f>
        <v>Yes</v>
      </c>
      <c r="EC13" s="283" t="str">
        <f ca="true">+IF(OFFSET('Hygiene Data'!$H$13,0,10*ROW('Hygiene Data'!H7))="","",OFFSET('Hygiene Data'!$H$13,0,10*ROW('Hygiene Data'!H7)))</f>
        <v>Yes</v>
      </c>
      <c r="ED13" s="283" t="str">
        <f ca="true">+IF(OFFSET('Hygiene Data'!$I$11,0,10*ROW('Hygiene Data'!I7))="","",OFFSET('Hygiene Data'!$I$11,0,10*ROW('Hygiene Data'!I7)))</f>
        <v>Yes</v>
      </c>
      <c r="EE13" s="283" t="str">
        <f ca="true">+IF(OFFSET('Hygiene Data'!$I$12,0,10*ROW('Hygiene Data'!I7))="","",OFFSET('Hygiene Data'!$I$12,0,10*ROW('Hygiene Data'!I7)))</f>
        <v>Yes</v>
      </c>
      <c r="EF13" s="283" t="str">
        <f ca="true">+IF(OFFSET('Hygiene Data'!$I$13,0,10*ROW('Hygiene Data'!I7))="","",OFFSET('Hygiene Data'!$I$13,0,10*ROW('Hygiene Data'!I7)))</f>
        <v>Yes</v>
      </c>
    </row>
    <row xmlns:x14ac="http://schemas.microsoft.com/office/spreadsheetml/2009/9/ac" r="14" x14ac:dyDescent="0.2">
      <c r="A14" s="35" t="str">
        <f ca="true">+IF(OFFSET('Water Data'!$B$2,0,10*ROW('Water Data'!E8))="","",OFFSET('Water Data'!$B$2,0,10*ROW('Water Data'!E8)))</f>
        <v>MDA_2021_PWH</v>
      </c>
      <c r="B14" s="35" t="str">
        <f ca="true">+IF(OFFSET('Water Data'!$C$2,0,10*ROW('Water Data'!F8))="","",OFFSET('Water Data'!$C$2,0,10*ROW('Water Data'!F8)))</f>
        <v>Other</v>
      </c>
      <c r="C14" s="339">
        <f t="shared" ca="true" si="0"/>
        <v>2021</v>
      </c>
      <c r="D14" s="91">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1"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[100]</v>
      </c>
      <c r="F14" s="91"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[100]</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88</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90</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3"/>
      <c r="BS14" s="283" t="str">
        <f ca="true">+IF(OFFSET('Water Data'!$D$27,0,10*ROW('Water Data'!D8))="","",OFFSET('Water Data'!$D$27,0,10*ROW('Water Data'!D8)))</f>
        <v>Yes</v>
      </c>
      <c r="BT14" s="283" t="str">
        <f ca="true">+IF(OFFSET('Water Data'!$D$28,0,10*ROW('Water Data'!D8))="","",OFFSET('Water Data'!$D$28,0,10*ROW('Water Data'!D8)))</f>
        <v>No</v>
      </c>
      <c r="BU14" s="283" t="str">
        <f ca="true">+IF(OFFSET('Water Data'!$D$29,0,10*ROW('Water Data'!D8))="","",OFFSET('Water Data'!$D$29,0,10*ROW('Water Data'!D8)))</f>
        <v>No</v>
      </c>
      <c r="BV14" s="283" t="str">
        <f ca="true">+IF(OFFSET('Water Data'!$E$27,0,10*ROW('Water Data'!E8))="","",OFFSET('Water Data'!$E$27,0,10*ROW('Water Data'!E8)))</f>
        <v/>
      </c>
      <c r="BW14" s="283" t="str">
        <f ca="true">+IF(OFFSET('Water Data'!$E$28,0,10*ROW('Water Data'!E8))="","",OFFSET('Water Data'!$E$28,0,10*ROW('Water Data'!E8)))</f>
        <v/>
      </c>
      <c r="BX14" s="283" t="str">
        <f ca="true">+IF(OFFSET('Water Data'!$E$29,0,10*ROW('Water Data'!E8))="","",OFFSET('Water Data'!$E$29,0,10*ROW('Water Data'!E8)))</f>
        <v/>
      </c>
      <c r="BY14" s="283" t="str">
        <f ca="true">+IF(OFFSET('Water Data'!$F$27,0,10*ROW('Water Data'!F8))="","",OFFSET('Water Data'!$F$27,0,10*ROW('Water Data'!F8)))</f>
        <v/>
      </c>
      <c r="BZ14" s="283" t="str">
        <f ca="true">+IF(OFFSET('Water Data'!$F$28,0,10*ROW('Water Data'!F8))="","",OFFSET('Water Data'!$F$28,0,10*ROW('Water Data'!F8)))</f>
        <v/>
      </c>
      <c r="CA14" s="283" t="str">
        <f ca="true">+IF(OFFSET('Water Data'!$F$29,0,10*ROW('Water Data'!F8))="","",OFFSET('Water Data'!$F$29,0,10*ROW('Water Data'!F8)))</f>
        <v/>
      </c>
      <c r="CB14" s="283" t="str">
        <f ca="true">+IF(OFFSET('Water Data'!$G$27,0,10*ROW('Water Data'!G8))="","",OFFSET('Water Data'!$G$27,0,10*ROW('Water Data'!G8)))</f>
        <v/>
      </c>
      <c r="CC14" s="283" t="str">
        <f ca="true">+IF(OFFSET('Water Data'!$G$28,0,10*ROW('Water Data'!G8))="","",OFFSET('Water Data'!$G$28,0,10*ROW('Water Data'!G8)))</f>
        <v/>
      </c>
      <c r="CD14" s="283" t="str">
        <f ca="true">+IF(OFFSET('Water Data'!$G$29,0,10*ROW('Water Data'!G8))="","",OFFSET('Water Data'!$G$29,0,10*ROW('Water Data'!G8)))</f>
        <v/>
      </c>
      <c r="CE14" s="283" t="str">
        <f ca="true">+IF(OFFSET('Water Data'!$H$27,0,10*ROW('Water Data'!H8))="","",OFFSET('Water Data'!$H$27,0,10*ROW('Water Data'!H8)))</f>
        <v/>
      </c>
      <c r="CF14" s="283" t="str">
        <f ca="true">+IF(OFFSET('Water Data'!$H$28,0,10*ROW('Water Data'!H8))="","",OFFSET('Water Data'!$H$28,0,10*ROW('Water Data'!H8)))</f>
        <v/>
      </c>
      <c r="CG14" s="283" t="str">
        <f ca="true">+IF(OFFSET('Water Data'!$H$29,0,10*ROW('Water Data'!H8))="","",OFFSET('Water Data'!$H$29,0,10*ROW('Water Data'!H8)))</f>
        <v/>
      </c>
      <c r="CH14" s="283" t="str">
        <f ca="true">+IF(OFFSET('Water Data'!$I$27,0,10*ROW('Water Data'!I8))="","",OFFSET('Water Data'!$I$27,0,10*ROW('Water Data'!I8)))</f>
        <v/>
      </c>
      <c r="CI14" s="283" t="str">
        <f ca="true">+IF(OFFSET('Water Data'!$I$28,0,10*ROW('Water Data'!I8))="","",OFFSET('Water Data'!$I$28,0,10*ROW('Water Data'!I8)))</f>
        <v/>
      </c>
      <c r="CJ14" s="283" t="str">
        <f ca="true">+IF(OFFSET('Water Data'!$I$29,0,10*ROW('Water Data'!I8))="","",OFFSET('Water Data'!$I$29,0,10*ROW('Water Data'!I8)))</f>
        <v/>
      </c>
      <c r="CK14" s="283" t="str">
        <f ca="true">+IF(OFFSET('Sanitation Data'!$D$28,0,10*ROW('Sanitation Data'!D8))="","",OFFSET('Sanitation Data'!$D$28,0,10*ROW('Sanitation Data'!D8)))</f>
        <v/>
      </c>
      <c r="CL14" s="283" t="str">
        <f ca="true">+IF(OFFSET('Sanitation Data'!$D$29,0,10*ROW('Sanitation Data'!D8))="","",OFFSET('Sanitation Data'!$D$29,0,10*ROW('Sanitation Data'!D8)))</f>
        <v/>
      </c>
      <c r="CM14" s="283" t="str">
        <f ca="true">+IF(OFFSET('Sanitation Data'!$D$30,0,10*ROW('Sanitation Data'!D8))="","",OFFSET('Sanitation Data'!$D$30,0,10*ROW('Sanitation Data'!D8)))</f>
        <v/>
      </c>
      <c r="CN14" s="283" t="str">
        <f ca="true">+IF(OFFSET('Sanitation Data'!$D$31,0,10*ROW('Sanitation Data'!D8))="","",OFFSET('Sanitation Data'!$D$31,0,10*ROW('Sanitation Data'!D8)))</f>
        <v/>
      </c>
      <c r="CO14" s="283" t="str">
        <f ca="true">+IF(OFFSET('Sanitation Data'!$D$32,0,10*ROW('Sanitation Data'!D8))="","",OFFSET('Sanitation Data'!$D$32,0,10*ROW('Sanitation Data'!D8)))</f>
        <v>Yes</v>
      </c>
      <c r="CP14" s="283" t="str">
        <f ca="true">+IF(OFFSET('Sanitation Data'!$E$28,0,10*ROW('Sanitation Data'!E8))="","",OFFSET('Sanitation Data'!$E$28,0,10*ROW('Sanitation Data'!E8)))</f>
        <v/>
      </c>
      <c r="CQ14" s="283" t="str">
        <f ca="true">+IF(OFFSET('Sanitation Data'!$E$29,0,10*ROW('Sanitation Data'!E8))="","",OFFSET('Sanitation Data'!$E$29,0,10*ROW('Sanitation Data'!E8)))</f>
        <v/>
      </c>
      <c r="CR14" s="283" t="str">
        <f ca="true">+IF(OFFSET('Sanitation Data'!$E$30,0,10*ROW('Sanitation Data'!E8))="","",OFFSET('Sanitation Data'!$E$30,0,10*ROW('Sanitation Data'!E8)))</f>
        <v/>
      </c>
      <c r="CS14" s="283" t="str">
        <f ca="true">+IF(OFFSET('Sanitation Data'!$E$31,0,10*ROW('Sanitation Data'!E8))="","",OFFSET('Sanitation Data'!$E$31,0,10*ROW('Sanitation Data'!E8)))</f>
        <v/>
      </c>
      <c r="CT14" s="283" t="str">
        <f ca="true">+IF(OFFSET('Sanitation Data'!$E$32,0,10*ROW('Sanitation Data'!E8))="","",OFFSET('Sanitation Data'!$E$32,0,10*ROW('Sanitation Data'!E8)))</f>
        <v/>
      </c>
      <c r="CU14" s="283" t="str">
        <f ca="true">+IF(OFFSET('Sanitation Data'!$F$28,0,10*ROW('Sanitation Data'!F8))="","",OFFSET('Sanitation Data'!$F$28,0,10*ROW('Sanitation Data'!F8)))</f>
        <v/>
      </c>
      <c r="CV14" s="283" t="str">
        <f ca="true">+IF(OFFSET('Sanitation Data'!$F$29,0,10*ROW('Sanitation Data'!F8))="","",OFFSET('Sanitation Data'!$F$29,0,10*ROW('Sanitation Data'!F8)))</f>
        <v/>
      </c>
      <c r="CW14" s="283" t="str">
        <f ca="true">+IF(OFFSET('Sanitation Data'!$F$30,0,10*ROW('Sanitation Data'!F8))="","",OFFSET('Sanitation Data'!$F$30,0,10*ROW('Sanitation Data'!F8)))</f>
        <v/>
      </c>
      <c r="CX14" s="283" t="str">
        <f ca="true">+IF(OFFSET('Sanitation Data'!$F$31,0,10*ROW('Sanitation Data'!F8))="","",OFFSET('Sanitation Data'!$F$31,0,10*ROW('Sanitation Data'!F8)))</f>
        <v/>
      </c>
      <c r="CY14" s="283" t="str">
        <f ca="true">+IF(OFFSET('Sanitation Data'!$F$32,0,10*ROW('Sanitation Data'!F8))="","",OFFSET('Sanitation Data'!$F$32,0,10*ROW('Sanitation Data'!F8)))</f>
        <v/>
      </c>
      <c r="CZ14" s="283" t="str">
        <f ca="true">+IF(OFFSET('Sanitation Data'!$G$28,0,10*ROW('Sanitation Data'!G8))="","",OFFSET('Sanitation Data'!$G$28,0,10*ROW('Sanitation Data'!G8)))</f>
        <v/>
      </c>
      <c r="DA14" s="283" t="str">
        <f ca="true">+IF(OFFSET('Sanitation Data'!$G$29,0,10*ROW('Sanitation Data'!G8))="","",OFFSET('Sanitation Data'!$G$29,0,10*ROW('Sanitation Data'!G8)))</f>
        <v/>
      </c>
      <c r="DB14" s="283" t="str">
        <f ca="true">+IF(OFFSET('Sanitation Data'!$G$30,0,10*ROW('Sanitation Data'!G8))="","",OFFSET('Sanitation Data'!$G$30,0,10*ROW('Sanitation Data'!G8)))</f>
        <v/>
      </c>
      <c r="DC14" s="283" t="str">
        <f ca="true">+IF(OFFSET('Sanitation Data'!$G$31,0,10*ROW('Sanitation Data'!G8))="","",OFFSET('Sanitation Data'!$G$31,0,10*ROW('Sanitation Data'!G8)))</f>
        <v/>
      </c>
      <c r="DD14" s="283" t="str">
        <f ca="true">+IF(OFFSET('Sanitation Data'!$G$32,0,10*ROW('Sanitation Data'!G8))="","",OFFSET('Sanitation Data'!$G$32,0,10*ROW('Sanitation Data'!G8)))</f>
        <v/>
      </c>
      <c r="DE14" s="283" t="str">
        <f ca="true">+IF(OFFSET('Sanitation Data'!$H$28,0,10*ROW('Sanitation Data'!H8))="","",OFFSET('Sanitation Data'!$H$28,0,10*ROW('Sanitation Data'!H8)))</f>
        <v/>
      </c>
      <c r="DF14" s="283" t="str">
        <f ca="true">+IF(OFFSET('Sanitation Data'!$H$29,0,10*ROW('Sanitation Data'!H8))="","",OFFSET('Sanitation Data'!$H$29,0,10*ROW('Sanitation Data'!H8)))</f>
        <v/>
      </c>
      <c r="DG14" s="283" t="str">
        <f ca="true">+IF(OFFSET('Sanitation Data'!$H$30,0,10*ROW('Sanitation Data'!H8))="","",OFFSET('Sanitation Data'!$H$30,0,10*ROW('Sanitation Data'!H8)))</f>
        <v/>
      </c>
      <c r="DH14" s="283" t="str">
        <f ca="true">+IF(OFFSET('Sanitation Data'!$H$31,0,10*ROW('Sanitation Data'!H8))="","",OFFSET('Sanitation Data'!$H$31,0,10*ROW('Sanitation Data'!H8)))</f>
        <v/>
      </c>
      <c r="DI14" s="283" t="str">
        <f ca="true">+IF(OFFSET('Sanitation Data'!$H$32,0,10*ROW('Sanitation Data'!H8))="","",OFFSET('Sanitation Data'!$H$32,0,10*ROW('Sanitation Data'!H8)))</f>
        <v/>
      </c>
      <c r="DJ14" s="283" t="str">
        <f ca="true">+IF(OFFSET('Sanitation Data'!$I$28,0,10*ROW('Sanitation Data'!I8))="","",OFFSET('Sanitation Data'!$I$28,0,10*ROW('Sanitation Data'!I8)))</f>
        <v/>
      </c>
      <c r="DK14" s="283" t="str">
        <f ca="true">+IF(OFFSET('Sanitation Data'!$I$29,0,10*ROW('Sanitation Data'!I8))="","",OFFSET('Sanitation Data'!$I$29,0,10*ROW('Sanitation Data'!I8)))</f>
        <v/>
      </c>
      <c r="DL14" s="283" t="str">
        <f ca="true">+IF(OFFSET('Sanitation Data'!$I$30,0,10*ROW('Sanitation Data'!I8))="","",OFFSET('Sanitation Data'!$I$30,0,10*ROW('Sanitation Data'!I8)))</f>
        <v/>
      </c>
      <c r="DM14" s="283" t="str">
        <f ca="true">+IF(OFFSET('Sanitation Data'!$I$31,0,10*ROW('Sanitation Data'!I8))="","",OFFSET('Sanitation Data'!$I$31,0,10*ROW('Sanitation Data'!I8)))</f>
        <v/>
      </c>
      <c r="DN14" s="283" t="str">
        <f ca="true">+IF(OFFSET('Sanitation Data'!$I$32,0,10*ROW('Sanitation Data'!I8))="","",OFFSET('Sanitation Data'!$I$32,0,10*ROW('Sanitation Data'!I8)))</f>
        <v/>
      </c>
      <c r="DO14" s="283" t="str">
        <f ca="true">+IF(OFFSET('Hygiene Data'!$D$11,0,10*ROW('Hygiene Data'!D8))="","",OFFSET('Hygiene Data'!$D$11,0,10*ROW('Hygiene Data'!D8)))</f>
        <v/>
      </c>
      <c r="DP14" s="283" t="str">
        <f ca="true">+IF(OFFSET('Hygiene Data'!$D$12,0,10*ROW('Hygiene Data'!D8))="","",OFFSET('Hygiene Data'!$D$12,0,10*ROW('Hygiene Data'!D8)))</f>
        <v/>
      </c>
      <c r="DQ14" s="283" t="str">
        <f ca="true">+IF(OFFSET('Hygiene Data'!$D$13,0,10*ROW('Hygiene Data'!D8))="","",OFFSET('Hygiene Data'!$D$13,0,10*ROW('Hygiene Data'!D8)))</f>
        <v>Yes</v>
      </c>
      <c r="DR14" s="283" t="str">
        <f ca="true">+IF(OFFSET('Hygiene Data'!$E$11,0,10*ROW('Hygiene Data'!E8))="","",OFFSET('Hygiene Data'!$E$11,0,10*ROW('Hygiene Data'!E8)))</f>
        <v/>
      </c>
      <c r="DS14" s="283" t="str">
        <f ca="true">+IF(OFFSET('Hygiene Data'!$E$12,0,10*ROW('Hygiene Data'!E8))="","",OFFSET('Hygiene Data'!$E$12,0,10*ROW('Hygiene Data'!E8)))</f>
        <v/>
      </c>
      <c r="DT14" s="283" t="str">
        <f ca="true">+IF(OFFSET('Hygiene Data'!$E$13,0,10*ROW('Hygiene Data'!E8))="","",OFFSET('Hygiene Data'!$E$13,0,10*ROW('Hygiene Data'!E8)))</f>
        <v/>
      </c>
      <c r="DU14" s="283" t="str">
        <f ca="true">+IF(OFFSET('Hygiene Data'!$F$11,0,10*ROW('Hygiene Data'!F8))="","",OFFSET('Hygiene Data'!$F$11,0,10*ROW('Hygiene Data'!F8)))</f>
        <v/>
      </c>
      <c r="DV14" s="283" t="str">
        <f ca="true">+IF(OFFSET('Hygiene Data'!$F$12,0,10*ROW('Hygiene Data'!F8))="","",OFFSET('Hygiene Data'!$F$12,0,10*ROW('Hygiene Data'!F8)))</f>
        <v/>
      </c>
      <c r="DW14" s="283" t="str">
        <f ca="true">+IF(OFFSET('Hygiene Data'!$F$13,0,10*ROW('Hygiene Data'!F8))="","",OFFSET('Hygiene Data'!$F$13,0,10*ROW('Hygiene Data'!F8)))</f>
        <v/>
      </c>
      <c r="DX14" s="283" t="str">
        <f ca="true">+IF(OFFSET('Hygiene Data'!$G$11,0,10*ROW('Hygiene Data'!G8))="","",OFFSET('Hygiene Data'!$G$11,0,10*ROW('Hygiene Data'!G8)))</f>
        <v/>
      </c>
      <c r="DY14" s="283" t="str">
        <f ca="true">+IF(OFFSET('Hygiene Data'!$G$12,0,10*ROW('Hygiene Data'!G8))="","",OFFSET('Hygiene Data'!$G$12,0,10*ROW('Hygiene Data'!G8)))</f>
        <v/>
      </c>
      <c r="DZ14" s="283" t="str">
        <f ca="true">+IF(OFFSET('Hygiene Data'!$G$13,0,10*ROW('Hygiene Data'!G8))="","",OFFSET('Hygiene Data'!$G$13,0,10*ROW('Hygiene Data'!G8)))</f>
        <v/>
      </c>
      <c r="EA14" s="283" t="str">
        <f ca="true">+IF(OFFSET('Hygiene Data'!$H$11,0,10*ROW('Hygiene Data'!H8))="","",OFFSET('Hygiene Data'!$H$11,0,10*ROW('Hygiene Data'!H8)))</f>
        <v/>
      </c>
      <c r="EB14" s="283" t="str">
        <f ca="true">+IF(OFFSET('Hygiene Data'!$H$12,0,10*ROW('Hygiene Data'!H8))="","",OFFSET('Hygiene Data'!$H$12,0,10*ROW('Hygiene Data'!H8)))</f>
        <v/>
      </c>
      <c r="EC14" s="283" t="str">
        <f ca="true">+IF(OFFSET('Hygiene Data'!$H$13,0,10*ROW('Hygiene Data'!H8))="","",OFFSET('Hygiene Data'!$H$13,0,10*ROW('Hygiene Data'!H8)))</f>
        <v/>
      </c>
      <c r="ED14" s="283" t="str">
        <f ca="true">+IF(OFFSET('Hygiene Data'!$I$11,0,10*ROW('Hygiene Data'!I8))="","",OFFSET('Hygiene Data'!$I$11,0,10*ROW('Hygiene Data'!I8)))</f>
        <v/>
      </c>
      <c r="EE14" s="283" t="str">
        <f ca="true">+IF(OFFSET('Hygiene Data'!$I$12,0,10*ROW('Hygiene Data'!I8))="","",OFFSET('Hygiene Data'!$I$12,0,10*ROW('Hygiene Data'!I8)))</f>
        <v/>
      </c>
      <c r="EF14" s="283"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MDA_2023_SUR</v>
      </c>
      <c r="B15" s="35" t="str">
        <f ca="true">+IF(OFFSET('Water Data'!$C$2,0,10*ROW('Water Data'!F9))="","",OFFSET('Water Data'!$C$2,0,10*ROW('Water Data'!F9)))</f>
        <v>Survey</v>
      </c>
      <c r="C15" s="339">
        <f t="shared" ca="true" si="0"/>
        <v>2023</v>
      </c>
      <c r="D15" s="91">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99.830220713073004</v>
      </c>
      <c r="E15" s="91">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98.556876061120548</v>
      </c>
      <c r="F15" s="91">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92.858009077994538</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2">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94.786324786324798</v>
      </c>
      <c r="X15" s="92">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64.005198695920356</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100</v>
      </c>
      <c r="BA15" s="93">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99.660441426146008</v>
      </c>
      <c r="BB15" s="93">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99.32088285229203</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3"/>
      <c r="BS15" s="283" t="str">
        <f ca="true">+IF(OFFSET('Water Data'!$D$27,0,10*ROW('Water Data'!D9))="","",OFFSET('Water Data'!$D$27,0,10*ROW('Water Data'!D9)))</f>
        <v>Yes</v>
      </c>
      <c r="BT15" s="283" t="str">
        <f ca="true">+IF(OFFSET('Water Data'!$D$28,0,10*ROW('Water Data'!D9))="","",OFFSET('Water Data'!$D$28,0,10*ROW('Water Data'!D9)))</f>
        <v>Yes</v>
      </c>
      <c r="BU15" s="283" t="str">
        <f ca="true">+IF(OFFSET('Water Data'!$D$29,0,10*ROW('Water Data'!D9))="","",OFFSET('Water Data'!$D$29,0,10*ROW('Water Data'!D9)))</f>
        <v>Yes</v>
      </c>
      <c r="BV15" s="283" t="str">
        <f ca="true">+IF(OFFSET('Water Data'!$E$27,0,10*ROW('Water Data'!E9))="","",OFFSET('Water Data'!$E$27,0,10*ROW('Water Data'!E9)))</f>
        <v/>
      </c>
      <c r="BW15" s="283" t="str">
        <f ca="true">+IF(OFFSET('Water Data'!$E$28,0,10*ROW('Water Data'!E9))="","",OFFSET('Water Data'!$E$28,0,10*ROW('Water Data'!E9)))</f>
        <v/>
      </c>
      <c r="BX15" s="283" t="str">
        <f ca="true">+IF(OFFSET('Water Data'!$E$29,0,10*ROW('Water Data'!E9))="","",OFFSET('Water Data'!$E$29,0,10*ROW('Water Data'!E9)))</f>
        <v/>
      </c>
      <c r="BY15" s="283" t="str">
        <f ca="true">+IF(OFFSET('Water Data'!$F$27,0,10*ROW('Water Data'!F9))="","",OFFSET('Water Data'!$F$27,0,10*ROW('Water Data'!F9)))</f>
        <v/>
      </c>
      <c r="BZ15" s="283" t="str">
        <f ca="true">+IF(OFFSET('Water Data'!$F$28,0,10*ROW('Water Data'!F9))="","",OFFSET('Water Data'!$F$28,0,10*ROW('Water Data'!F9)))</f>
        <v/>
      </c>
      <c r="CA15" s="283" t="str">
        <f ca="true">+IF(OFFSET('Water Data'!$F$29,0,10*ROW('Water Data'!F9))="","",OFFSET('Water Data'!$F$29,0,10*ROW('Water Data'!F9)))</f>
        <v/>
      </c>
      <c r="CB15" s="283" t="str">
        <f ca="true">+IF(OFFSET('Water Data'!$G$27,0,10*ROW('Water Data'!G9))="","",OFFSET('Water Data'!$G$27,0,10*ROW('Water Data'!G9)))</f>
        <v/>
      </c>
      <c r="CC15" s="283" t="str">
        <f ca="true">+IF(OFFSET('Water Data'!$G$28,0,10*ROW('Water Data'!G9))="","",OFFSET('Water Data'!$G$28,0,10*ROW('Water Data'!G9)))</f>
        <v/>
      </c>
      <c r="CD15" s="283" t="str">
        <f ca="true">+IF(OFFSET('Water Data'!$G$29,0,10*ROW('Water Data'!G9))="","",OFFSET('Water Data'!$G$29,0,10*ROW('Water Data'!G9)))</f>
        <v/>
      </c>
      <c r="CE15" s="283" t="str">
        <f ca="true">+IF(OFFSET('Water Data'!$H$27,0,10*ROW('Water Data'!H9))="","",OFFSET('Water Data'!$H$27,0,10*ROW('Water Data'!H9)))</f>
        <v/>
      </c>
      <c r="CF15" s="283" t="str">
        <f ca="true">+IF(OFFSET('Water Data'!$H$28,0,10*ROW('Water Data'!H9))="","",OFFSET('Water Data'!$H$28,0,10*ROW('Water Data'!H9)))</f>
        <v/>
      </c>
      <c r="CG15" s="283" t="str">
        <f ca="true">+IF(OFFSET('Water Data'!$H$29,0,10*ROW('Water Data'!H9))="","",OFFSET('Water Data'!$H$29,0,10*ROW('Water Data'!H9)))</f>
        <v/>
      </c>
      <c r="CH15" s="283" t="str">
        <f ca="true">+IF(OFFSET('Water Data'!$I$27,0,10*ROW('Water Data'!I9))="","",OFFSET('Water Data'!$I$27,0,10*ROW('Water Data'!I9)))</f>
        <v/>
      </c>
      <c r="CI15" s="283" t="str">
        <f ca="true">+IF(OFFSET('Water Data'!$I$28,0,10*ROW('Water Data'!I9))="","",OFFSET('Water Data'!$I$28,0,10*ROW('Water Data'!I9)))</f>
        <v/>
      </c>
      <c r="CJ15" s="283" t="str">
        <f ca="true">+IF(OFFSET('Water Data'!$I$29,0,10*ROW('Water Data'!I9))="","",OFFSET('Water Data'!$I$29,0,10*ROW('Water Data'!I9)))</f>
        <v/>
      </c>
      <c r="CK15" s="283" t="str">
        <f ca="true">+IF(OFFSET('Sanitation Data'!$D$28,0,10*ROW('Sanitation Data'!D9))="","",OFFSET('Sanitation Data'!$D$28,0,10*ROW('Sanitation Data'!D9)))</f>
        <v>Yes</v>
      </c>
      <c r="CL15" s="283" t="str">
        <f ca="true">+IF(OFFSET('Sanitation Data'!$D$29,0,10*ROW('Sanitation Data'!D9))="","",OFFSET('Sanitation Data'!$D$29,0,10*ROW('Sanitation Data'!D9)))</f>
        <v>Yes</v>
      </c>
      <c r="CM15" s="283" t="str">
        <f ca="true">+IF(OFFSET('Sanitation Data'!$D$30,0,10*ROW('Sanitation Data'!D9))="","",OFFSET('Sanitation Data'!$D$30,0,10*ROW('Sanitation Data'!D9)))</f>
        <v>Yes</v>
      </c>
      <c r="CN15" s="283" t="str">
        <f ca="true">+IF(OFFSET('Sanitation Data'!$D$31,0,10*ROW('Sanitation Data'!D9))="","",OFFSET('Sanitation Data'!$D$31,0,10*ROW('Sanitation Data'!D9)))</f>
        <v/>
      </c>
      <c r="CO15" s="283" t="str">
        <f ca="true">+IF(OFFSET('Sanitation Data'!$D$32,0,10*ROW('Sanitation Data'!D9))="","",OFFSET('Sanitation Data'!$D$32,0,10*ROW('Sanitation Data'!D9)))</f>
        <v/>
      </c>
      <c r="CP15" s="283" t="str">
        <f ca="true">+IF(OFFSET('Sanitation Data'!$E$28,0,10*ROW('Sanitation Data'!E9))="","",OFFSET('Sanitation Data'!$E$28,0,10*ROW('Sanitation Data'!E9)))</f>
        <v/>
      </c>
      <c r="CQ15" s="283" t="str">
        <f ca="true">+IF(OFFSET('Sanitation Data'!$E$29,0,10*ROW('Sanitation Data'!E9))="","",OFFSET('Sanitation Data'!$E$29,0,10*ROW('Sanitation Data'!E9)))</f>
        <v/>
      </c>
      <c r="CR15" s="283" t="str">
        <f ca="true">+IF(OFFSET('Sanitation Data'!$E$30,0,10*ROW('Sanitation Data'!E9))="","",OFFSET('Sanitation Data'!$E$30,0,10*ROW('Sanitation Data'!E9)))</f>
        <v/>
      </c>
      <c r="CS15" s="283" t="str">
        <f ca="true">+IF(OFFSET('Sanitation Data'!$E$31,0,10*ROW('Sanitation Data'!E9))="","",OFFSET('Sanitation Data'!$E$31,0,10*ROW('Sanitation Data'!E9)))</f>
        <v/>
      </c>
      <c r="CT15" s="283" t="str">
        <f ca="true">+IF(OFFSET('Sanitation Data'!$E$32,0,10*ROW('Sanitation Data'!E9))="","",OFFSET('Sanitation Data'!$E$32,0,10*ROW('Sanitation Data'!E9)))</f>
        <v/>
      </c>
      <c r="CU15" s="283" t="str">
        <f ca="true">+IF(OFFSET('Sanitation Data'!$F$28,0,10*ROW('Sanitation Data'!F9))="","",OFFSET('Sanitation Data'!$F$28,0,10*ROW('Sanitation Data'!F9)))</f>
        <v/>
      </c>
      <c r="CV15" s="283" t="str">
        <f ca="true">+IF(OFFSET('Sanitation Data'!$F$29,0,10*ROW('Sanitation Data'!F9))="","",OFFSET('Sanitation Data'!$F$29,0,10*ROW('Sanitation Data'!F9)))</f>
        <v/>
      </c>
      <c r="CW15" s="283" t="str">
        <f ca="true">+IF(OFFSET('Sanitation Data'!$F$30,0,10*ROW('Sanitation Data'!F9))="","",OFFSET('Sanitation Data'!$F$30,0,10*ROW('Sanitation Data'!F9)))</f>
        <v/>
      </c>
      <c r="CX15" s="283" t="str">
        <f ca="true">+IF(OFFSET('Sanitation Data'!$F$31,0,10*ROW('Sanitation Data'!F9))="","",OFFSET('Sanitation Data'!$F$31,0,10*ROW('Sanitation Data'!F9)))</f>
        <v/>
      </c>
      <c r="CY15" s="283" t="str">
        <f ca="true">+IF(OFFSET('Sanitation Data'!$F$32,0,10*ROW('Sanitation Data'!F9))="","",OFFSET('Sanitation Data'!$F$32,0,10*ROW('Sanitation Data'!F9)))</f>
        <v/>
      </c>
      <c r="CZ15" s="283" t="str">
        <f ca="true">+IF(OFFSET('Sanitation Data'!$G$28,0,10*ROW('Sanitation Data'!G9))="","",OFFSET('Sanitation Data'!$G$28,0,10*ROW('Sanitation Data'!G9)))</f>
        <v/>
      </c>
      <c r="DA15" s="283" t="str">
        <f ca="true">+IF(OFFSET('Sanitation Data'!$G$29,0,10*ROW('Sanitation Data'!G9))="","",OFFSET('Sanitation Data'!$G$29,0,10*ROW('Sanitation Data'!G9)))</f>
        <v/>
      </c>
      <c r="DB15" s="283" t="str">
        <f ca="true">+IF(OFFSET('Sanitation Data'!$G$30,0,10*ROW('Sanitation Data'!G9))="","",OFFSET('Sanitation Data'!$G$30,0,10*ROW('Sanitation Data'!G9)))</f>
        <v/>
      </c>
      <c r="DC15" s="283" t="str">
        <f ca="true">+IF(OFFSET('Sanitation Data'!$G$31,0,10*ROW('Sanitation Data'!G9))="","",OFFSET('Sanitation Data'!$G$31,0,10*ROW('Sanitation Data'!G9)))</f>
        <v/>
      </c>
      <c r="DD15" s="283" t="str">
        <f ca="true">+IF(OFFSET('Sanitation Data'!$G$32,0,10*ROW('Sanitation Data'!G9))="","",OFFSET('Sanitation Data'!$G$32,0,10*ROW('Sanitation Data'!G9)))</f>
        <v/>
      </c>
      <c r="DE15" s="283" t="str">
        <f ca="true">+IF(OFFSET('Sanitation Data'!$H$28,0,10*ROW('Sanitation Data'!H9))="","",OFFSET('Sanitation Data'!$H$28,0,10*ROW('Sanitation Data'!H9)))</f>
        <v/>
      </c>
      <c r="DF15" s="283" t="str">
        <f ca="true">+IF(OFFSET('Sanitation Data'!$H$29,0,10*ROW('Sanitation Data'!H9))="","",OFFSET('Sanitation Data'!$H$29,0,10*ROW('Sanitation Data'!H9)))</f>
        <v/>
      </c>
      <c r="DG15" s="283" t="str">
        <f ca="true">+IF(OFFSET('Sanitation Data'!$H$30,0,10*ROW('Sanitation Data'!H9))="","",OFFSET('Sanitation Data'!$H$30,0,10*ROW('Sanitation Data'!H9)))</f>
        <v/>
      </c>
      <c r="DH15" s="283" t="str">
        <f ca="true">+IF(OFFSET('Sanitation Data'!$H$31,0,10*ROW('Sanitation Data'!H9))="","",OFFSET('Sanitation Data'!$H$31,0,10*ROW('Sanitation Data'!H9)))</f>
        <v/>
      </c>
      <c r="DI15" s="283" t="str">
        <f ca="true">+IF(OFFSET('Sanitation Data'!$H$32,0,10*ROW('Sanitation Data'!H9))="","",OFFSET('Sanitation Data'!$H$32,0,10*ROW('Sanitation Data'!H9)))</f>
        <v/>
      </c>
      <c r="DJ15" s="283" t="str">
        <f ca="true">+IF(OFFSET('Sanitation Data'!$I$28,0,10*ROW('Sanitation Data'!I9))="","",OFFSET('Sanitation Data'!$I$28,0,10*ROW('Sanitation Data'!I9)))</f>
        <v/>
      </c>
      <c r="DK15" s="283" t="str">
        <f ca="true">+IF(OFFSET('Sanitation Data'!$I$29,0,10*ROW('Sanitation Data'!I9))="","",OFFSET('Sanitation Data'!$I$29,0,10*ROW('Sanitation Data'!I9)))</f>
        <v/>
      </c>
      <c r="DL15" s="283" t="str">
        <f ca="true">+IF(OFFSET('Sanitation Data'!$I$30,0,10*ROW('Sanitation Data'!I9))="","",OFFSET('Sanitation Data'!$I$30,0,10*ROW('Sanitation Data'!I9)))</f>
        <v/>
      </c>
      <c r="DM15" s="283" t="str">
        <f ca="true">+IF(OFFSET('Sanitation Data'!$I$31,0,10*ROW('Sanitation Data'!I9))="","",OFFSET('Sanitation Data'!$I$31,0,10*ROW('Sanitation Data'!I9)))</f>
        <v/>
      </c>
      <c r="DN15" s="283" t="str">
        <f ca="true">+IF(OFFSET('Sanitation Data'!$I$32,0,10*ROW('Sanitation Data'!I9))="","",OFFSET('Sanitation Data'!$I$32,0,10*ROW('Sanitation Data'!I9)))</f>
        <v/>
      </c>
      <c r="DO15" s="283" t="str">
        <f ca="true">+IF(OFFSET('Hygiene Data'!$D$11,0,10*ROW('Hygiene Data'!D9))="","",OFFSET('Hygiene Data'!$D$11,0,10*ROW('Hygiene Data'!D9)))</f>
        <v>Yes</v>
      </c>
      <c r="DP15" s="283" t="str">
        <f ca="true">+IF(OFFSET('Hygiene Data'!$D$12,0,10*ROW('Hygiene Data'!D9))="","",OFFSET('Hygiene Data'!$D$12,0,10*ROW('Hygiene Data'!D9)))</f>
        <v>Yes</v>
      </c>
      <c r="DQ15" s="283" t="str">
        <f ca="true">+IF(OFFSET('Hygiene Data'!$D$13,0,10*ROW('Hygiene Data'!D9))="","",OFFSET('Hygiene Data'!$D$13,0,10*ROW('Hygiene Data'!D9)))</f>
        <v>Yes</v>
      </c>
      <c r="DR15" s="283" t="str">
        <f ca="true">+IF(OFFSET('Hygiene Data'!$E$11,0,10*ROW('Hygiene Data'!E9))="","",OFFSET('Hygiene Data'!$E$11,0,10*ROW('Hygiene Data'!E9)))</f>
        <v/>
      </c>
      <c r="DS15" s="283" t="str">
        <f ca="true">+IF(OFFSET('Hygiene Data'!$E$12,0,10*ROW('Hygiene Data'!E9))="","",OFFSET('Hygiene Data'!$E$12,0,10*ROW('Hygiene Data'!E9)))</f>
        <v/>
      </c>
      <c r="DT15" s="283" t="str">
        <f ca="true">+IF(OFFSET('Hygiene Data'!$E$13,0,10*ROW('Hygiene Data'!E9))="","",OFFSET('Hygiene Data'!$E$13,0,10*ROW('Hygiene Data'!E9)))</f>
        <v/>
      </c>
      <c r="DU15" s="283" t="str">
        <f ca="true">+IF(OFFSET('Hygiene Data'!$F$11,0,10*ROW('Hygiene Data'!F9))="","",OFFSET('Hygiene Data'!$F$11,0,10*ROW('Hygiene Data'!F9)))</f>
        <v/>
      </c>
      <c r="DV15" s="283" t="str">
        <f ca="true">+IF(OFFSET('Hygiene Data'!$F$12,0,10*ROW('Hygiene Data'!F9))="","",OFFSET('Hygiene Data'!$F$12,0,10*ROW('Hygiene Data'!F9)))</f>
        <v/>
      </c>
      <c r="DW15" s="283" t="str">
        <f ca="true">+IF(OFFSET('Hygiene Data'!$F$13,0,10*ROW('Hygiene Data'!F9))="","",OFFSET('Hygiene Data'!$F$13,0,10*ROW('Hygiene Data'!F9)))</f>
        <v/>
      </c>
      <c r="DX15" s="283" t="str">
        <f ca="true">+IF(OFFSET('Hygiene Data'!$G$11,0,10*ROW('Hygiene Data'!G9))="","",OFFSET('Hygiene Data'!$G$11,0,10*ROW('Hygiene Data'!G9)))</f>
        <v/>
      </c>
      <c r="DY15" s="283" t="str">
        <f ca="true">+IF(OFFSET('Hygiene Data'!$G$12,0,10*ROW('Hygiene Data'!G9))="","",OFFSET('Hygiene Data'!$G$12,0,10*ROW('Hygiene Data'!G9)))</f>
        <v/>
      </c>
      <c r="DZ15" s="283" t="str">
        <f ca="true">+IF(OFFSET('Hygiene Data'!$G$13,0,10*ROW('Hygiene Data'!G9))="","",OFFSET('Hygiene Data'!$G$13,0,10*ROW('Hygiene Data'!G9)))</f>
        <v/>
      </c>
      <c r="EA15" s="283" t="str">
        <f ca="true">+IF(OFFSET('Hygiene Data'!$H$11,0,10*ROW('Hygiene Data'!H9))="","",OFFSET('Hygiene Data'!$H$11,0,10*ROW('Hygiene Data'!H9)))</f>
        <v/>
      </c>
      <c r="EB15" s="283" t="str">
        <f ca="true">+IF(OFFSET('Hygiene Data'!$H$12,0,10*ROW('Hygiene Data'!H9))="","",OFFSET('Hygiene Data'!$H$12,0,10*ROW('Hygiene Data'!H9)))</f>
        <v/>
      </c>
      <c r="EC15" s="283" t="str">
        <f ca="true">+IF(OFFSET('Hygiene Data'!$H$13,0,10*ROW('Hygiene Data'!H9))="","",OFFSET('Hygiene Data'!$H$13,0,10*ROW('Hygiene Data'!H9)))</f>
        <v/>
      </c>
      <c r="ED15" s="283" t="str">
        <f ca="true">+IF(OFFSET('Hygiene Data'!$I$11,0,10*ROW('Hygiene Data'!I9))="","",OFFSET('Hygiene Data'!$I$11,0,10*ROW('Hygiene Data'!I9)))</f>
        <v/>
      </c>
      <c r="EE15" s="283" t="str">
        <f ca="true">+IF(OFFSET('Hygiene Data'!$I$12,0,10*ROW('Hygiene Data'!I9))="","",OFFSET('Hygiene Data'!$I$12,0,10*ROW('Hygiene Data'!I9)))</f>
        <v/>
      </c>
      <c r="EF15" s="283"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9"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3"/>
      <c r="BS16" s="283" t="str">
        <f ca="true">+IF(OFFSET('Water Data'!$D$27,0,10*ROW('Water Data'!D10))="","",OFFSET('Water Data'!$D$27,0,10*ROW('Water Data'!D10)))</f>
        <v/>
      </c>
      <c r="BT16" s="283" t="str">
        <f ca="true">+IF(OFFSET('Water Data'!$D$28,0,10*ROW('Water Data'!D10))="","",OFFSET('Water Data'!$D$28,0,10*ROW('Water Data'!D10)))</f>
        <v/>
      </c>
      <c r="BU16" s="283" t="str">
        <f ca="true">+IF(OFFSET('Water Data'!$D$29,0,10*ROW('Water Data'!D10))="","",OFFSET('Water Data'!$D$29,0,10*ROW('Water Data'!D10)))</f>
        <v/>
      </c>
      <c r="BV16" s="283" t="str">
        <f ca="true">+IF(OFFSET('Water Data'!$E$27,0,10*ROW('Water Data'!E10))="","",OFFSET('Water Data'!$E$27,0,10*ROW('Water Data'!E10)))</f>
        <v/>
      </c>
      <c r="BW16" s="283" t="str">
        <f ca="true">+IF(OFFSET('Water Data'!$E$28,0,10*ROW('Water Data'!E10))="","",OFFSET('Water Data'!$E$28,0,10*ROW('Water Data'!E10)))</f>
        <v/>
      </c>
      <c r="BX16" s="283" t="str">
        <f ca="true">+IF(OFFSET('Water Data'!$E$29,0,10*ROW('Water Data'!E10))="","",OFFSET('Water Data'!$E$29,0,10*ROW('Water Data'!E10)))</f>
        <v/>
      </c>
      <c r="BY16" s="283" t="str">
        <f ca="true">+IF(OFFSET('Water Data'!$F$27,0,10*ROW('Water Data'!F10))="","",OFFSET('Water Data'!$F$27,0,10*ROW('Water Data'!F10)))</f>
        <v/>
      </c>
      <c r="BZ16" s="283" t="str">
        <f ca="true">+IF(OFFSET('Water Data'!$F$28,0,10*ROW('Water Data'!F10))="","",OFFSET('Water Data'!$F$28,0,10*ROW('Water Data'!F10)))</f>
        <v/>
      </c>
      <c r="CA16" s="283" t="str">
        <f ca="true">+IF(OFFSET('Water Data'!$F$29,0,10*ROW('Water Data'!F10))="","",OFFSET('Water Data'!$F$29,0,10*ROW('Water Data'!F10)))</f>
        <v/>
      </c>
      <c r="CB16" s="283" t="str">
        <f ca="true">+IF(OFFSET('Water Data'!$G$27,0,10*ROW('Water Data'!G10))="","",OFFSET('Water Data'!$G$27,0,10*ROW('Water Data'!G10)))</f>
        <v/>
      </c>
      <c r="CC16" s="283" t="str">
        <f ca="true">+IF(OFFSET('Water Data'!$G$28,0,10*ROW('Water Data'!G10))="","",OFFSET('Water Data'!$G$28,0,10*ROW('Water Data'!G10)))</f>
        <v/>
      </c>
      <c r="CD16" s="283" t="str">
        <f ca="true">+IF(OFFSET('Water Data'!$G$29,0,10*ROW('Water Data'!G10))="","",OFFSET('Water Data'!$G$29,0,10*ROW('Water Data'!G10)))</f>
        <v/>
      </c>
      <c r="CE16" s="283" t="str">
        <f ca="true">+IF(OFFSET('Water Data'!$H$27,0,10*ROW('Water Data'!H10))="","",OFFSET('Water Data'!$H$27,0,10*ROW('Water Data'!H10)))</f>
        <v/>
      </c>
      <c r="CF16" s="283" t="str">
        <f ca="true">+IF(OFFSET('Water Data'!$H$28,0,10*ROW('Water Data'!H10))="","",OFFSET('Water Data'!$H$28,0,10*ROW('Water Data'!H10)))</f>
        <v/>
      </c>
      <c r="CG16" s="283" t="str">
        <f ca="true">+IF(OFFSET('Water Data'!$H$29,0,10*ROW('Water Data'!H10))="","",OFFSET('Water Data'!$H$29,0,10*ROW('Water Data'!H10)))</f>
        <v/>
      </c>
      <c r="CH16" s="283" t="str">
        <f ca="true">+IF(OFFSET('Water Data'!$I$27,0,10*ROW('Water Data'!I10))="","",OFFSET('Water Data'!$I$27,0,10*ROW('Water Data'!I10)))</f>
        <v/>
      </c>
      <c r="CI16" s="283" t="str">
        <f ca="true">+IF(OFFSET('Water Data'!$I$28,0,10*ROW('Water Data'!I10))="","",OFFSET('Water Data'!$I$28,0,10*ROW('Water Data'!I10)))</f>
        <v/>
      </c>
      <c r="CJ16" s="283" t="str">
        <f ca="true">+IF(OFFSET('Water Data'!$I$29,0,10*ROW('Water Data'!I10))="","",OFFSET('Water Data'!$I$29,0,10*ROW('Water Data'!I10)))</f>
        <v/>
      </c>
      <c r="CK16" s="283" t="str">
        <f ca="true">+IF(OFFSET('Sanitation Data'!$D$28,0,10*ROW('Sanitation Data'!D10))="","",OFFSET('Sanitation Data'!$D$28,0,10*ROW('Sanitation Data'!D10)))</f>
        <v/>
      </c>
      <c r="CL16" s="283" t="str">
        <f ca="true">+IF(OFFSET('Sanitation Data'!$D$29,0,10*ROW('Sanitation Data'!D10))="","",OFFSET('Sanitation Data'!$D$29,0,10*ROW('Sanitation Data'!D10)))</f>
        <v/>
      </c>
      <c r="CM16" s="283" t="str">
        <f ca="true">+IF(OFFSET('Sanitation Data'!$D$30,0,10*ROW('Sanitation Data'!D10))="","",OFFSET('Sanitation Data'!$D$30,0,10*ROW('Sanitation Data'!D10)))</f>
        <v/>
      </c>
      <c r="CN16" s="283" t="str">
        <f ca="true">+IF(OFFSET('Sanitation Data'!$D$31,0,10*ROW('Sanitation Data'!D10))="","",OFFSET('Sanitation Data'!$D$31,0,10*ROW('Sanitation Data'!D10)))</f>
        <v/>
      </c>
      <c r="CO16" s="283" t="str">
        <f ca="true">+IF(OFFSET('Sanitation Data'!$D$32,0,10*ROW('Sanitation Data'!D10))="","",OFFSET('Sanitation Data'!$D$32,0,10*ROW('Sanitation Data'!D10)))</f>
        <v/>
      </c>
      <c r="CP16" s="283" t="str">
        <f ca="true">+IF(OFFSET('Sanitation Data'!$E$28,0,10*ROW('Sanitation Data'!E10))="","",OFFSET('Sanitation Data'!$E$28,0,10*ROW('Sanitation Data'!E10)))</f>
        <v/>
      </c>
      <c r="CQ16" s="283" t="str">
        <f ca="true">+IF(OFFSET('Sanitation Data'!$E$29,0,10*ROW('Sanitation Data'!E10))="","",OFFSET('Sanitation Data'!$E$29,0,10*ROW('Sanitation Data'!E10)))</f>
        <v/>
      </c>
      <c r="CR16" s="283" t="str">
        <f ca="true">+IF(OFFSET('Sanitation Data'!$E$30,0,10*ROW('Sanitation Data'!E10))="","",OFFSET('Sanitation Data'!$E$30,0,10*ROW('Sanitation Data'!E10)))</f>
        <v/>
      </c>
      <c r="CS16" s="283" t="str">
        <f ca="true">+IF(OFFSET('Sanitation Data'!$E$31,0,10*ROW('Sanitation Data'!E10))="","",OFFSET('Sanitation Data'!$E$31,0,10*ROW('Sanitation Data'!E10)))</f>
        <v/>
      </c>
      <c r="CT16" s="283" t="str">
        <f ca="true">+IF(OFFSET('Sanitation Data'!$E$32,0,10*ROW('Sanitation Data'!E10))="","",OFFSET('Sanitation Data'!$E$32,0,10*ROW('Sanitation Data'!E10)))</f>
        <v/>
      </c>
      <c r="CU16" s="283" t="str">
        <f ca="true">+IF(OFFSET('Sanitation Data'!$F$28,0,10*ROW('Sanitation Data'!F10))="","",OFFSET('Sanitation Data'!$F$28,0,10*ROW('Sanitation Data'!F10)))</f>
        <v/>
      </c>
      <c r="CV16" s="283" t="str">
        <f ca="true">+IF(OFFSET('Sanitation Data'!$F$29,0,10*ROW('Sanitation Data'!F10))="","",OFFSET('Sanitation Data'!$F$29,0,10*ROW('Sanitation Data'!F10)))</f>
        <v/>
      </c>
      <c r="CW16" s="283" t="str">
        <f ca="true">+IF(OFFSET('Sanitation Data'!$F$30,0,10*ROW('Sanitation Data'!F10))="","",OFFSET('Sanitation Data'!$F$30,0,10*ROW('Sanitation Data'!F10)))</f>
        <v/>
      </c>
      <c r="CX16" s="283" t="str">
        <f ca="true">+IF(OFFSET('Sanitation Data'!$F$31,0,10*ROW('Sanitation Data'!F10))="","",OFFSET('Sanitation Data'!$F$31,0,10*ROW('Sanitation Data'!F10)))</f>
        <v/>
      </c>
      <c r="CY16" s="283" t="str">
        <f ca="true">+IF(OFFSET('Sanitation Data'!$F$32,0,10*ROW('Sanitation Data'!F10))="","",OFFSET('Sanitation Data'!$F$32,0,10*ROW('Sanitation Data'!F10)))</f>
        <v/>
      </c>
      <c r="CZ16" s="283" t="str">
        <f ca="true">+IF(OFFSET('Sanitation Data'!$G$28,0,10*ROW('Sanitation Data'!G10))="","",OFFSET('Sanitation Data'!$G$28,0,10*ROW('Sanitation Data'!G10)))</f>
        <v/>
      </c>
      <c r="DA16" s="283" t="str">
        <f ca="true">+IF(OFFSET('Sanitation Data'!$G$29,0,10*ROW('Sanitation Data'!G10))="","",OFFSET('Sanitation Data'!$G$29,0,10*ROW('Sanitation Data'!G10)))</f>
        <v/>
      </c>
      <c r="DB16" s="283" t="str">
        <f ca="true">+IF(OFFSET('Sanitation Data'!$G$30,0,10*ROW('Sanitation Data'!G10))="","",OFFSET('Sanitation Data'!$G$30,0,10*ROW('Sanitation Data'!G10)))</f>
        <v/>
      </c>
      <c r="DC16" s="283" t="str">
        <f ca="true">+IF(OFFSET('Sanitation Data'!$G$31,0,10*ROW('Sanitation Data'!G10))="","",OFFSET('Sanitation Data'!$G$31,0,10*ROW('Sanitation Data'!G10)))</f>
        <v/>
      </c>
      <c r="DD16" s="283" t="str">
        <f ca="true">+IF(OFFSET('Sanitation Data'!$G$32,0,10*ROW('Sanitation Data'!G10))="","",OFFSET('Sanitation Data'!$G$32,0,10*ROW('Sanitation Data'!G10)))</f>
        <v/>
      </c>
      <c r="DE16" s="283" t="str">
        <f ca="true">+IF(OFFSET('Sanitation Data'!$H$28,0,10*ROW('Sanitation Data'!H10))="","",OFFSET('Sanitation Data'!$H$28,0,10*ROW('Sanitation Data'!H10)))</f>
        <v/>
      </c>
      <c r="DF16" s="283" t="str">
        <f ca="true">+IF(OFFSET('Sanitation Data'!$H$29,0,10*ROW('Sanitation Data'!H10))="","",OFFSET('Sanitation Data'!$H$29,0,10*ROW('Sanitation Data'!H10)))</f>
        <v/>
      </c>
      <c r="DG16" s="283" t="str">
        <f ca="true">+IF(OFFSET('Sanitation Data'!$H$30,0,10*ROW('Sanitation Data'!H10))="","",OFFSET('Sanitation Data'!$H$30,0,10*ROW('Sanitation Data'!H10)))</f>
        <v/>
      </c>
      <c r="DH16" s="283" t="str">
        <f ca="true">+IF(OFFSET('Sanitation Data'!$H$31,0,10*ROW('Sanitation Data'!H10))="","",OFFSET('Sanitation Data'!$H$31,0,10*ROW('Sanitation Data'!H10)))</f>
        <v/>
      </c>
      <c r="DI16" s="283" t="str">
        <f ca="true">+IF(OFFSET('Sanitation Data'!$H$32,0,10*ROW('Sanitation Data'!H10))="","",OFFSET('Sanitation Data'!$H$32,0,10*ROW('Sanitation Data'!H10)))</f>
        <v/>
      </c>
      <c r="DJ16" s="283" t="str">
        <f ca="true">+IF(OFFSET('Sanitation Data'!$I$28,0,10*ROW('Sanitation Data'!I10))="","",OFFSET('Sanitation Data'!$I$28,0,10*ROW('Sanitation Data'!I10)))</f>
        <v/>
      </c>
      <c r="DK16" s="283" t="str">
        <f ca="true">+IF(OFFSET('Sanitation Data'!$I$29,0,10*ROW('Sanitation Data'!I10))="","",OFFSET('Sanitation Data'!$I$29,0,10*ROW('Sanitation Data'!I10)))</f>
        <v/>
      </c>
      <c r="DL16" s="283" t="str">
        <f ca="true">+IF(OFFSET('Sanitation Data'!$I$30,0,10*ROW('Sanitation Data'!I10))="","",OFFSET('Sanitation Data'!$I$30,0,10*ROW('Sanitation Data'!I10)))</f>
        <v/>
      </c>
      <c r="DM16" s="283" t="str">
        <f ca="true">+IF(OFFSET('Sanitation Data'!$I$31,0,10*ROW('Sanitation Data'!I10))="","",OFFSET('Sanitation Data'!$I$31,0,10*ROW('Sanitation Data'!I10)))</f>
        <v/>
      </c>
      <c r="DN16" s="283" t="str">
        <f ca="true">+IF(OFFSET('Sanitation Data'!$I$32,0,10*ROW('Sanitation Data'!I10))="","",OFFSET('Sanitation Data'!$I$32,0,10*ROW('Sanitation Data'!I10)))</f>
        <v/>
      </c>
      <c r="DO16" s="283" t="str">
        <f ca="true">+IF(OFFSET('Hygiene Data'!$D$11,0,10*ROW('Hygiene Data'!D10))="","",OFFSET('Hygiene Data'!$D$11,0,10*ROW('Hygiene Data'!D10)))</f>
        <v/>
      </c>
      <c r="DP16" s="283" t="str">
        <f ca="true">+IF(OFFSET('Hygiene Data'!$D$12,0,10*ROW('Hygiene Data'!D10))="","",OFFSET('Hygiene Data'!$D$12,0,10*ROW('Hygiene Data'!D10)))</f>
        <v/>
      </c>
      <c r="DQ16" s="283" t="str">
        <f ca="true">+IF(OFFSET('Hygiene Data'!$D$13,0,10*ROW('Hygiene Data'!D10))="","",OFFSET('Hygiene Data'!$D$13,0,10*ROW('Hygiene Data'!D10)))</f>
        <v/>
      </c>
      <c r="DR16" s="283" t="str">
        <f ca="true">+IF(OFFSET('Hygiene Data'!$E$11,0,10*ROW('Hygiene Data'!E10))="","",OFFSET('Hygiene Data'!$E$11,0,10*ROW('Hygiene Data'!E10)))</f>
        <v/>
      </c>
      <c r="DS16" s="283" t="str">
        <f ca="true">+IF(OFFSET('Hygiene Data'!$E$12,0,10*ROW('Hygiene Data'!E10))="","",OFFSET('Hygiene Data'!$E$12,0,10*ROW('Hygiene Data'!E10)))</f>
        <v/>
      </c>
      <c r="DT16" s="283" t="str">
        <f ca="true">+IF(OFFSET('Hygiene Data'!$E$13,0,10*ROW('Hygiene Data'!E10))="","",OFFSET('Hygiene Data'!$E$13,0,10*ROW('Hygiene Data'!E10)))</f>
        <v/>
      </c>
      <c r="DU16" s="283" t="str">
        <f ca="true">+IF(OFFSET('Hygiene Data'!$F$11,0,10*ROW('Hygiene Data'!F10))="","",OFFSET('Hygiene Data'!$F$11,0,10*ROW('Hygiene Data'!F10)))</f>
        <v/>
      </c>
      <c r="DV16" s="283" t="str">
        <f ca="true">+IF(OFFSET('Hygiene Data'!$F$12,0,10*ROW('Hygiene Data'!F10))="","",OFFSET('Hygiene Data'!$F$12,0,10*ROW('Hygiene Data'!F10)))</f>
        <v/>
      </c>
      <c r="DW16" s="283" t="str">
        <f ca="true">+IF(OFFSET('Hygiene Data'!$F$13,0,10*ROW('Hygiene Data'!F10))="","",OFFSET('Hygiene Data'!$F$13,0,10*ROW('Hygiene Data'!F10)))</f>
        <v/>
      </c>
      <c r="DX16" s="283" t="str">
        <f ca="true">+IF(OFFSET('Hygiene Data'!$G$11,0,10*ROW('Hygiene Data'!G10))="","",OFFSET('Hygiene Data'!$G$11,0,10*ROW('Hygiene Data'!G10)))</f>
        <v/>
      </c>
      <c r="DY16" s="283" t="str">
        <f ca="true">+IF(OFFSET('Hygiene Data'!$G$12,0,10*ROW('Hygiene Data'!G10))="","",OFFSET('Hygiene Data'!$G$12,0,10*ROW('Hygiene Data'!G10)))</f>
        <v/>
      </c>
      <c r="DZ16" s="283" t="str">
        <f ca="true">+IF(OFFSET('Hygiene Data'!$G$13,0,10*ROW('Hygiene Data'!G10))="","",OFFSET('Hygiene Data'!$G$13,0,10*ROW('Hygiene Data'!G10)))</f>
        <v/>
      </c>
      <c r="EA16" s="283" t="str">
        <f ca="true">+IF(OFFSET('Hygiene Data'!$H$11,0,10*ROW('Hygiene Data'!H10))="","",OFFSET('Hygiene Data'!$H$11,0,10*ROW('Hygiene Data'!H10)))</f>
        <v/>
      </c>
      <c r="EB16" s="283" t="str">
        <f ca="true">+IF(OFFSET('Hygiene Data'!$H$12,0,10*ROW('Hygiene Data'!H10))="","",OFFSET('Hygiene Data'!$H$12,0,10*ROW('Hygiene Data'!H10)))</f>
        <v/>
      </c>
      <c r="EC16" s="283" t="str">
        <f ca="true">+IF(OFFSET('Hygiene Data'!$H$13,0,10*ROW('Hygiene Data'!H10))="","",OFFSET('Hygiene Data'!$H$13,0,10*ROW('Hygiene Data'!H10)))</f>
        <v/>
      </c>
      <c r="ED16" s="283" t="str">
        <f ca="true">+IF(OFFSET('Hygiene Data'!$I$11,0,10*ROW('Hygiene Data'!I10))="","",OFFSET('Hygiene Data'!$I$11,0,10*ROW('Hygiene Data'!I10)))</f>
        <v/>
      </c>
      <c r="EE16" s="283" t="str">
        <f ca="true">+IF(OFFSET('Hygiene Data'!$I$12,0,10*ROW('Hygiene Data'!I10))="","",OFFSET('Hygiene Data'!$I$12,0,10*ROW('Hygiene Data'!I10)))</f>
        <v/>
      </c>
      <c r="EF16" s="283"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9"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3"/>
      <c r="BS17" s="283" t="str">
        <f ca="true">+IF(OFFSET('Water Data'!$D$27,0,10*ROW('Water Data'!D11))="","",OFFSET('Water Data'!$D$27,0,10*ROW('Water Data'!D11)))</f>
        <v/>
      </c>
      <c r="BT17" s="283" t="str">
        <f ca="true">+IF(OFFSET('Water Data'!$D$28,0,10*ROW('Water Data'!D11))="","",OFFSET('Water Data'!$D$28,0,10*ROW('Water Data'!D11)))</f>
        <v/>
      </c>
      <c r="BU17" s="283" t="str">
        <f ca="true">+IF(OFFSET('Water Data'!$D$29,0,10*ROW('Water Data'!D11))="","",OFFSET('Water Data'!$D$29,0,10*ROW('Water Data'!D11)))</f>
        <v/>
      </c>
      <c r="BV17" s="283" t="str">
        <f ca="true">+IF(OFFSET('Water Data'!$E$27,0,10*ROW('Water Data'!E11))="","",OFFSET('Water Data'!$E$27,0,10*ROW('Water Data'!E11)))</f>
        <v/>
      </c>
      <c r="BW17" s="283" t="str">
        <f ca="true">+IF(OFFSET('Water Data'!$E$28,0,10*ROW('Water Data'!E11))="","",OFFSET('Water Data'!$E$28,0,10*ROW('Water Data'!E11)))</f>
        <v/>
      </c>
      <c r="BX17" s="283" t="str">
        <f ca="true">+IF(OFFSET('Water Data'!$E$29,0,10*ROW('Water Data'!E11))="","",OFFSET('Water Data'!$E$29,0,10*ROW('Water Data'!E11)))</f>
        <v/>
      </c>
      <c r="BY17" s="283" t="str">
        <f ca="true">+IF(OFFSET('Water Data'!$F$27,0,10*ROW('Water Data'!F11))="","",OFFSET('Water Data'!$F$27,0,10*ROW('Water Data'!F11)))</f>
        <v/>
      </c>
      <c r="BZ17" s="283" t="str">
        <f ca="true">+IF(OFFSET('Water Data'!$F$28,0,10*ROW('Water Data'!F11))="","",OFFSET('Water Data'!$F$28,0,10*ROW('Water Data'!F11)))</f>
        <v/>
      </c>
      <c r="CA17" s="283" t="str">
        <f ca="true">+IF(OFFSET('Water Data'!$F$29,0,10*ROW('Water Data'!F11))="","",OFFSET('Water Data'!$F$29,0,10*ROW('Water Data'!F11)))</f>
        <v/>
      </c>
      <c r="CB17" s="283" t="str">
        <f ca="true">+IF(OFFSET('Water Data'!$G$27,0,10*ROW('Water Data'!G11))="","",OFFSET('Water Data'!$G$27,0,10*ROW('Water Data'!G11)))</f>
        <v/>
      </c>
      <c r="CC17" s="283" t="str">
        <f ca="true">+IF(OFFSET('Water Data'!$G$28,0,10*ROW('Water Data'!G11))="","",OFFSET('Water Data'!$G$28,0,10*ROW('Water Data'!G11)))</f>
        <v/>
      </c>
      <c r="CD17" s="283" t="str">
        <f ca="true">+IF(OFFSET('Water Data'!$G$29,0,10*ROW('Water Data'!G11))="","",OFFSET('Water Data'!$G$29,0,10*ROW('Water Data'!G11)))</f>
        <v/>
      </c>
      <c r="CE17" s="283" t="str">
        <f ca="true">+IF(OFFSET('Water Data'!$H$27,0,10*ROW('Water Data'!H11))="","",OFFSET('Water Data'!$H$27,0,10*ROW('Water Data'!H11)))</f>
        <v/>
      </c>
      <c r="CF17" s="283" t="str">
        <f ca="true">+IF(OFFSET('Water Data'!$H$28,0,10*ROW('Water Data'!H11))="","",OFFSET('Water Data'!$H$28,0,10*ROW('Water Data'!H11)))</f>
        <v/>
      </c>
      <c r="CG17" s="283" t="str">
        <f ca="true">+IF(OFFSET('Water Data'!$H$29,0,10*ROW('Water Data'!H11))="","",OFFSET('Water Data'!$H$29,0,10*ROW('Water Data'!H11)))</f>
        <v/>
      </c>
      <c r="CH17" s="283" t="str">
        <f ca="true">+IF(OFFSET('Water Data'!$I$27,0,10*ROW('Water Data'!I11))="","",OFFSET('Water Data'!$I$27,0,10*ROW('Water Data'!I11)))</f>
        <v/>
      </c>
      <c r="CI17" s="283" t="str">
        <f ca="true">+IF(OFFSET('Water Data'!$I$28,0,10*ROW('Water Data'!I11))="","",OFFSET('Water Data'!$I$28,0,10*ROW('Water Data'!I11)))</f>
        <v/>
      </c>
      <c r="CJ17" s="283" t="str">
        <f ca="true">+IF(OFFSET('Water Data'!$I$29,0,10*ROW('Water Data'!I11))="","",OFFSET('Water Data'!$I$29,0,10*ROW('Water Data'!I11)))</f>
        <v/>
      </c>
      <c r="CK17" s="283" t="str">
        <f ca="true">+IF(OFFSET('Sanitation Data'!$D$28,0,10*ROW('Sanitation Data'!D11))="","",OFFSET('Sanitation Data'!$D$28,0,10*ROW('Sanitation Data'!D11)))</f>
        <v/>
      </c>
      <c r="CL17" s="283" t="str">
        <f ca="true">+IF(OFFSET('Sanitation Data'!$D$29,0,10*ROW('Sanitation Data'!D11))="","",OFFSET('Sanitation Data'!$D$29,0,10*ROW('Sanitation Data'!D11)))</f>
        <v/>
      </c>
      <c r="CM17" s="283" t="str">
        <f ca="true">+IF(OFFSET('Sanitation Data'!$D$30,0,10*ROW('Sanitation Data'!D11))="","",OFFSET('Sanitation Data'!$D$30,0,10*ROW('Sanitation Data'!D11)))</f>
        <v/>
      </c>
      <c r="CN17" s="283" t="str">
        <f ca="true">+IF(OFFSET('Sanitation Data'!$D$31,0,10*ROW('Sanitation Data'!D11))="","",OFFSET('Sanitation Data'!$D$31,0,10*ROW('Sanitation Data'!D11)))</f>
        <v/>
      </c>
      <c r="CO17" s="283" t="str">
        <f ca="true">+IF(OFFSET('Sanitation Data'!$D$32,0,10*ROW('Sanitation Data'!D11))="","",OFFSET('Sanitation Data'!$D$32,0,10*ROW('Sanitation Data'!D11)))</f>
        <v/>
      </c>
      <c r="CP17" s="283" t="str">
        <f ca="true">+IF(OFFSET('Sanitation Data'!$E$28,0,10*ROW('Sanitation Data'!E11))="","",OFFSET('Sanitation Data'!$E$28,0,10*ROW('Sanitation Data'!E11)))</f>
        <v/>
      </c>
      <c r="CQ17" s="283" t="str">
        <f ca="true">+IF(OFFSET('Sanitation Data'!$E$29,0,10*ROW('Sanitation Data'!E11))="","",OFFSET('Sanitation Data'!$E$29,0,10*ROW('Sanitation Data'!E11)))</f>
        <v/>
      </c>
      <c r="CR17" s="283" t="str">
        <f ca="true">+IF(OFFSET('Sanitation Data'!$E$30,0,10*ROW('Sanitation Data'!E11))="","",OFFSET('Sanitation Data'!$E$30,0,10*ROW('Sanitation Data'!E11)))</f>
        <v/>
      </c>
      <c r="CS17" s="283" t="str">
        <f ca="true">+IF(OFFSET('Sanitation Data'!$E$31,0,10*ROW('Sanitation Data'!E11))="","",OFFSET('Sanitation Data'!$E$31,0,10*ROW('Sanitation Data'!E11)))</f>
        <v/>
      </c>
      <c r="CT17" s="283" t="str">
        <f ca="true">+IF(OFFSET('Sanitation Data'!$E$32,0,10*ROW('Sanitation Data'!E11))="","",OFFSET('Sanitation Data'!$E$32,0,10*ROW('Sanitation Data'!E11)))</f>
        <v/>
      </c>
      <c r="CU17" s="283" t="str">
        <f ca="true">+IF(OFFSET('Sanitation Data'!$F$28,0,10*ROW('Sanitation Data'!F11))="","",OFFSET('Sanitation Data'!$F$28,0,10*ROW('Sanitation Data'!F11)))</f>
        <v/>
      </c>
      <c r="CV17" s="283" t="str">
        <f ca="true">+IF(OFFSET('Sanitation Data'!$F$29,0,10*ROW('Sanitation Data'!F11))="","",OFFSET('Sanitation Data'!$F$29,0,10*ROW('Sanitation Data'!F11)))</f>
        <v/>
      </c>
      <c r="CW17" s="283" t="str">
        <f ca="true">+IF(OFFSET('Sanitation Data'!$F$30,0,10*ROW('Sanitation Data'!F11))="","",OFFSET('Sanitation Data'!$F$30,0,10*ROW('Sanitation Data'!F11)))</f>
        <v/>
      </c>
      <c r="CX17" s="283" t="str">
        <f ca="true">+IF(OFFSET('Sanitation Data'!$F$31,0,10*ROW('Sanitation Data'!F11))="","",OFFSET('Sanitation Data'!$F$31,0,10*ROW('Sanitation Data'!F11)))</f>
        <v/>
      </c>
      <c r="CY17" s="283" t="str">
        <f ca="true">+IF(OFFSET('Sanitation Data'!$F$32,0,10*ROW('Sanitation Data'!F11))="","",OFFSET('Sanitation Data'!$F$32,0,10*ROW('Sanitation Data'!F11)))</f>
        <v/>
      </c>
      <c r="CZ17" s="283" t="str">
        <f ca="true">+IF(OFFSET('Sanitation Data'!$G$28,0,10*ROW('Sanitation Data'!G11))="","",OFFSET('Sanitation Data'!$G$28,0,10*ROW('Sanitation Data'!G11)))</f>
        <v/>
      </c>
      <c r="DA17" s="283" t="str">
        <f ca="true">+IF(OFFSET('Sanitation Data'!$G$29,0,10*ROW('Sanitation Data'!G11))="","",OFFSET('Sanitation Data'!$G$29,0,10*ROW('Sanitation Data'!G11)))</f>
        <v/>
      </c>
      <c r="DB17" s="283" t="str">
        <f ca="true">+IF(OFFSET('Sanitation Data'!$G$30,0,10*ROW('Sanitation Data'!G11))="","",OFFSET('Sanitation Data'!$G$30,0,10*ROW('Sanitation Data'!G11)))</f>
        <v/>
      </c>
      <c r="DC17" s="283" t="str">
        <f ca="true">+IF(OFFSET('Sanitation Data'!$G$31,0,10*ROW('Sanitation Data'!G11))="","",OFFSET('Sanitation Data'!$G$31,0,10*ROW('Sanitation Data'!G11)))</f>
        <v/>
      </c>
      <c r="DD17" s="283" t="str">
        <f ca="true">+IF(OFFSET('Sanitation Data'!$G$32,0,10*ROW('Sanitation Data'!G11))="","",OFFSET('Sanitation Data'!$G$32,0,10*ROW('Sanitation Data'!G11)))</f>
        <v/>
      </c>
      <c r="DE17" s="283" t="str">
        <f ca="true">+IF(OFFSET('Sanitation Data'!$H$28,0,10*ROW('Sanitation Data'!H11))="","",OFFSET('Sanitation Data'!$H$28,0,10*ROW('Sanitation Data'!H11)))</f>
        <v/>
      </c>
      <c r="DF17" s="283" t="str">
        <f ca="true">+IF(OFFSET('Sanitation Data'!$H$29,0,10*ROW('Sanitation Data'!H11))="","",OFFSET('Sanitation Data'!$H$29,0,10*ROW('Sanitation Data'!H11)))</f>
        <v/>
      </c>
      <c r="DG17" s="283" t="str">
        <f ca="true">+IF(OFFSET('Sanitation Data'!$H$30,0,10*ROW('Sanitation Data'!H11))="","",OFFSET('Sanitation Data'!$H$30,0,10*ROW('Sanitation Data'!H11)))</f>
        <v/>
      </c>
      <c r="DH17" s="283" t="str">
        <f ca="true">+IF(OFFSET('Sanitation Data'!$H$31,0,10*ROW('Sanitation Data'!H11))="","",OFFSET('Sanitation Data'!$H$31,0,10*ROW('Sanitation Data'!H11)))</f>
        <v/>
      </c>
      <c r="DI17" s="283" t="str">
        <f ca="true">+IF(OFFSET('Sanitation Data'!$H$32,0,10*ROW('Sanitation Data'!H11))="","",OFFSET('Sanitation Data'!$H$32,0,10*ROW('Sanitation Data'!H11)))</f>
        <v/>
      </c>
      <c r="DJ17" s="283" t="str">
        <f ca="true">+IF(OFFSET('Sanitation Data'!$I$28,0,10*ROW('Sanitation Data'!I11))="","",OFFSET('Sanitation Data'!$I$28,0,10*ROW('Sanitation Data'!I11)))</f>
        <v/>
      </c>
      <c r="DK17" s="283" t="str">
        <f ca="true">+IF(OFFSET('Sanitation Data'!$I$29,0,10*ROW('Sanitation Data'!I11))="","",OFFSET('Sanitation Data'!$I$29,0,10*ROW('Sanitation Data'!I11)))</f>
        <v/>
      </c>
      <c r="DL17" s="283" t="str">
        <f ca="true">+IF(OFFSET('Sanitation Data'!$I$30,0,10*ROW('Sanitation Data'!I11))="","",OFFSET('Sanitation Data'!$I$30,0,10*ROW('Sanitation Data'!I11)))</f>
        <v/>
      </c>
      <c r="DM17" s="283" t="str">
        <f ca="true">+IF(OFFSET('Sanitation Data'!$I$31,0,10*ROW('Sanitation Data'!I11))="","",OFFSET('Sanitation Data'!$I$31,0,10*ROW('Sanitation Data'!I11)))</f>
        <v/>
      </c>
      <c r="DN17" s="283" t="str">
        <f ca="true">+IF(OFFSET('Sanitation Data'!$I$32,0,10*ROW('Sanitation Data'!I11))="","",OFFSET('Sanitation Data'!$I$32,0,10*ROW('Sanitation Data'!I11)))</f>
        <v/>
      </c>
      <c r="DO17" s="283" t="str">
        <f ca="true">+IF(OFFSET('Hygiene Data'!$D$11,0,10*ROW('Hygiene Data'!D11))="","",OFFSET('Hygiene Data'!$D$11,0,10*ROW('Hygiene Data'!D11)))</f>
        <v/>
      </c>
      <c r="DP17" s="283" t="str">
        <f ca="true">+IF(OFFSET('Hygiene Data'!$D$12,0,10*ROW('Hygiene Data'!D11))="","",OFFSET('Hygiene Data'!$D$12,0,10*ROW('Hygiene Data'!D11)))</f>
        <v/>
      </c>
      <c r="DQ17" s="283" t="str">
        <f ca="true">+IF(OFFSET('Hygiene Data'!$D$13,0,10*ROW('Hygiene Data'!D11))="","",OFFSET('Hygiene Data'!$D$13,0,10*ROW('Hygiene Data'!D11)))</f>
        <v/>
      </c>
      <c r="DR17" s="283" t="str">
        <f ca="true">+IF(OFFSET('Hygiene Data'!$E$11,0,10*ROW('Hygiene Data'!E11))="","",OFFSET('Hygiene Data'!$E$11,0,10*ROW('Hygiene Data'!E11)))</f>
        <v/>
      </c>
      <c r="DS17" s="283" t="str">
        <f ca="true">+IF(OFFSET('Hygiene Data'!$E$12,0,10*ROW('Hygiene Data'!E11))="","",OFFSET('Hygiene Data'!$E$12,0,10*ROW('Hygiene Data'!E11)))</f>
        <v/>
      </c>
      <c r="DT17" s="283" t="str">
        <f ca="true">+IF(OFFSET('Hygiene Data'!$E$13,0,10*ROW('Hygiene Data'!E11))="","",OFFSET('Hygiene Data'!$E$13,0,10*ROW('Hygiene Data'!E11)))</f>
        <v/>
      </c>
      <c r="DU17" s="283" t="str">
        <f ca="true">+IF(OFFSET('Hygiene Data'!$F$11,0,10*ROW('Hygiene Data'!F11))="","",OFFSET('Hygiene Data'!$F$11,0,10*ROW('Hygiene Data'!F11)))</f>
        <v/>
      </c>
      <c r="DV17" s="283" t="str">
        <f ca="true">+IF(OFFSET('Hygiene Data'!$F$12,0,10*ROW('Hygiene Data'!F11))="","",OFFSET('Hygiene Data'!$F$12,0,10*ROW('Hygiene Data'!F11)))</f>
        <v/>
      </c>
      <c r="DW17" s="283" t="str">
        <f ca="true">+IF(OFFSET('Hygiene Data'!$F$13,0,10*ROW('Hygiene Data'!F11))="","",OFFSET('Hygiene Data'!$F$13,0,10*ROW('Hygiene Data'!F11)))</f>
        <v/>
      </c>
      <c r="DX17" s="283" t="str">
        <f ca="true">+IF(OFFSET('Hygiene Data'!$G$11,0,10*ROW('Hygiene Data'!G11))="","",OFFSET('Hygiene Data'!$G$11,0,10*ROW('Hygiene Data'!G11)))</f>
        <v/>
      </c>
      <c r="DY17" s="283" t="str">
        <f ca="true">+IF(OFFSET('Hygiene Data'!$G$12,0,10*ROW('Hygiene Data'!G11))="","",OFFSET('Hygiene Data'!$G$12,0,10*ROW('Hygiene Data'!G11)))</f>
        <v/>
      </c>
      <c r="DZ17" s="283" t="str">
        <f ca="true">+IF(OFFSET('Hygiene Data'!$G$13,0,10*ROW('Hygiene Data'!G11))="","",OFFSET('Hygiene Data'!$G$13,0,10*ROW('Hygiene Data'!G11)))</f>
        <v/>
      </c>
      <c r="EA17" s="283" t="str">
        <f ca="true">+IF(OFFSET('Hygiene Data'!$H$11,0,10*ROW('Hygiene Data'!H11))="","",OFFSET('Hygiene Data'!$H$11,0,10*ROW('Hygiene Data'!H11)))</f>
        <v/>
      </c>
      <c r="EB17" s="283" t="str">
        <f ca="true">+IF(OFFSET('Hygiene Data'!$H$12,0,10*ROW('Hygiene Data'!H11))="","",OFFSET('Hygiene Data'!$H$12,0,10*ROW('Hygiene Data'!H11)))</f>
        <v/>
      </c>
      <c r="EC17" s="283" t="str">
        <f ca="true">+IF(OFFSET('Hygiene Data'!$H$13,0,10*ROW('Hygiene Data'!H11))="","",OFFSET('Hygiene Data'!$H$13,0,10*ROW('Hygiene Data'!H11)))</f>
        <v/>
      </c>
      <c r="ED17" s="283" t="str">
        <f ca="true">+IF(OFFSET('Hygiene Data'!$I$11,0,10*ROW('Hygiene Data'!I11))="","",OFFSET('Hygiene Data'!$I$11,0,10*ROW('Hygiene Data'!I11)))</f>
        <v/>
      </c>
      <c r="EE17" s="283" t="str">
        <f ca="true">+IF(OFFSET('Hygiene Data'!$I$12,0,10*ROW('Hygiene Data'!I11))="","",OFFSET('Hygiene Data'!$I$12,0,10*ROW('Hygiene Data'!I11)))</f>
        <v/>
      </c>
      <c r="EF17" s="283"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9"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3"/>
      <c r="BS18" s="283" t="str">
        <f ca="true">+IF(OFFSET('Water Data'!$D$27,0,10*ROW('Water Data'!D12))="","",OFFSET('Water Data'!$D$27,0,10*ROW('Water Data'!D12)))</f>
        <v/>
      </c>
      <c r="BT18" s="283" t="str">
        <f ca="true">+IF(OFFSET('Water Data'!$D$28,0,10*ROW('Water Data'!D12))="","",OFFSET('Water Data'!$D$28,0,10*ROW('Water Data'!D12)))</f>
        <v/>
      </c>
      <c r="BU18" s="283" t="str">
        <f ca="true">+IF(OFFSET('Water Data'!$D$29,0,10*ROW('Water Data'!D12))="","",OFFSET('Water Data'!$D$29,0,10*ROW('Water Data'!D12)))</f>
        <v/>
      </c>
      <c r="BV18" s="283" t="str">
        <f ca="true">+IF(OFFSET('Water Data'!$E$27,0,10*ROW('Water Data'!E12))="","",OFFSET('Water Data'!$E$27,0,10*ROW('Water Data'!E12)))</f>
        <v/>
      </c>
      <c r="BW18" s="283" t="str">
        <f ca="true">+IF(OFFSET('Water Data'!$E$28,0,10*ROW('Water Data'!E12))="","",OFFSET('Water Data'!$E$28,0,10*ROW('Water Data'!E12)))</f>
        <v/>
      </c>
      <c r="BX18" s="283" t="str">
        <f ca="true">+IF(OFFSET('Water Data'!$E$29,0,10*ROW('Water Data'!E12))="","",OFFSET('Water Data'!$E$29,0,10*ROW('Water Data'!E12)))</f>
        <v/>
      </c>
      <c r="BY18" s="283" t="str">
        <f ca="true">+IF(OFFSET('Water Data'!$F$27,0,10*ROW('Water Data'!F12))="","",OFFSET('Water Data'!$F$27,0,10*ROW('Water Data'!F12)))</f>
        <v/>
      </c>
      <c r="BZ18" s="283" t="str">
        <f ca="true">+IF(OFFSET('Water Data'!$F$28,0,10*ROW('Water Data'!F12))="","",OFFSET('Water Data'!$F$28,0,10*ROW('Water Data'!F12)))</f>
        <v/>
      </c>
      <c r="CA18" s="283" t="str">
        <f ca="true">+IF(OFFSET('Water Data'!$F$29,0,10*ROW('Water Data'!F12))="","",OFFSET('Water Data'!$F$29,0,10*ROW('Water Data'!F12)))</f>
        <v/>
      </c>
      <c r="CB18" s="283" t="str">
        <f ca="true">+IF(OFFSET('Water Data'!$G$27,0,10*ROW('Water Data'!G12))="","",OFFSET('Water Data'!$G$27,0,10*ROW('Water Data'!G12)))</f>
        <v/>
      </c>
      <c r="CC18" s="283" t="str">
        <f ca="true">+IF(OFFSET('Water Data'!$G$28,0,10*ROW('Water Data'!G12))="","",OFFSET('Water Data'!$G$28,0,10*ROW('Water Data'!G12)))</f>
        <v/>
      </c>
      <c r="CD18" s="283" t="str">
        <f ca="true">+IF(OFFSET('Water Data'!$G$29,0,10*ROW('Water Data'!G12))="","",OFFSET('Water Data'!$G$29,0,10*ROW('Water Data'!G12)))</f>
        <v/>
      </c>
      <c r="CE18" s="283" t="str">
        <f ca="true">+IF(OFFSET('Water Data'!$H$27,0,10*ROW('Water Data'!H12))="","",OFFSET('Water Data'!$H$27,0,10*ROW('Water Data'!H12)))</f>
        <v/>
      </c>
      <c r="CF18" s="283" t="str">
        <f ca="true">+IF(OFFSET('Water Data'!$H$28,0,10*ROW('Water Data'!H12))="","",OFFSET('Water Data'!$H$28,0,10*ROW('Water Data'!H12)))</f>
        <v/>
      </c>
      <c r="CG18" s="283" t="str">
        <f ca="true">+IF(OFFSET('Water Data'!$H$29,0,10*ROW('Water Data'!H12))="","",OFFSET('Water Data'!$H$29,0,10*ROW('Water Data'!H12)))</f>
        <v/>
      </c>
      <c r="CH18" s="283" t="str">
        <f ca="true">+IF(OFFSET('Water Data'!$I$27,0,10*ROW('Water Data'!I12))="","",OFFSET('Water Data'!$I$27,0,10*ROW('Water Data'!I12)))</f>
        <v/>
      </c>
      <c r="CI18" s="283" t="str">
        <f ca="true">+IF(OFFSET('Water Data'!$I$28,0,10*ROW('Water Data'!I12))="","",OFFSET('Water Data'!$I$28,0,10*ROW('Water Data'!I12)))</f>
        <v/>
      </c>
      <c r="CJ18" s="283" t="str">
        <f ca="true">+IF(OFFSET('Water Data'!$I$29,0,10*ROW('Water Data'!I12))="","",OFFSET('Water Data'!$I$29,0,10*ROW('Water Data'!I12)))</f>
        <v/>
      </c>
      <c r="CK18" s="283" t="str">
        <f ca="true">+IF(OFFSET('Sanitation Data'!$D$28,0,10*ROW('Sanitation Data'!D12))="","",OFFSET('Sanitation Data'!$D$28,0,10*ROW('Sanitation Data'!D12)))</f>
        <v/>
      </c>
      <c r="CL18" s="283" t="str">
        <f ca="true">+IF(OFFSET('Sanitation Data'!$D$29,0,10*ROW('Sanitation Data'!D12))="","",OFFSET('Sanitation Data'!$D$29,0,10*ROW('Sanitation Data'!D12)))</f>
        <v/>
      </c>
      <c r="CM18" s="283" t="str">
        <f ca="true">+IF(OFFSET('Sanitation Data'!$D$30,0,10*ROW('Sanitation Data'!D12))="","",OFFSET('Sanitation Data'!$D$30,0,10*ROW('Sanitation Data'!D12)))</f>
        <v/>
      </c>
      <c r="CN18" s="283" t="str">
        <f ca="true">+IF(OFFSET('Sanitation Data'!$D$31,0,10*ROW('Sanitation Data'!D12))="","",OFFSET('Sanitation Data'!$D$31,0,10*ROW('Sanitation Data'!D12)))</f>
        <v/>
      </c>
      <c r="CO18" s="283" t="str">
        <f ca="true">+IF(OFFSET('Sanitation Data'!$D$32,0,10*ROW('Sanitation Data'!D12))="","",OFFSET('Sanitation Data'!$D$32,0,10*ROW('Sanitation Data'!D12)))</f>
        <v/>
      </c>
      <c r="CP18" s="283" t="str">
        <f ca="true">+IF(OFFSET('Sanitation Data'!$E$28,0,10*ROW('Sanitation Data'!E12))="","",OFFSET('Sanitation Data'!$E$28,0,10*ROW('Sanitation Data'!E12)))</f>
        <v/>
      </c>
      <c r="CQ18" s="283" t="str">
        <f ca="true">+IF(OFFSET('Sanitation Data'!$E$29,0,10*ROW('Sanitation Data'!E12))="","",OFFSET('Sanitation Data'!$E$29,0,10*ROW('Sanitation Data'!E12)))</f>
        <v/>
      </c>
      <c r="CR18" s="283" t="str">
        <f ca="true">+IF(OFFSET('Sanitation Data'!$E$30,0,10*ROW('Sanitation Data'!E12))="","",OFFSET('Sanitation Data'!$E$30,0,10*ROW('Sanitation Data'!E12)))</f>
        <v/>
      </c>
      <c r="CS18" s="283" t="str">
        <f ca="true">+IF(OFFSET('Sanitation Data'!$E$31,0,10*ROW('Sanitation Data'!E12))="","",OFFSET('Sanitation Data'!$E$31,0,10*ROW('Sanitation Data'!E12)))</f>
        <v/>
      </c>
      <c r="CT18" s="283" t="str">
        <f ca="true">+IF(OFFSET('Sanitation Data'!$E$32,0,10*ROW('Sanitation Data'!E12))="","",OFFSET('Sanitation Data'!$E$32,0,10*ROW('Sanitation Data'!E12)))</f>
        <v/>
      </c>
      <c r="CU18" s="283" t="str">
        <f ca="true">+IF(OFFSET('Sanitation Data'!$F$28,0,10*ROW('Sanitation Data'!F12))="","",OFFSET('Sanitation Data'!$F$28,0,10*ROW('Sanitation Data'!F12)))</f>
        <v/>
      </c>
      <c r="CV18" s="283" t="str">
        <f ca="true">+IF(OFFSET('Sanitation Data'!$F$29,0,10*ROW('Sanitation Data'!F12))="","",OFFSET('Sanitation Data'!$F$29,0,10*ROW('Sanitation Data'!F12)))</f>
        <v/>
      </c>
      <c r="CW18" s="283" t="str">
        <f ca="true">+IF(OFFSET('Sanitation Data'!$F$30,0,10*ROW('Sanitation Data'!F12))="","",OFFSET('Sanitation Data'!$F$30,0,10*ROW('Sanitation Data'!F12)))</f>
        <v/>
      </c>
      <c r="CX18" s="283" t="str">
        <f ca="true">+IF(OFFSET('Sanitation Data'!$F$31,0,10*ROW('Sanitation Data'!F12))="","",OFFSET('Sanitation Data'!$F$31,0,10*ROW('Sanitation Data'!F12)))</f>
        <v/>
      </c>
      <c r="CY18" s="283" t="str">
        <f ca="true">+IF(OFFSET('Sanitation Data'!$F$32,0,10*ROW('Sanitation Data'!F12))="","",OFFSET('Sanitation Data'!$F$32,0,10*ROW('Sanitation Data'!F12)))</f>
        <v/>
      </c>
      <c r="CZ18" s="283" t="str">
        <f ca="true">+IF(OFFSET('Sanitation Data'!$G$28,0,10*ROW('Sanitation Data'!G12))="","",OFFSET('Sanitation Data'!$G$28,0,10*ROW('Sanitation Data'!G12)))</f>
        <v/>
      </c>
      <c r="DA18" s="283" t="str">
        <f ca="true">+IF(OFFSET('Sanitation Data'!$G$29,0,10*ROW('Sanitation Data'!G12))="","",OFFSET('Sanitation Data'!$G$29,0,10*ROW('Sanitation Data'!G12)))</f>
        <v/>
      </c>
      <c r="DB18" s="283" t="str">
        <f ca="true">+IF(OFFSET('Sanitation Data'!$G$30,0,10*ROW('Sanitation Data'!G12))="","",OFFSET('Sanitation Data'!$G$30,0,10*ROW('Sanitation Data'!G12)))</f>
        <v/>
      </c>
      <c r="DC18" s="283" t="str">
        <f ca="true">+IF(OFFSET('Sanitation Data'!$G$31,0,10*ROW('Sanitation Data'!G12))="","",OFFSET('Sanitation Data'!$G$31,0,10*ROW('Sanitation Data'!G12)))</f>
        <v/>
      </c>
      <c r="DD18" s="283" t="str">
        <f ca="true">+IF(OFFSET('Sanitation Data'!$G$32,0,10*ROW('Sanitation Data'!G12))="","",OFFSET('Sanitation Data'!$G$32,0,10*ROW('Sanitation Data'!G12)))</f>
        <v/>
      </c>
      <c r="DE18" s="283" t="str">
        <f ca="true">+IF(OFFSET('Sanitation Data'!$H$28,0,10*ROW('Sanitation Data'!H12))="","",OFFSET('Sanitation Data'!$H$28,0,10*ROW('Sanitation Data'!H12)))</f>
        <v/>
      </c>
      <c r="DF18" s="283" t="str">
        <f ca="true">+IF(OFFSET('Sanitation Data'!$H$29,0,10*ROW('Sanitation Data'!H12))="","",OFFSET('Sanitation Data'!$H$29,0,10*ROW('Sanitation Data'!H12)))</f>
        <v/>
      </c>
      <c r="DG18" s="283" t="str">
        <f ca="true">+IF(OFFSET('Sanitation Data'!$H$30,0,10*ROW('Sanitation Data'!H12))="","",OFFSET('Sanitation Data'!$H$30,0,10*ROW('Sanitation Data'!H12)))</f>
        <v/>
      </c>
      <c r="DH18" s="283" t="str">
        <f ca="true">+IF(OFFSET('Sanitation Data'!$H$31,0,10*ROW('Sanitation Data'!H12))="","",OFFSET('Sanitation Data'!$H$31,0,10*ROW('Sanitation Data'!H12)))</f>
        <v/>
      </c>
      <c r="DI18" s="283" t="str">
        <f ca="true">+IF(OFFSET('Sanitation Data'!$H$32,0,10*ROW('Sanitation Data'!H12))="","",OFFSET('Sanitation Data'!$H$32,0,10*ROW('Sanitation Data'!H12)))</f>
        <v/>
      </c>
      <c r="DJ18" s="283" t="str">
        <f ca="true">+IF(OFFSET('Sanitation Data'!$I$28,0,10*ROW('Sanitation Data'!I12))="","",OFFSET('Sanitation Data'!$I$28,0,10*ROW('Sanitation Data'!I12)))</f>
        <v/>
      </c>
      <c r="DK18" s="283" t="str">
        <f ca="true">+IF(OFFSET('Sanitation Data'!$I$29,0,10*ROW('Sanitation Data'!I12))="","",OFFSET('Sanitation Data'!$I$29,0,10*ROW('Sanitation Data'!I12)))</f>
        <v/>
      </c>
      <c r="DL18" s="283" t="str">
        <f ca="true">+IF(OFFSET('Sanitation Data'!$I$30,0,10*ROW('Sanitation Data'!I12))="","",OFFSET('Sanitation Data'!$I$30,0,10*ROW('Sanitation Data'!I12)))</f>
        <v/>
      </c>
      <c r="DM18" s="283" t="str">
        <f ca="true">+IF(OFFSET('Sanitation Data'!$I$31,0,10*ROW('Sanitation Data'!I12))="","",OFFSET('Sanitation Data'!$I$31,0,10*ROW('Sanitation Data'!I12)))</f>
        <v/>
      </c>
      <c r="DN18" s="283" t="str">
        <f ca="true">+IF(OFFSET('Sanitation Data'!$I$32,0,10*ROW('Sanitation Data'!I12))="","",OFFSET('Sanitation Data'!$I$32,0,10*ROW('Sanitation Data'!I12)))</f>
        <v/>
      </c>
      <c r="DO18" s="283" t="str">
        <f ca="true">+IF(OFFSET('Hygiene Data'!$D$11,0,10*ROW('Hygiene Data'!D12))="","",OFFSET('Hygiene Data'!$D$11,0,10*ROW('Hygiene Data'!D12)))</f>
        <v/>
      </c>
      <c r="DP18" s="283" t="str">
        <f ca="true">+IF(OFFSET('Hygiene Data'!$D$12,0,10*ROW('Hygiene Data'!D12))="","",OFFSET('Hygiene Data'!$D$12,0,10*ROW('Hygiene Data'!D12)))</f>
        <v/>
      </c>
      <c r="DQ18" s="283" t="str">
        <f ca="true">+IF(OFFSET('Hygiene Data'!$D$13,0,10*ROW('Hygiene Data'!D12))="","",OFFSET('Hygiene Data'!$D$13,0,10*ROW('Hygiene Data'!D12)))</f>
        <v/>
      </c>
      <c r="DR18" s="283" t="str">
        <f ca="true">+IF(OFFSET('Hygiene Data'!$E$11,0,10*ROW('Hygiene Data'!E12))="","",OFFSET('Hygiene Data'!$E$11,0,10*ROW('Hygiene Data'!E12)))</f>
        <v/>
      </c>
      <c r="DS18" s="283" t="str">
        <f ca="true">+IF(OFFSET('Hygiene Data'!$E$12,0,10*ROW('Hygiene Data'!E12))="","",OFFSET('Hygiene Data'!$E$12,0,10*ROW('Hygiene Data'!E12)))</f>
        <v/>
      </c>
      <c r="DT18" s="283" t="str">
        <f ca="true">+IF(OFFSET('Hygiene Data'!$E$13,0,10*ROW('Hygiene Data'!E12))="","",OFFSET('Hygiene Data'!$E$13,0,10*ROW('Hygiene Data'!E12)))</f>
        <v/>
      </c>
      <c r="DU18" s="283" t="str">
        <f ca="true">+IF(OFFSET('Hygiene Data'!$F$11,0,10*ROW('Hygiene Data'!F12))="","",OFFSET('Hygiene Data'!$F$11,0,10*ROW('Hygiene Data'!F12)))</f>
        <v/>
      </c>
      <c r="DV18" s="283" t="str">
        <f ca="true">+IF(OFFSET('Hygiene Data'!$F$12,0,10*ROW('Hygiene Data'!F12))="","",OFFSET('Hygiene Data'!$F$12,0,10*ROW('Hygiene Data'!F12)))</f>
        <v/>
      </c>
      <c r="DW18" s="283" t="str">
        <f ca="true">+IF(OFFSET('Hygiene Data'!$F$13,0,10*ROW('Hygiene Data'!F12))="","",OFFSET('Hygiene Data'!$F$13,0,10*ROW('Hygiene Data'!F12)))</f>
        <v/>
      </c>
      <c r="DX18" s="283" t="str">
        <f ca="true">+IF(OFFSET('Hygiene Data'!$G$11,0,10*ROW('Hygiene Data'!G12))="","",OFFSET('Hygiene Data'!$G$11,0,10*ROW('Hygiene Data'!G12)))</f>
        <v/>
      </c>
      <c r="DY18" s="283" t="str">
        <f ca="true">+IF(OFFSET('Hygiene Data'!$G$12,0,10*ROW('Hygiene Data'!G12))="","",OFFSET('Hygiene Data'!$G$12,0,10*ROW('Hygiene Data'!G12)))</f>
        <v/>
      </c>
      <c r="DZ18" s="283" t="str">
        <f ca="true">+IF(OFFSET('Hygiene Data'!$G$13,0,10*ROW('Hygiene Data'!G12))="","",OFFSET('Hygiene Data'!$G$13,0,10*ROW('Hygiene Data'!G12)))</f>
        <v/>
      </c>
      <c r="EA18" s="283" t="str">
        <f ca="true">+IF(OFFSET('Hygiene Data'!$H$11,0,10*ROW('Hygiene Data'!H12))="","",OFFSET('Hygiene Data'!$H$11,0,10*ROW('Hygiene Data'!H12)))</f>
        <v/>
      </c>
      <c r="EB18" s="283" t="str">
        <f ca="true">+IF(OFFSET('Hygiene Data'!$H$12,0,10*ROW('Hygiene Data'!H12))="","",OFFSET('Hygiene Data'!$H$12,0,10*ROW('Hygiene Data'!H12)))</f>
        <v/>
      </c>
      <c r="EC18" s="283" t="str">
        <f ca="true">+IF(OFFSET('Hygiene Data'!$H$13,0,10*ROW('Hygiene Data'!H12))="","",OFFSET('Hygiene Data'!$H$13,0,10*ROW('Hygiene Data'!H12)))</f>
        <v/>
      </c>
      <c r="ED18" s="283" t="str">
        <f ca="true">+IF(OFFSET('Hygiene Data'!$I$11,0,10*ROW('Hygiene Data'!I12))="","",OFFSET('Hygiene Data'!$I$11,0,10*ROW('Hygiene Data'!I12)))</f>
        <v/>
      </c>
      <c r="EE18" s="283" t="str">
        <f ca="true">+IF(OFFSET('Hygiene Data'!$I$12,0,10*ROW('Hygiene Data'!I12))="","",OFFSET('Hygiene Data'!$I$12,0,10*ROW('Hygiene Data'!I12)))</f>
        <v/>
      </c>
      <c r="EF18" s="283"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9"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3"/>
      <c r="BS19" s="283" t="str">
        <f ca="true">+IF(OFFSET('Water Data'!$D$27,0,10*ROW('Water Data'!D13))="","",OFFSET('Water Data'!$D$27,0,10*ROW('Water Data'!D13)))</f>
        <v/>
      </c>
      <c r="BT19" s="283" t="str">
        <f ca="true">+IF(OFFSET('Water Data'!$D$28,0,10*ROW('Water Data'!D13))="","",OFFSET('Water Data'!$D$28,0,10*ROW('Water Data'!D13)))</f>
        <v/>
      </c>
      <c r="BU19" s="283" t="str">
        <f ca="true">+IF(OFFSET('Water Data'!$D$29,0,10*ROW('Water Data'!D13))="","",OFFSET('Water Data'!$D$29,0,10*ROW('Water Data'!D13)))</f>
        <v/>
      </c>
      <c r="BV19" s="283" t="str">
        <f ca="true">+IF(OFFSET('Water Data'!$E$27,0,10*ROW('Water Data'!E13))="","",OFFSET('Water Data'!$E$27,0,10*ROW('Water Data'!E13)))</f>
        <v/>
      </c>
      <c r="BW19" s="283" t="str">
        <f ca="true">+IF(OFFSET('Water Data'!$E$28,0,10*ROW('Water Data'!E13))="","",OFFSET('Water Data'!$E$28,0,10*ROW('Water Data'!E13)))</f>
        <v/>
      </c>
      <c r="BX19" s="283" t="str">
        <f ca="true">+IF(OFFSET('Water Data'!$E$29,0,10*ROW('Water Data'!E13))="","",OFFSET('Water Data'!$E$29,0,10*ROW('Water Data'!E13)))</f>
        <v/>
      </c>
      <c r="BY19" s="283" t="str">
        <f ca="true">+IF(OFFSET('Water Data'!$F$27,0,10*ROW('Water Data'!F13))="","",OFFSET('Water Data'!$F$27,0,10*ROW('Water Data'!F13)))</f>
        <v/>
      </c>
      <c r="BZ19" s="283" t="str">
        <f ca="true">+IF(OFFSET('Water Data'!$F$28,0,10*ROW('Water Data'!F13))="","",OFFSET('Water Data'!$F$28,0,10*ROW('Water Data'!F13)))</f>
        <v/>
      </c>
      <c r="CA19" s="283" t="str">
        <f ca="true">+IF(OFFSET('Water Data'!$F$29,0,10*ROW('Water Data'!F13))="","",OFFSET('Water Data'!$F$29,0,10*ROW('Water Data'!F13)))</f>
        <v/>
      </c>
      <c r="CB19" s="283" t="str">
        <f ca="true">+IF(OFFSET('Water Data'!$G$27,0,10*ROW('Water Data'!G13))="","",OFFSET('Water Data'!$G$27,0,10*ROW('Water Data'!G13)))</f>
        <v/>
      </c>
      <c r="CC19" s="283" t="str">
        <f ca="true">+IF(OFFSET('Water Data'!$G$28,0,10*ROW('Water Data'!G13))="","",OFFSET('Water Data'!$G$28,0,10*ROW('Water Data'!G13)))</f>
        <v/>
      </c>
      <c r="CD19" s="283" t="str">
        <f ca="true">+IF(OFFSET('Water Data'!$G$29,0,10*ROW('Water Data'!G13))="","",OFFSET('Water Data'!$G$29,0,10*ROW('Water Data'!G13)))</f>
        <v/>
      </c>
      <c r="CE19" s="283" t="str">
        <f ca="true">+IF(OFFSET('Water Data'!$H$27,0,10*ROW('Water Data'!H13))="","",OFFSET('Water Data'!$H$27,0,10*ROW('Water Data'!H13)))</f>
        <v/>
      </c>
      <c r="CF19" s="283" t="str">
        <f ca="true">+IF(OFFSET('Water Data'!$H$28,0,10*ROW('Water Data'!H13))="","",OFFSET('Water Data'!$H$28,0,10*ROW('Water Data'!H13)))</f>
        <v/>
      </c>
      <c r="CG19" s="283" t="str">
        <f ca="true">+IF(OFFSET('Water Data'!$H$29,0,10*ROW('Water Data'!H13))="","",OFFSET('Water Data'!$H$29,0,10*ROW('Water Data'!H13)))</f>
        <v/>
      </c>
      <c r="CH19" s="283" t="str">
        <f ca="true">+IF(OFFSET('Water Data'!$I$27,0,10*ROW('Water Data'!I13))="","",OFFSET('Water Data'!$I$27,0,10*ROW('Water Data'!I13)))</f>
        <v/>
      </c>
      <c r="CI19" s="283" t="str">
        <f ca="true">+IF(OFFSET('Water Data'!$I$28,0,10*ROW('Water Data'!I13))="","",OFFSET('Water Data'!$I$28,0,10*ROW('Water Data'!I13)))</f>
        <v/>
      </c>
      <c r="CJ19" s="283" t="str">
        <f ca="true">+IF(OFFSET('Water Data'!$I$29,0,10*ROW('Water Data'!I13))="","",OFFSET('Water Data'!$I$29,0,10*ROW('Water Data'!I13)))</f>
        <v/>
      </c>
      <c r="CK19" s="283" t="str">
        <f ca="true">+IF(OFFSET('Sanitation Data'!$D$28,0,10*ROW('Sanitation Data'!D13))="","",OFFSET('Sanitation Data'!$D$28,0,10*ROW('Sanitation Data'!D13)))</f>
        <v/>
      </c>
      <c r="CL19" s="283" t="str">
        <f ca="true">+IF(OFFSET('Sanitation Data'!$D$29,0,10*ROW('Sanitation Data'!D13))="","",OFFSET('Sanitation Data'!$D$29,0,10*ROW('Sanitation Data'!D13)))</f>
        <v/>
      </c>
      <c r="CM19" s="283" t="str">
        <f ca="true">+IF(OFFSET('Sanitation Data'!$D$30,0,10*ROW('Sanitation Data'!D13))="","",OFFSET('Sanitation Data'!$D$30,0,10*ROW('Sanitation Data'!D13)))</f>
        <v/>
      </c>
      <c r="CN19" s="283" t="str">
        <f ca="true">+IF(OFFSET('Sanitation Data'!$D$31,0,10*ROW('Sanitation Data'!D13))="","",OFFSET('Sanitation Data'!$D$31,0,10*ROW('Sanitation Data'!D13)))</f>
        <v/>
      </c>
      <c r="CO19" s="283" t="str">
        <f ca="true">+IF(OFFSET('Sanitation Data'!$D$32,0,10*ROW('Sanitation Data'!D13))="","",OFFSET('Sanitation Data'!$D$32,0,10*ROW('Sanitation Data'!D13)))</f>
        <v/>
      </c>
      <c r="CP19" s="283" t="str">
        <f ca="true">+IF(OFFSET('Sanitation Data'!$E$28,0,10*ROW('Sanitation Data'!E13))="","",OFFSET('Sanitation Data'!$E$28,0,10*ROW('Sanitation Data'!E13)))</f>
        <v/>
      </c>
      <c r="CQ19" s="283" t="str">
        <f ca="true">+IF(OFFSET('Sanitation Data'!$E$29,0,10*ROW('Sanitation Data'!E13))="","",OFFSET('Sanitation Data'!$E$29,0,10*ROW('Sanitation Data'!E13)))</f>
        <v/>
      </c>
      <c r="CR19" s="283" t="str">
        <f ca="true">+IF(OFFSET('Sanitation Data'!$E$30,0,10*ROW('Sanitation Data'!E13))="","",OFFSET('Sanitation Data'!$E$30,0,10*ROW('Sanitation Data'!E13)))</f>
        <v/>
      </c>
      <c r="CS19" s="283" t="str">
        <f ca="true">+IF(OFFSET('Sanitation Data'!$E$31,0,10*ROW('Sanitation Data'!E13))="","",OFFSET('Sanitation Data'!$E$31,0,10*ROW('Sanitation Data'!E13)))</f>
        <v/>
      </c>
      <c r="CT19" s="283" t="str">
        <f ca="true">+IF(OFFSET('Sanitation Data'!$E$32,0,10*ROW('Sanitation Data'!E13))="","",OFFSET('Sanitation Data'!$E$32,0,10*ROW('Sanitation Data'!E13)))</f>
        <v/>
      </c>
      <c r="CU19" s="283" t="str">
        <f ca="true">+IF(OFFSET('Sanitation Data'!$F$28,0,10*ROW('Sanitation Data'!F13))="","",OFFSET('Sanitation Data'!$F$28,0,10*ROW('Sanitation Data'!F13)))</f>
        <v/>
      </c>
      <c r="CV19" s="283" t="str">
        <f ca="true">+IF(OFFSET('Sanitation Data'!$F$29,0,10*ROW('Sanitation Data'!F13))="","",OFFSET('Sanitation Data'!$F$29,0,10*ROW('Sanitation Data'!F13)))</f>
        <v/>
      </c>
      <c r="CW19" s="283" t="str">
        <f ca="true">+IF(OFFSET('Sanitation Data'!$F$30,0,10*ROW('Sanitation Data'!F13))="","",OFFSET('Sanitation Data'!$F$30,0,10*ROW('Sanitation Data'!F13)))</f>
        <v/>
      </c>
      <c r="CX19" s="283" t="str">
        <f ca="true">+IF(OFFSET('Sanitation Data'!$F$31,0,10*ROW('Sanitation Data'!F13))="","",OFFSET('Sanitation Data'!$F$31,0,10*ROW('Sanitation Data'!F13)))</f>
        <v/>
      </c>
      <c r="CY19" s="283" t="str">
        <f ca="true">+IF(OFFSET('Sanitation Data'!$F$32,0,10*ROW('Sanitation Data'!F13))="","",OFFSET('Sanitation Data'!$F$32,0,10*ROW('Sanitation Data'!F13)))</f>
        <v/>
      </c>
      <c r="CZ19" s="283" t="str">
        <f ca="true">+IF(OFFSET('Sanitation Data'!$G$28,0,10*ROW('Sanitation Data'!G13))="","",OFFSET('Sanitation Data'!$G$28,0,10*ROW('Sanitation Data'!G13)))</f>
        <v/>
      </c>
      <c r="DA19" s="283" t="str">
        <f ca="true">+IF(OFFSET('Sanitation Data'!$G$29,0,10*ROW('Sanitation Data'!G13))="","",OFFSET('Sanitation Data'!$G$29,0,10*ROW('Sanitation Data'!G13)))</f>
        <v/>
      </c>
      <c r="DB19" s="283" t="str">
        <f ca="true">+IF(OFFSET('Sanitation Data'!$G$30,0,10*ROW('Sanitation Data'!G13))="","",OFFSET('Sanitation Data'!$G$30,0,10*ROW('Sanitation Data'!G13)))</f>
        <v/>
      </c>
      <c r="DC19" s="283" t="str">
        <f ca="true">+IF(OFFSET('Sanitation Data'!$G$31,0,10*ROW('Sanitation Data'!G13))="","",OFFSET('Sanitation Data'!$G$31,0,10*ROW('Sanitation Data'!G13)))</f>
        <v/>
      </c>
      <c r="DD19" s="283" t="str">
        <f ca="true">+IF(OFFSET('Sanitation Data'!$G$32,0,10*ROW('Sanitation Data'!G13))="","",OFFSET('Sanitation Data'!$G$32,0,10*ROW('Sanitation Data'!G13)))</f>
        <v/>
      </c>
      <c r="DE19" s="283" t="str">
        <f ca="true">+IF(OFFSET('Sanitation Data'!$H$28,0,10*ROW('Sanitation Data'!H13))="","",OFFSET('Sanitation Data'!$H$28,0,10*ROW('Sanitation Data'!H13)))</f>
        <v/>
      </c>
      <c r="DF19" s="283" t="str">
        <f ca="true">+IF(OFFSET('Sanitation Data'!$H$29,0,10*ROW('Sanitation Data'!H13))="","",OFFSET('Sanitation Data'!$H$29,0,10*ROW('Sanitation Data'!H13)))</f>
        <v/>
      </c>
      <c r="DG19" s="283" t="str">
        <f ca="true">+IF(OFFSET('Sanitation Data'!$H$30,0,10*ROW('Sanitation Data'!H13))="","",OFFSET('Sanitation Data'!$H$30,0,10*ROW('Sanitation Data'!H13)))</f>
        <v/>
      </c>
      <c r="DH19" s="283" t="str">
        <f ca="true">+IF(OFFSET('Sanitation Data'!$H$31,0,10*ROW('Sanitation Data'!H13))="","",OFFSET('Sanitation Data'!$H$31,0,10*ROW('Sanitation Data'!H13)))</f>
        <v/>
      </c>
      <c r="DI19" s="283" t="str">
        <f ca="true">+IF(OFFSET('Sanitation Data'!$H$32,0,10*ROW('Sanitation Data'!H13))="","",OFFSET('Sanitation Data'!$H$32,0,10*ROW('Sanitation Data'!H13)))</f>
        <v/>
      </c>
      <c r="DJ19" s="283" t="str">
        <f ca="true">+IF(OFFSET('Sanitation Data'!$I$28,0,10*ROW('Sanitation Data'!I13))="","",OFFSET('Sanitation Data'!$I$28,0,10*ROW('Sanitation Data'!I13)))</f>
        <v/>
      </c>
      <c r="DK19" s="283" t="str">
        <f ca="true">+IF(OFFSET('Sanitation Data'!$I$29,0,10*ROW('Sanitation Data'!I13))="","",OFFSET('Sanitation Data'!$I$29,0,10*ROW('Sanitation Data'!I13)))</f>
        <v/>
      </c>
      <c r="DL19" s="283" t="str">
        <f ca="true">+IF(OFFSET('Sanitation Data'!$I$30,0,10*ROW('Sanitation Data'!I13))="","",OFFSET('Sanitation Data'!$I$30,0,10*ROW('Sanitation Data'!I13)))</f>
        <v/>
      </c>
      <c r="DM19" s="283" t="str">
        <f ca="true">+IF(OFFSET('Sanitation Data'!$I$31,0,10*ROW('Sanitation Data'!I13))="","",OFFSET('Sanitation Data'!$I$31,0,10*ROW('Sanitation Data'!I13)))</f>
        <v/>
      </c>
      <c r="DN19" s="283" t="str">
        <f ca="true">+IF(OFFSET('Sanitation Data'!$I$32,0,10*ROW('Sanitation Data'!I13))="","",OFFSET('Sanitation Data'!$I$32,0,10*ROW('Sanitation Data'!I13)))</f>
        <v/>
      </c>
      <c r="DO19" s="283" t="str">
        <f ca="true">+IF(OFFSET('Hygiene Data'!$D$11,0,10*ROW('Hygiene Data'!D13))="","",OFFSET('Hygiene Data'!$D$11,0,10*ROW('Hygiene Data'!D13)))</f>
        <v/>
      </c>
      <c r="DP19" s="283" t="str">
        <f ca="true">+IF(OFFSET('Hygiene Data'!$D$12,0,10*ROW('Hygiene Data'!D13))="","",OFFSET('Hygiene Data'!$D$12,0,10*ROW('Hygiene Data'!D13)))</f>
        <v/>
      </c>
      <c r="DQ19" s="283" t="str">
        <f ca="true">+IF(OFFSET('Hygiene Data'!$D$13,0,10*ROW('Hygiene Data'!D13))="","",OFFSET('Hygiene Data'!$D$13,0,10*ROW('Hygiene Data'!D13)))</f>
        <v/>
      </c>
      <c r="DR19" s="283" t="str">
        <f ca="true">+IF(OFFSET('Hygiene Data'!$E$11,0,10*ROW('Hygiene Data'!E13))="","",OFFSET('Hygiene Data'!$E$11,0,10*ROW('Hygiene Data'!E13)))</f>
        <v/>
      </c>
      <c r="DS19" s="283" t="str">
        <f ca="true">+IF(OFFSET('Hygiene Data'!$E$12,0,10*ROW('Hygiene Data'!E13))="","",OFFSET('Hygiene Data'!$E$12,0,10*ROW('Hygiene Data'!E13)))</f>
        <v/>
      </c>
      <c r="DT19" s="283" t="str">
        <f ca="true">+IF(OFFSET('Hygiene Data'!$E$13,0,10*ROW('Hygiene Data'!E13))="","",OFFSET('Hygiene Data'!$E$13,0,10*ROW('Hygiene Data'!E13)))</f>
        <v/>
      </c>
      <c r="DU19" s="283" t="str">
        <f ca="true">+IF(OFFSET('Hygiene Data'!$F$11,0,10*ROW('Hygiene Data'!F13))="","",OFFSET('Hygiene Data'!$F$11,0,10*ROW('Hygiene Data'!F13)))</f>
        <v/>
      </c>
      <c r="DV19" s="283" t="str">
        <f ca="true">+IF(OFFSET('Hygiene Data'!$F$12,0,10*ROW('Hygiene Data'!F13))="","",OFFSET('Hygiene Data'!$F$12,0,10*ROW('Hygiene Data'!F13)))</f>
        <v/>
      </c>
      <c r="DW19" s="283" t="str">
        <f ca="true">+IF(OFFSET('Hygiene Data'!$F$13,0,10*ROW('Hygiene Data'!F13))="","",OFFSET('Hygiene Data'!$F$13,0,10*ROW('Hygiene Data'!F13)))</f>
        <v/>
      </c>
      <c r="DX19" s="283" t="str">
        <f ca="true">+IF(OFFSET('Hygiene Data'!$G$11,0,10*ROW('Hygiene Data'!G13))="","",OFFSET('Hygiene Data'!$G$11,0,10*ROW('Hygiene Data'!G13)))</f>
        <v/>
      </c>
      <c r="DY19" s="283" t="str">
        <f ca="true">+IF(OFFSET('Hygiene Data'!$G$12,0,10*ROW('Hygiene Data'!G13))="","",OFFSET('Hygiene Data'!$G$12,0,10*ROW('Hygiene Data'!G13)))</f>
        <v/>
      </c>
      <c r="DZ19" s="283" t="str">
        <f ca="true">+IF(OFFSET('Hygiene Data'!$G$13,0,10*ROW('Hygiene Data'!G13))="","",OFFSET('Hygiene Data'!$G$13,0,10*ROW('Hygiene Data'!G13)))</f>
        <v/>
      </c>
      <c r="EA19" s="283" t="str">
        <f ca="true">+IF(OFFSET('Hygiene Data'!$H$11,0,10*ROW('Hygiene Data'!H13))="","",OFFSET('Hygiene Data'!$H$11,0,10*ROW('Hygiene Data'!H13)))</f>
        <v/>
      </c>
      <c r="EB19" s="283" t="str">
        <f ca="true">+IF(OFFSET('Hygiene Data'!$H$12,0,10*ROW('Hygiene Data'!H13))="","",OFFSET('Hygiene Data'!$H$12,0,10*ROW('Hygiene Data'!H13)))</f>
        <v/>
      </c>
      <c r="EC19" s="283" t="str">
        <f ca="true">+IF(OFFSET('Hygiene Data'!$H$13,0,10*ROW('Hygiene Data'!H13))="","",OFFSET('Hygiene Data'!$H$13,0,10*ROW('Hygiene Data'!H13)))</f>
        <v/>
      </c>
      <c r="ED19" s="283" t="str">
        <f ca="true">+IF(OFFSET('Hygiene Data'!$I$11,0,10*ROW('Hygiene Data'!I13))="","",OFFSET('Hygiene Data'!$I$11,0,10*ROW('Hygiene Data'!I13)))</f>
        <v/>
      </c>
      <c r="EE19" s="283" t="str">
        <f ca="true">+IF(OFFSET('Hygiene Data'!$I$12,0,10*ROW('Hygiene Data'!I13))="","",OFFSET('Hygiene Data'!$I$12,0,10*ROW('Hygiene Data'!I13)))</f>
        <v/>
      </c>
      <c r="EF19" s="283"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9"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3"/>
      <c r="BS20" s="283" t="str">
        <f ca="true">+IF(OFFSET('Water Data'!$D$27,0,10*ROW('Water Data'!D14))="","",OFFSET('Water Data'!$D$27,0,10*ROW('Water Data'!D14)))</f>
        <v/>
      </c>
      <c r="BT20" s="283" t="str">
        <f ca="true">+IF(OFFSET('Water Data'!$D$28,0,10*ROW('Water Data'!D14))="","",OFFSET('Water Data'!$D$28,0,10*ROW('Water Data'!D14)))</f>
        <v/>
      </c>
      <c r="BU20" s="283" t="str">
        <f ca="true">+IF(OFFSET('Water Data'!$D$29,0,10*ROW('Water Data'!D14))="","",OFFSET('Water Data'!$D$29,0,10*ROW('Water Data'!D14)))</f>
        <v/>
      </c>
      <c r="BV20" s="283" t="str">
        <f ca="true">+IF(OFFSET('Water Data'!$E$27,0,10*ROW('Water Data'!E14))="","",OFFSET('Water Data'!$E$27,0,10*ROW('Water Data'!E14)))</f>
        <v/>
      </c>
      <c r="BW20" s="283" t="str">
        <f ca="true">+IF(OFFSET('Water Data'!$E$28,0,10*ROW('Water Data'!E14))="","",OFFSET('Water Data'!$E$28,0,10*ROW('Water Data'!E14)))</f>
        <v/>
      </c>
      <c r="BX20" s="283" t="str">
        <f ca="true">+IF(OFFSET('Water Data'!$E$29,0,10*ROW('Water Data'!E14))="","",OFFSET('Water Data'!$E$29,0,10*ROW('Water Data'!E14)))</f>
        <v/>
      </c>
      <c r="BY20" s="283" t="str">
        <f ca="true">+IF(OFFSET('Water Data'!$F$27,0,10*ROW('Water Data'!F14))="","",OFFSET('Water Data'!$F$27,0,10*ROW('Water Data'!F14)))</f>
        <v/>
      </c>
      <c r="BZ20" s="283" t="str">
        <f ca="true">+IF(OFFSET('Water Data'!$F$28,0,10*ROW('Water Data'!F14))="","",OFFSET('Water Data'!$F$28,0,10*ROW('Water Data'!F14)))</f>
        <v/>
      </c>
      <c r="CA20" s="283" t="str">
        <f ca="true">+IF(OFFSET('Water Data'!$F$29,0,10*ROW('Water Data'!F14))="","",OFFSET('Water Data'!$F$29,0,10*ROW('Water Data'!F14)))</f>
        <v/>
      </c>
      <c r="CB20" s="283" t="str">
        <f ca="true">+IF(OFFSET('Water Data'!$G$27,0,10*ROW('Water Data'!G14))="","",OFFSET('Water Data'!$G$27,0,10*ROW('Water Data'!G14)))</f>
        <v/>
      </c>
      <c r="CC20" s="283" t="str">
        <f ca="true">+IF(OFFSET('Water Data'!$G$28,0,10*ROW('Water Data'!G14))="","",OFFSET('Water Data'!$G$28,0,10*ROW('Water Data'!G14)))</f>
        <v/>
      </c>
      <c r="CD20" s="283" t="str">
        <f ca="true">+IF(OFFSET('Water Data'!$G$29,0,10*ROW('Water Data'!G14))="","",OFFSET('Water Data'!$G$29,0,10*ROW('Water Data'!G14)))</f>
        <v/>
      </c>
      <c r="CE20" s="283" t="str">
        <f ca="true">+IF(OFFSET('Water Data'!$H$27,0,10*ROW('Water Data'!H14))="","",OFFSET('Water Data'!$H$27,0,10*ROW('Water Data'!H14)))</f>
        <v/>
      </c>
      <c r="CF20" s="283" t="str">
        <f ca="true">+IF(OFFSET('Water Data'!$H$28,0,10*ROW('Water Data'!H14))="","",OFFSET('Water Data'!$H$28,0,10*ROW('Water Data'!H14)))</f>
        <v/>
      </c>
      <c r="CG20" s="283" t="str">
        <f ca="true">+IF(OFFSET('Water Data'!$H$29,0,10*ROW('Water Data'!H14))="","",OFFSET('Water Data'!$H$29,0,10*ROW('Water Data'!H14)))</f>
        <v/>
      </c>
      <c r="CH20" s="283" t="str">
        <f ca="true">+IF(OFFSET('Water Data'!$I$27,0,10*ROW('Water Data'!I14))="","",OFFSET('Water Data'!$I$27,0,10*ROW('Water Data'!I14)))</f>
        <v/>
      </c>
      <c r="CI20" s="283" t="str">
        <f ca="true">+IF(OFFSET('Water Data'!$I$28,0,10*ROW('Water Data'!I14))="","",OFFSET('Water Data'!$I$28,0,10*ROW('Water Data'!I14)))</f>
        <v/>
      </c>
      <c r="CJ20" s="283" t="str">
        <f ca="true">+IF(OFFSET('Water Data'!$I$29,0,10*ROW('Water Data'!I14))="","",OFFSET('Water Data'!$I$29,0,10*ROW('Water Data'!I14)))</f>
        <v/>
      </c>
      <c r="CK20" s="283" t="str">
        <f ca="true">+IF(OFFSET('Sanitation Data'!$D$28,0,10*ROW('Sanitation Data'!D14))="","",OFFSET('Sanitation Data'!$D$28,0,10*ROW('Sanitation Data'!D14)))</f>
        <v/>
      </c>
      <c r="CL20" s="283" t="str">
        <f ca="true">+IF(OFFSET('Sanitation Data'!$D$29,0,10*ROW('Sanitation Data'!D14))="","",OFFSET('Sanitation Data'!$D$29,0,10*ROW('Sanitation Data'!D14)))</f>
        <v/>
      </c>
      <c r="CM20" s="283" t="str">
        <f ca="true">+IF(OFFSET('Sanitation Data'!$D$30,0,10*ROW('Sanitation Data'!D14))="","",OFFSET('Sanitation Data'!$D$30,0,10*ROW('Sanitation Data'!D14)))</f>
        <v/>
      </c>
      <c r="CN20" s="283" t="str">
        <f ca="true">+IF(OFFSET('Sanitation Data'!$D$31,0,10*ROW('Sanitation Data'!D14))="","",OFFSET('Sanitation Data'!$D$31,0,10*ROW('Sanitation Data'!D14)))</f>
        <v/>
      </c>
      <c r="CO20" s="283" t="str">
        <f ca="true">+IF(OFFSET('Sanitation Data'!$D$32,0,10*ROW('Sanitation Data'!D14))="","",OFFSET('Sanitation Data'!$D$32,0,10*ROW('Sanitation Data'!D14)))</f>
        <v/>
      </c>
      <c r="CP20" s="283" t="str">
        <f ca="true">+IF(OFFSET('Sanitation Data'!$E$28,0,10*ROW('Sanitation Data'!E14))="","",OFFSET('Sanitation Data'!$E$28,0,10*ROW('Sanitation Data'!E14)))</f>
        <v/>
      </c>
      <c r="CQ20" s="283" t="str">
        <f ca="true">+IF(OFFSET('Sanitation Data'!$E$29,0,10*ROW('Sanitation Data'!E14))="","",OFFSET('Sanitation Data'!$E$29,0,10*ROW('Sanitation Data'!E14)))</f>
        <v/>
      </c>
      <c r="CR20" s="283" t="str">
        <f ca="true">+IF(OFFSET('Sanitation Data'!$E$30,0,10*ROW('Sanitation Data'!E14))="","",OFFSET('Sanitation Data'!$E$30,0,10*ROW('Sanitation Data'!E14)))</f>
        <v/>
      </c>
      <c r="CS20" s="283" t="str">
        <f ca="true">+IF(OFFSET('Sanitation Data'!$E$31,0,10*ROW('Sanitation Data'!E14))="","",OFFSET('Sanitation Data'!$E$31,0,10*ROW('Sanitation Data'!E14)))</f>
        <v/>
      </c>
      <c r="CT20" s="283" t="str">
        <f ca="true">+IF(OFFSET('Sanitation Data'!$E$32,0,10*ROW('Sanitation Data'!E14))="","",OFFSET('Sanitation Data'!$E$32,0,10*ROW('Sanitation Data'!E14)))</f>
        <v/>
      </c>
      <c r="CU20" s="283" t="str">
        <f ca="true">+IF(OFFSET('Sanitation Data'!$F$28,0,10*ROW('Sanitation Data'!F14))="","",OFFSET('Sanitation Data'!$F$28,0,10*ROW('Sanitation Data'!F14)))</f>
        <v/>
      </c>
      <c r="CV20" s="283" t="str">
        <f ca="true">+IF(OFFSET('Sanitation Data'!$F$29,0,10*ROW('Sanitation Data'!F14))="","",OFFSET('Sanitation Data'!$F$29,0,10*ROW('Sanitation Data'!F14)))</f>
        <v/>
      </c>
      <c r="CW20" s="283" t="str">
        <f ca="true">+IF(OFFSET('Sanitation Data'!$F$30,0,10*ROW('Sanitation Data'!F14))="","",OFFSET('Sanitation Data'!$F$30,0,10*ROW('Sanitation Data'!F14)))</f>
        <v/>
      </c>
      <c r="CX20" s="283" t="str">
        <f ca="true">+IF(OFFSET('Sanitation Data'!$F$31,0,10*ROW('Sanitation Data'!F14))="","",OFFSET('Sanitation Data'!$F$31,0,10*ROW('Sanitation Data'!F14)))</f>
        <v/>
      </c>
      <c r="CY20" s="283" t="str">
        <f ca="true">+IF(OFFSET('Sanitation Data'!$F$32,0,10*ROW('Sanitation Data'!F14))="","",OFFSET('Sanitation Data'!$F$32,0,10*ROW('Sanitation Data'!F14)))</f>
        <v/>
      </c>
      <c r="CZ20" s="283" t="str">
        <f ca="true">+IF(OFFSET('Sanitation Data'!$G$28,0,10*ROW('Sanitation Data'!G14))="","",OFFSET('Sanitation Data'!$G$28,0,10*ROW('Sanitation Data'!G14)))</f>
        <v/>
      </c>
      <c r="DA20" s="283" t="str">
        <f ca="true">+IF(OFFSET('Sanitation Data'!$G$29,0,10*ROW('Sanitation Data'!G14))="","",OFFSET('Sanitation Data'!$G$29,0,10*ROW('Sanitation Data'!G14)))</f>
        <v/>
      </c>
      <c r="DB20" s="283" t="str">
        <f ca="true">+IF(OFFSET('Sanitation Data'!$G$30,0,10*ROW('Sanitation Data'!G14))="","",OFFSET('Sanitation Data'!$G$30,0,10*ROW('Sanitation Data'!G14)))</f>
        <v/>
      </c>
      <c r="DC20" s="283" t="str">
        <f ca="true">+IF(OFFSET('Sanitation Data'!$G$31,0,10*ROW('Sanitation Data'!G14))="","",OFFSET('Sanitation Data'!$G$31,0,10*ROW('Sanitation Data'!G14)))</f>
        <v/>
      </c>
      <c r="DD20" s="283" t="str">
        <f ca="true">+IF(OFFSET('Sanitation Data'!$G$32,0,10*ROW('Sanitation Data'!G14))="","",OFFSET('Sanitation Data'!$G$32,0,10*ROW('Sanitation Data'!G14)))</f>
        <v/>
      </c>
      <c r="DE20" s="283" t="str">
        <f ca="true">+IF(OFFSET('Sanitation Data'!$H$28,0,10*ROW('Sanitation Data'!H14))="","",OFFSET('Sanitation Data'!$H$28,0,10*ROW('Sanitation Data'!H14)))</f>
        <v/>
      </c>
      <c r="DF20" s="283" t="str">
        <f ca="true">+IF(OFFSET('Sanitation Data'!$H$29,0,10*ROW('Sanitation Data'!H14))="","",OFFSET('Sanitation Data'!$H$29,0,10*ROW('Sanitation Data'!H14)))</f>
        <v/>
      </c>
      <c r="DG20" s="283" t="str">
        <f ca="true">+IF(OFFSET('Sanitation Data'!$H$30,0,10*ROW('Sanitation Data'!H14))="","",OFFSET('Sanitation Data'!$H$30,0,10*ROW('Sanitation Data'!H14)))</f>
        <v/>
      </c>
      <c r="DH20" s="283" t="str">
        <f ca="true">+IF(OFFSET('Sanitation Data'!$H$31,0,10*ROW('Sanitation Data'!H14))="","",OFFSET('Sanitation Data'!$H$31,0,10*ROW('Sanitation Data'!H14)))</f>
        <v/>
      </c>
      <c r="DI20" s="283" t="str">
        <f ca="true">+IF(OFFSET('Sanitation Data'!$H$32,0,10*ROW('Sanitation Data'!H14))="","",OFFSET('Sanitation Data'!$H$32,0,10*ROW('Sanitation Data'!H14)))</f>
        <v/>
      </c>
      <c r="DJ20" s="283" t="str">
        <f ca="true">+IF(OFFSET('Sanitation Data'!$I$28,0,10*ROW('Sanitation Data'!I14))="","",OFFSET('Sanitation Data'!$I$28,0,10*ROW('Sanitation Data'!I14)))</f>
        <v/>
      </c>
      <c r="DK20" s="283" t="str">
        <f ca="true">+IF(OFFSET('Sanitation Data'!$I$29,0,10*ROW('Sanitation Data'!I14))="","",OFFSET('Sanitation Data'!$I$29,0,10*ROW('Sanitation Data'!I14)))</f>
        <v/>
      </c>
      <c r="DL20" s="283" t="str">
        <f ca="true">+IF(OFFSET('Sanitation Data'!$I$30,0,10*ROW('Sanitation Data'!I14))="","",OFFSET('Sanitation Data'!$I$30,0,10*ROW('Sanitation Data'!I14)))</f>
        <v/>
      </c>
      <c r="DM20" s="283" t="str">
        <f ca="true">+IF(OFFSET('Sanitation Data'!$I$31,0,10*ROW('Sanitation Data'!I14))="","",OFFSET('Sanitation Data'!$I$31,0,10*ROW('Sanitation Data'!I14)))</f>
        <v/>
      </c>
      <c r="DN20" s="283" t="str">
        <f ca="true">+IF(OFFSET('Sanitation Data'!$I$32,0,10*ROW('Sanitation Data'!I14))="","",OFFSET('Sanitation Data'!$I$32,0,10*ROW('Sanitation Data'!I14)))</f>
        <v/>
      </c>
      <c r="DO20" s="283" t="str">
        <f ca="true">+IF(OFFSET('Hygiene Data'!$D$11,0,10*ROW('Hygiene Data'!D14))="","",OFFSET('Hygiene Data'!$D$11,0,10*ROW('Hygiene Data'!D14)))</f>
        <v/>
      </c>
      <c r="DP20" s="283" t="str">
        <f ca="true">+IF(OFFSET('Hygiene Data'!$D$12,0,10*ROW('Hygiene Data'!D14))="","",OFFSET('Hygiene Data'!$D$12,0,10*ROW('Hygiene Data'!D14)))</f>
        <v/>
      </c>
      <c r="DQ20" s="283" t="str">
        <f ca="true">+IF(OFFSET('Hygiene Data'!$D$13,0,10*ROW('Hygiene Data'!D14))="","",OFFSET('Hygiene Data'!$D$13,0,10*ROW('Hygiene Data'!D14)))</f>
        <v/>
      </c>
      <c r="DR20" s="283" t="str">
        <f ca="true">+IF(OFFSET('Hygiene Data'!$E$11,0,10*ROW('Hygiene Data'!E14))="","",OFFSET('Hygiene Data'!$E$11,0,10*ROW('Hygiene Data'!E14)))</f>
        <v/>
      </c>
      <c r="DS20" s="283" t="str">
        <f ca="true">+IF(OFFSET('Hygiene Data'!$E$12,0,10*ROW('Hygiene Data'!E14))="","",OFFSET('Hygiene Data'!$E$12,0,10*ROW('Hygiene Data'!E14)))</f>
        <v/>
      </c>
      <c r="DT20" s="283" t="str">
        <f ca="true">+IF(OFFSET('Hygiene Data'!$E$13,0,10*ROW('Hygiene Data'!E14))="","",OFFSET('Hygiene Data'!$E$13,0,10*ROW('Hygiene Data'!E14)))</f>
        <v/>
      </c>
      <c r="DU20" s="283" t="str">
        <f ca="true">+IF(OFFSET('Hygiene Data'!$F$11,0,10*ROW('Hygiene Data'!F14))="","",OFFSET('Hygiene Data'!$F$11,0,10*ROW('Hygiene Data'!F14)))</f>
        <v/>
      </c>
      <c r="DV20" s="283" t="str">
        <f ca="true">+IF(OFFSET('Hygiene Data'!$F$12,0,10*ROW('Hygiene Data'!F14))="","",OFFSET('Hygiene Data'!$F$12,0,10*ROW('Hygiene Data'!F14)))</f>
        <v/>
      </c>
      <c r="DW20" s="283" t="str">
        <f ca="true">+IF(OFFSET('Hygiene Data'!$F$13,0,10*ROW('Hygiene Data'!F14))="","",OFFSET('Hygiene Data'!$F$13,0,10*ROW('Hygiene Data'!F14)))</f>
        <v/>
      </c>
      <c r="DX20" s="283" t="str">
        <f ca="true">+IF(OFFSET('Hygiene Data'!$G$11,0,10*ROW('Hygiene Data'!G14))="","",OFFSET('Hygiene Data'!$G$11,0,10*ROW('Hygiene Data'!G14)))</f>
        <v/>
      </c>
      <c r="DY20" s="283" t="str">
        <f ca="true">+IF(OFFSET('Hygiene Data'!$G$12,0,10*ROW('Hygiene Data'!G14))="","",OFFSET('Hygiene Data'!$G$12,0,10*ROW('Hygiene Data'!G14)))</f>
        <v/>
      </c>
      <c r="DZ20" s="283" t="str">
        <f ca="true">+IF(OFFSET('Hygiene Data'!$G$13,0,10*ROW('Hygiene Data'!G14))="","",OFFSET('Hygiene Data'!$G$13,0,10*ROW('Hygiene Data'!G14)))</f>
        <v/>
      </c>
      <c r="EA20" s="283" t="str">
        <f ca="true">+IF(OFFSET('Hygiene Data'!$H$11,0,10*ROW('Hygiene Data'!H14))="","",OFFSET('Hygiene Data'!$H$11,0,10*ROW('Hygiene Data'!H14)))</f>
        <v/>
      </c>
      <c r="EB20" s="283" t="str">
        <f ca="true">+IF(OFFSET('Hygiene Data'!$H$12,0,10*ROW('Hygiene Data'!H14))="","",OFFSET('Hygiene Data'!$H$12,0,10*ROW('Hygiene Data'!H14)))</f>
        <v/>
      </c>
      <c r="EC20" s="283" t="str">
        <f ca="true">+IF(OFFSET('Hygiene Data'!$H$13,0,10*ROW('Hygiene Data'!H14))="","",OFFSET('Hygiene Data'!$H$13,0,10*ROW('Hygiene Data'!H14)))</f>
        <v/>
      </c>
      <c r="ED20" s="283" t="str">
        <f ca="true">+IF(OFFSET('Hygiene Data'!$I$11,0,10*ROW('Hygiene Data'!I14))="","",OFFSET('Hygiene Data'!$I$11,0,10*ROW('Hygiene Data'!I14)))</f>
        <v/>
      </c>
      <c r="EE20" s="283" t="str">
        <f ca="true">+IF(OFFSET('Hygiene Data'!$I$12,0,10*ROW('Hygiene Data'!I14))="","",OFFSET('Hygiene Data'!$I$12,0,10*ROW('Hygiene Data'!I14)))</f>
        <v/>
      </c>
      <c r="EF20" s="283"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9"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3"/>
      <c r="BS21" s="283" t="str">
        <f ca="true">+IF(OFFSET('Water Data'!$D$27,0,10*ROW('Water Data'!D15))="","",OFFSET('Water Data'!$D$27,0,10*ROW('Water Data'!D15)))</f>
        <v/>
      </c>
      <c r="BT21" s="283" t="str">
        <f ca="true">+IF(OFFSET('Water Data'!$D$28,0,10*ROW('Water Data'!D15))="","",OFFSET('Water Data'!$D$28,0,10*ROW('Water Data'!D15)))</f>
        <v/>
      </c>
      <c r="BU21" s="283" t="str">
        <f ca="true">+IF(OFFSET('Water Data'!$D$29,0,10*ROW('Water Data'!D15))="","",OFFSET('Water Data'!$D$29,0,10*ROW('Water Data'!D15)))</f>
        <v/>
      </c>
      <c r="BV21" s="283" t="str">
        <f ca="true">+IF(OFFSET('Water Data'!$E$27,0,10*ROW('Water Data'!E15))="","",OFFSET('Water Data'!$E$27,0,10*ROW('Water Data'!E15)))</f>
        <v/>
      </c>
      <c r="BW21" s="283" t="str">
        <f ca="true">+IF(OFFSET('Water Data'!$E$28,0,10*ROW('Water Data'!E15))="","",OFFSET('Water Data'!$E$28,0,10*ROW('Water Data'!E15)))</f>
        <v/>
      </c>
      <c r="BX21" s="283" t="str">
        <f ca="true">+IF(OFFSET('Water Data'!$E$29,0,10*ROW('Water Data'!E15))="","",OFFSET('Water Data'!$E$29,0,10*ROW('Water Data'!E15)))</f>
        <v/>
      </c>
      <c r="BY21" s="283" t="str">
        <f ca="true">+IF(OFFSET('Water Data'!$F$27,0,10*ROW('Water Data'!F15))="","",OFFSET('Water Data'!$F$27,0,10*ROW('Water Data'!F15)))</f>
        <v/>
      </c>
      <c r="BZ21" s="283" t="str">
        <f ca="true">+IF(OFFSET('Water Data'!$F$28,0,10*ROW('Water Data'!F15))="","",OFFSET('Water Data'!$F$28,0,10*ROW('Water Data'!F15)))</f>
        <v/>
      </c>
      <c r="CA21" s="283" t="str">
        <f ca="true">+IF(OFFSET('Water Data'!$F$29,0,10*ROW('Water Data'!F15))="","",OFFSET('Water Data'!$F$29,0,10*ROW('Water Data'!F15)))</f>
        <v/>
      </c>
      <c r="CB21" s="283" t="str">
        <f ca="true">+IF(OFFSET('Water Data'!$G$27,0,10*ROW('Water Data'!G15))="","",OFFSET('Water Data'!$G$27,0,10*ROW('Water Data'!G15)))</f>
        <v/>
      </c>
      <c r="CC21" s="283" t="str">
        <f ca="true">+IF(OFFSET('Water Data'!$G$28,0,10*ROW('Water Data'!G15))="","",OFFSET('Water Data'!$G$28,0,10*ROW('Water Data'!G15)))</f>
        <v/>
      </c>
      <c r="CD21" s="283" t="str">
        <f ca="true">+IF(OFFSET('Water Data'!$G$29,0,10*ROW('Water Data'!G15))="","",OFFSET('Water Data'!$G$29,0,10*ROW('Water Data'!G15)))</f>
        <v/>
      </c>
      <c r="CE21" s="283" t="str">
        <f ca="true">+IF(OFFSET('Water Data'!$H$27,0,10*ROW('Water Data'!H15))="","",OFFSET('Water Data'!$H$27,0,10*ROW('Water Data'!H15)))</f>
        <v/>
      </c>
      <c r="CF21" s="283" t="str">
        <f ca="true">+IF(OFFSET('Water Data'!$H$28,0,10*ROW('Water Data'!H15))="","",OFFSET('Water Data'!$H$28,0,10*ROW('Water Data'!H15)))</f>
        <v/>
      </c>
      <c r="CG21" s="283" t="str">
        <f ca="true">+IF(OFFSET('Water Data'!$H$29,0,10*ROW('Water Data'!H15))="","",OFFSET('Water Data'!$H$29,0,10*ROW('Water Data'!H15)))</f>
        <v/>
      </c>
      <c r="CH21" s="283" t="str">
        <f ca="true">+IF(OFFSET('Water Data'!$I$27,0,10*ROW('Water Data'!I15))="","",OFFSET('Water Data'!$I$27,0,10*ROW('Water Data'!I15)))</f>
        <v/>
      </c>
      <c r="CI21" s="283" t="str">
        <f ca="true">+IF(OFFSET('Water Data'!$I$28,0,10*ROW('Water Data'!I15))="","",OFFSET('Water Data'!$I$28,0,10*ROW('Water Data'!I15)))</f>
        <v/>
      </c>
      <c r="CJ21" s="283" t="str">
        <f ca="true">+IF(OFFSET('Water Data'!$I$29,0,10*ROW('Water Data'!I15))="","",OFFSET('Water Data'!$I$29,0,10*ROW('Water Data'!I15)))</f>
        <v/>
      </c>
      <c r="CK21" s="283" t="str">
        <f ca="true">+IF(OFFSET('Sanitation Data'!$D$28,0,10*ROW('Sanitation Data'!D15))="","",OFFSET('Sanitation Data'!$D$28,0,10*ROW('Sanitation Data'!D15)))</f>
        <v/>
      </c>
      <c r="CL21" s="283" t="str">
        <f ca="true">+IF(OFFSET('Sanitation Data'!$D$29,0,10*ROW('Sanitation Data'!D15))="","",OFFSET('Sanitation Data'!$D$29,0,10*ROW('Sanitation Data'!D15)))</f>
        <v/>
      </c>
      <c r="CM21" s="283" t="str">
        <f ca="true">+IF(OFFSET('Sanitation Data'!$D$30,0,10*ROW('Sanitation Data'!D15))="","",OFFSET('Sanitation Data'!$D$30,0,10*ROW('Sanitation Data'!D15)))</f>
        <v/>
      </c>
      <c r="CN21" s="283" t="str">
        <f ca="true">+IF(OFFSET('Sanitation Data'!$D$31,0,10*ROW('Sanitation Data'!D15))="","",OFFSET('Sanitation Data'!$D$31,0,10*ROW('Sanitation Data'!D15)))</f>
        <v/>
      </c>
      <c r="CO21" s="283" t="str">
        <f ca="true">+IF(OFFSET('Sanitation Data'!$D$32,0,10*ROW('Sanitation Data'!D15))="","",OFFSET('Sanitation Data'!$D$32,0,10*ROW('Sanitation Data'!D15)))</f>
        <v/>
      </c>
      <c r="CP21" s="283" t="str">
        <f ca="true">+IF(OFFSET('Sanitation Data'!$E$28,0,10*ROW('Sanitation Data'!E15))="","",OFFSET('Sanitation Data'!$E$28,0,10*ROW('Sanitation Data'!E15)))</f>
        <v/>
      </c>
      <c r="CQ21" s="283" t="str">
        <f ca="true">+IF(OFFSET('Sanitation Data'!$E$29,0,10*ROW('Sanitation Data'!E15))="","",OFFSET('Sanitation Data'!$E$29,0,10*ROW('Sanitation Data'!E15)))</f>
        <v/>
      </c>
      <c r="CR21" s="283" t="str">
        <f ca="true">+IF(OFFSET('Sanitation Data'!$E$30,0,10*ROW('Sanitation Data'!E15))="","",OFFSET('Sanitation Data'!$E$30,0,10*ROW('Sanitation Data'!E15)))</f>
        <v/>
      </c>
      <c r="CS21" s="283" t="str">
        <f ca="true">+IF(OFFSET('Sanitation Data'!$E$31,0,10*ROW('Sanitation Data'!E15))="","",OFFSET('Sanitation Data'!$E$31,0,10*ROW('Sanitation Data'!E15)))</f>
        <v/>
      </c>
      <c r="CT21" s="283" t="str">
        <f ca="true">+IF(OFFSET('Sanitation Data'!$E$32,0,10*ROW('Sanitation Data'!E15))="","",OFFSET('Sanitation Data'!$E$32,0,10*ROW('Sanitation Data'!E15)))</f>
        <v/>
      </c>
      <c r="CU21" s="283" t="str">
        <f ca="true">+IF(OFFSET('Sanitation Data'!$F$28,0,10*ROW('Sanitation Data'!F15))="","",OFFSET('Sanitation Data'!$F$28,0,10*ROW('Sanitation Data'!F15)))</f>
        <v/>
      </c>
      <c r="CV21" s="283" t="str">
        <f ca="true">+IF(OFFSET('Sanitation Data'!$F$29,0,10*ROW('Sanitation Data'!F15))="","",OFFSET('Sanitation Data'!$F$29,0,10*ROW('Sanitation Data'!F15)))</f>
        <v/>
      </c>
      <c r="CW21" s="283" t="str">
        <f ca="true">+IF(OFFSET('Sanitation Data'!$F$30,0,10*ROW('Sanitation Data'!F15))="","",OFFSET('Sanitation Data'!$F$30,0,10*ROW('Sanitation Data'!F15)))</f>
        <v/>
      </c>
      <c r="CX21" s="283" t="str">
        <f ca="true">+IF(OFFSET('Sanitation Data'!$F$31,0,10*ROW('Sanitation Data'!F15))="","",OFFSET('Sanitation Data'!$F$31,0,10*ROW('Sanitation Data'!F15)))</f>
        <v/>
      </c>
      <c r="CY21" s="283" t="str">
        <f ca="true">+IF(OFFSET('Sanitation Data'!$F$32,0,10*ROW('Sanitation Data'!F15))="","",OFFSET('Sanitation Data'!$F$32,0,10*ROW('Sanitation Data'!F15)))</f>
        <v/>
      </c>
      <c r="CZ21" s="283" t="str">
        <f ca="true">+IF(OFFSET('Sanitation Data'!$G$28,0,10*ROW('Sanitation Data'!G15))="","",OFFSET('Sanitation Data'!$G$28,0,10*ROW('Sanitation Data'!G15)))</f>
        <v/>
      </c>
      <c r="DA21" s="283" t="str">
        <f ca="true">+IF(OFFSET('Sanitation Data'!$G$29,0,10*ROW('Sanitation Data'!G15))="","",OFFSET('Sanitation Data'!$G$29,0,10*ROW('Sanitation Data'!G15)))</f>
        <v/>
      </c>
      <c r="DB21" s="283" t="str">
        <f ca="true">+IF(OFFSET('Sanitation Data'!$G$30,0,10*ROW('Sanitation Data'!G15))="","",OFFSET('Sanitation Data'!$G$30,0,10*ROW('Sanitation Data'!G15)))</f>
        <v/>
      </c>
      <c r="DC21" s="283" t="str">
        <f ca="true">+IF(OFFSET('Sanitation Data'!$G$31,0,10*ROW('Sanitation Data'!G15))="","",OFFSET('Sanitation Data'!$G$31,0,10*ROW('Sanitation Data'!G15)))</f>
        <v/>
      </c>
      <c r="DD21" s="283" t="str">
        <f ca="true">+IF(OFFSET('Sanitation Data'!$G$32,0,10*ROW('Sanitation Data'!G15))="","",OFFSET('Sanitation Data'!$G$32,0,10*ROW('Sanitation Data'!G15)))</f>
        <v/>
      </c>
      <c r="DE21" s="283" t="str">
        <f ca="true">+IF(OFFSET('Sanitation Data'!$H$28,0,10*ROW('Sanitation Data'!H15))="","",OFFSET('Sanitation Data'!$H$28,0,10*ROW('Sanitation Data'!H15)))</f>
        <v/>
      </c>
      <c r="DF21" s="283" t="str">
        <f ca="true">+IF(OFFSET('Sanitation Data'!$H$29,0,10*ROW('Sanitation Data'!H15))="","",OFFSET('Sanitation Data'!$H$29,0,10*ROW('Sanitation Data'!H15)))</f>
        <v/>
      </c>
      <c r="DG21" s="283" t="str">
        <f ca="true">+IF(OFFSET('Sanitation Data'!$H$30,0,10*ROW('Sanitation Data'!H15))="","",OFFSET('Sanitation Data'!$H$30,0,10*ROW('Sanitation Data'!H15)))</f>
        <v/>
      </c>
      <c r="DH21" s="283" t="str">
        <f ca="true">+IF(OFFSET('Sanitation Data'!$H$31,0,10*ROW('Sanitation Data'!H15))="","",OFFSET('Sanitation Data'!$H$31,0,10*ROW('Sanitation Data'!H15)))</f>
        <v/>
      </c>
      <c r="DI21" s="283" t="str">
        <f ca="true">+IF(OFFSET('Sanitation Data'!$H$32,0,10*ROW('Sanitation Data'!H15))="","",OFFSET('Sanitation Data'!$H$32,0,10*ROW('Sanitation Data'!H15)))</f>
        <v/>
      </c>
      <c r="DJ21" s="283" t="str">
        <f ca="true">+IF(OFFSET('Sanitation Data'!$I$28,0,10*ROW('Sanitation Data'!I15))="","",OFFSET('Sanitation Data'!$I$28,0,10*ROW('Sanitation Data'!I15)))</f>
        <v/>
      </c>
      <c r="DK21" s="283" t="str">
        <f ca="true">+IF(OFFSET('Sanitation Data'!$I$29,0,10*ROW('Sanitation Data'!I15))="","",OFFSET('Sanitation Data'!$I$29,0,10*ROW('Sanitation Data'!I15)))</f>
        <v/>
      </c>
      <c r="DL21" s="283" t="str">
        <f ca="true">+IF(OFFSET('Sanitation Data'!$I$30,0,10*ROW('Sanitation Data'!I15))="","",OFFSET('Sanitation Data'!$I$30,0,10*ROW('Sanitation Data'!I15)))</f>
        <v/>
      </c>
      <c r="DM21" s="283" t="str">
        <f ca="true">+IF(OFFSET('Sanitation Data'!$I$31,0,10*ROW('Sanitation Data'!I15))="","",OFFSET('Sanitation Data'!$I$31,0,10*ROW('Sanitation Data'!I15)))</f>
        <v/>
      </c>
      <c r="DN21" s="283" t="str">
        <f ca="true">+IF(OFFSET('Sanitation Data'!$I$32,0,10*ROW('Sanitation Data'!I15))="","",OFFSET('Sanitation Data'!$I$32,0,10*ROW('Sanitation Data'!I15)))</f>
        <v/>
      </c>
      <c r="DO21" s="283" t="str">
        <f ca="true">+IF(OFFSET('Hygiene Data'!$D$11,0,10*ROW('Hygiene Data'!D15))="","",OFFSET('Hygiene Data'!$D$11,0,10*ROW('Hygiene Data'!D15)))</f>
        <v/>
      </c>
      <c r="DP21" s="283" t="str">
        <f ca="true">+IF(OFFSET('Hygiene Data'!$D$12,0,10*ROW('Hygiene Data'!D15))="","",OFFSET('Hygiene Data'!$D$12,0,10*ROW('Hygiene Data'!D15)))</f>
        <v/>
      </c>
      <c r="DQ21" s="283" t="str">
        <f ca="true">+IF(OFFSET('Hygiene Data'!$D$13,0,10*ROW('Hygiene Data'!D15))="","",OFFSET('Hygiene Data'!$D$13,0,10*ROW('Hygiene Data'!D15)))</f>
        <v/>
      </c>
      <c r="DR21" s="283" t="str">
        <f ca="true">+IF(OFFSET('Hygiene Data'!$E$11,0,10*ROW('Hygiene Data'!E15))="","",OFFSET('Hygiene Data'!$E$11,0,10*ROW('Hygiene Data'!E15)))</f>
        <v/>
      </c>
      <c r="DS21" s="283" t="str">
        <f ca="true">+IF(OFFSET('Hygiene Data'!$E$12,0,10*ROW('Hygiene Data'!E15))="","",OFFSET('Hygiene Data'!$E$12,0,10*ROW('Hygiene Data'!E15)))</f>
        <v/>
      </c>
      <c r="DT21" s="283" t="str">
        <f ca="true">+IF(OFFSET('Hygiene Data'!$E$13,0,10*ROW('Hygiene Data'!E15))="","",OFFSET('Hygiene Data'!$E$13,0,10*ROW('Hygiene Data'!E15)))</f>
        <v/>
      </c>
      <c r="DU21" s="283" t="str">
        <f ca="true">+IF(OFFSET('Hygiene Data'!$F$11,0,10*ROW('Hygiene Data'!F15))="","",OFFSET('Hygiene Data'!$F$11,0,10*ROW('Hygiene Data'!F15)))</f>
        <v/>
      </c>
      <c r="DV21" s="283" t="str">
        <f ca="true">+IF(OFFSET('Hygiene Data'!$F$12,0,10*ROW('Hygiene Data'!F15))="","",OFFSET('Hygiene Data'!$F$12,0,10*ROW('Hygiene Data'!F15)))</f>
        <v/>
      </c>
      <c r="DW21" s="283" t="str">
        <f ca="true">+IF(OFFSET('Hygiene Data'!$F$13,0,10*ROW('Hygiene Data'!F15))="","",OFFSET('Hygiene Data'!$F$13,0,10*ROW('Hygiene Data'!F15)))</f>
        <v/>
      </c>
      <c r="DX21" s="283" t="str">
        <f ca="true">+IF(OFFSET('Hygiene Data'!$G$11,0,10*ROW('Hygiene Data'!G15))="","",OFFSET('Hygiene Data'!$G$11,0,10*ROW('Hygiene Data'!G15)))</f>
        <v/>
      </c>
      <c r="DY21" s="283" t="str">
        <f ca="true">+IF(OFFSET('Hygiene Data'!$G$12,0,10*ROW('Hygiene Data'!G15))="","",OFFSET('Hygiene Data'!$G$12,0,10*ROW('Hygiene Data'!G15)))</f>
        <v/>
      </c>
      <c r="DZ21" s="283" t="str">
        <f ca="true">+IF(OFFSET('Hygiene Data'!$G$13,0,10*ROW('Hygiene Data'!G15))="","",OFFSET('Hygiene Data'!$G$13,0,10*ROW('Hygiene Data'!G15)))</f>
        <v/>
      </c>
      <c r="EA21" s="283" t="str">
        <f ca="true">+IF(OFFSET('Hygiene Data'!$H$11,0,10*ROW('Hygiene Data'!H15))="","",OFFSET('Hygiene Data'!$H$11,0,10*ROW('Hygiene Data'!H15)))</f>
        <v/>
      </c>
      <c r="EB21" s="283" t="str">
        <f ca="true">+IF(OFFSET('Hygiene Data'!$H$12,0,10*ROW('Hygiene Data'!H15))="","",OFFSET('Hygiene Data'!$H$12,0,10*ROW('Hygiene Data'!H15)))</f>
        <v/>
      </c>
      <c r="EC21" s="283" t="str">
        <f ca="true">+IF(OFFSET('Hygiene Data'!$H$13,0,10*ROW('Hygiene Data'!H15))="","",OFFSET('Hygiene Data'!$H$13,0,10*ROW('Hygiene Data'!H15)))</f>
        <v/>
      </c>
      <c r="ED21" s="283" t="str">
        <f ca="true">+IF(OFFSET('Hygiene Data'!$I$11,0,10*ROW('Hygiene Data'!I15))="","",OFFSET('Hygiene Data'!$I$11,0,10*ROW('Hygiene Data'!I15)))</f>
        <v/>
      </c>
      <c r="EE21" s="283" t="str">
        <f ca="true">+IF(OFFSET('Hygiene Data'!$I$12,0,10*ROW('Hygiene Data'!I15))="","",OFFSET('Hygiene Data'!$I$12,0,10*ROW('Hygiene Data'!I15)))</f>
        <v/>
      </c>
      <c r="EF21" s="283"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9"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3"/>
      <c r="BS22" s="283" t="str">
        <f ca="true">+IF(OFFSET('Water Data'!$D$27,0,10*ROW('Water Data'!D16))="","",OFFSET('Water Data'!$D$27,0,10*ROW('Water Data'!D16)))</f>
        <v/>
      </c>
      <c r="BT22" s="283" t="str">
        <f ca="true">+IF(OFFSET('Water Data'!$D$28,0,10*ROW('Water Data'!D16))="","",OFFSET('Water Data'!$D$28,0,10*ROW('Water Data'!D16)))</f>
        <v/>
      </c>
      <c r="BU22" s="283" t="str">
        <f ca="true">+IF(OFFSET('Water Data'!$D$29,0,10*ROW('Water Data'!D16))="","",OFFSET('Water Data'!$D$29,0,10*ROW('Water Data'!D16)))</f>
        <v/>
      </c>
      <c r="BV22" s="283" t="str">
        <f ca="true">+IF(OFFSET('Water Data'!$E$27,0,10*ROW('Water Data'!E16))="","",OFFSET('Water Data'!$E$27,0,10*ROW('Water Data'!E16)))</f>
        <v/>
      </c>
      <c r="BW22" s="283" t="str">
        <f ca="true">+IF(OFFSET('Water Data'!$E$28,0,10*ROW('Water Data'!E16))="","",OFFSET('Water Data'!$E$28,0,10*ROW('Water Data'!E16)))</f>
        <v/>
      </c>
      <c r="BX22" s="283" t="str">
        <f ca="true">+IF(OFFSET('Water Data'!$E$29,0,10*ROW('Water Data'!E16))="","",OFFSET('Water Data'!$E$29,0,10*ROW('Water Data'!E16)))</f>
        <v/>
      </c>
      <c r="BY22" s="283" t="str">
        <f ca="true">+IF(OFFSET('Water Data'!$F$27,0,10*ROW('Water Data'!F16))="","",OFFSET('Water Data'!$F$27,0,10*ROW('Water Data'!F16)))</f>
        <v/>
      </c>
      <c r="BZ22" s="283" t="str">
        <f ca="true">+IF(OFFSET('Water Data'!$F$28,0,10*ROW('Water Data'!F16))="","",OFFSET('Water Data'!$F$28,0,10*ROW('Water Data'!F16)))</f>
        <v/>
      </c>
      <c r="CA22" s="283" t="str">
        <f ca="true">+IF(OFFSET('Water Data'!$F$29,0,10*ROW('Water Data'!F16))="","",OFFSET('Water Data'!$F$29,0,10*ROW('Water Data'!F16)))</f>
        <v/>
      </c>
      <c r="CB22" s="283" t="str">
        <f ca="true">+IF(OFFSET('Water Data'!$G$27,0,10*ROW('Water Data'!G16))="","",OFFSET('Water Data'!$G$27,0,10*ROW('Water Data'!G16)))</f>
        <v/>
      </c>
      <c r="CC22" s="283" t="str">
        <f ca="true">+IF(OFFSET('Water Data'!$G$28,0,10*ROW('Water Data'!G16))="","",OFFSET('Water Data'!$G$28,0,10*ROW('Water Data'!G16)))</f>
        <v/>
      </c>
      <c r="CD22" s="283" t="str">
        <f ca="true">+IF(OFFSET('Water Data'!$G$29,0,10*ROW('Water Data'!G16))="","",OFFSET('Water Data'!$G$29,0,10*ROW('Water Data'!G16)))</f>
        <v/>
      </c>
      <c r="CE22" s="283" t="str">
        <f ca="true">+IF(OFFSET('Water Data'!$H$27,0,10*ROW('Water Data'!H16))="","",OFFSET('Water Data'!$H$27,0,10*ROW('Water Data'!H16)))</f>
        <v/>
      </c>
      <c r="CF22" s="283" t="str">
        <f ca="true">+IF(OFFSET('Water Data'!$H$28,0,10*ROW('Water Data'!H16))="","",OFFSET('Water Data'!$H$28,0,10*ROW('Water Data'!H16)))</f>
        <v/>
      </c>
      <c r="CG22" s="283" t="str">
        <f ca="true">+IF(OFFSET('Water Data'!$H$29,0,10*ROW('Water Data'!H16))="","",OFFSET('Water Data'!$H$29,0,10*ROW('Water Data'!H16)))</f>
        <v/>
      </c>
      <c r="CH22" s="283" t="str">
        <f ca="true">+IF(OFFSET('Water Data'!$I$27,0,10*ROW('Water Data'!I16))="","",OFFSET('Water Data'!$I$27,0,10*ROW('Water Data'!I16)))</f>
        <v/>
      </c>
      <c r="CI22" s="283" t="str">
        <f ca="true">+IF(OFFSET('Water Data'!$I$28,0,10*ROW('Water Data'!I16))="","",OFFSET('Water Data'!$I$28,0,10*ROW('Water Data'!I16)))</f>
        <v/>
      </c>
      <c r="CJ22" s="283" t="str">
        <f ca="true">+IF(OFFSET('Water Data'!$I$29,0,10*ROW('Water Data'!I16))="","",OFFSET('Water Data'!$I$29,0,10*ROW('Water Data'!I16)))</f>
        <v/>
      </c>
      <c r="CK22" s="283" t="str">
        <f ca="true">+IF(OFFSET('Sanitation Data'!$D$28,0,10*ROW('Sanitation Data'!D16))="","",OFFSET('Sanitation Data'!$D$28,0,10*ROW('Sanitation Data'!D16)))</f>
        <v/>
      </c>
      <c r="CL22" s="283" t="str">
        <f ca="true">+IF(OFFSET('Sanitation Data'!$D$29,0,10*ROW('Sanitation Data'!D16))="","",OFFSET('Sanitation Data'!$D$29,0,10*ROW('Sanitation Data'!D16)))</f>
        <v/>
      </c>
      <c r="CM22" s="283" t="str">
        <f ca="true">+IF(OFFSET('Sanitation Data'!$D$30,0,10*ROW('Sanitation Data'!D16))="","",OFFSET('Sanitation Data'!$D$30,0,10*ROW('Sanitation Data'!D16)))</f>
        <v/>
      </c>
      <c r="CN22" s="283" t="str">
        <f ca="true">+IF(OFFSET('Sanitation Data'!$D$31,0,10*ROW('Sanitation Data'!D16))="","",OFFSET('Sanitation Data'!$D$31,0,10*ROW('Sanitation Data'!D16)))</f>
        <v/>
      </c>
      <c r="CO22" s="283" t="str">
        <f ca="true">+IF(OFFSET('Sanitation Data'!$D$32,0,10*ROW('Sanitation Data'!D16))="","",OFFSET('Sanitation Data'!$D$32,0,10*ROW('Sanitation Data'!D16)))</f>
        <v/>
      </c>
      <c r="CP22" s="283" t="str">
        <f ca="true">+IF(OFFSET('Sanitation Data'!$E$28,0,10*ROW('Sanitation Data'!E16))="","",OFFSET('Sanitation Data'!$E$28,0,10*ROW('Sanitation Data'!E16)))</f>
        <v/>
      </c>
      <c r="CQ22" s="283" t="str">
        <f ca="true">+IF(OFFSET('Sanitation Data'!$E$29,0,10*ROW('Sanitation Data'!E16))="","",OFFSET('Sanitation Data'!$E$29,0,10*ROW('Sanitation Data'!E16)))</f>
        <v/>
      </c>
      <c r="CR22" s="283" t="str">
        <f ca="true">+IF(OFFSET('Sanitation Data'!$E$30,0,10*ROW('Sanitation Data'!E16))="","",OFFSET('Sanitation Data'!$E$30,0,10*ROW('Sanitation Data'!E16)))</f>
        <v/>
      </c>
      <c r="CS22" s="283" t="str">
        <f ca="true">+IF(OFFSET('Sanitation Data'!$E$31,0,10*ROW('Sanitation Data'!E16))="","",OFFSET('Sanitation Data'!$E$31,0,10*ROW('Sanitation Data'!E16)))</f>
        <v/>
      </c>
      <c r="CT22" s="283" t="str">
        <f ca="true">+IF(OFFSET('Sanitation Data'!$E$32,0,10*ROW('Sanitation Data'!E16))="","",OFFSET('Sanitation Data'!$E$32,0,10*ROW('Sanitation Data'!E16)))</f>
        <v/>
      </c>
      <c r="CU22" s="283" t="str">
        <f ca="true">+IF(OFFSET('Sanitation Data'!$F$28,0,10*ROW('Sanitation Data'!F16))="","",OFFSET('Sanitation Data'!$F$28,0,10*ROW('Sanitation Data'!F16)))</f>
        <v/>
      </c>
      <c r="CV22" s="283" t="str">
        <f ca="true">+IF(OFFSET('Sanitation Data'!$F$29,0,10*ROW('Sanitation Data'!F16))="","",OFFSET('Sanitation Data'!$F$29,0,10*ROW('Sanitation Data'!F16)))</f>
        <v/>
      </c>
      <c r="CW22" s="283" t="str">
        <f ca="true">+IF(OFFSET('Sanitation Data'!$F$30,0,10*ROW('Sanitation Data'!F16))="","",OFFSET('Sanitation Data'!$F$30,0,10*ROW('Sanitation Data'!F16)))</f>
        <v/>
      </c>
      <c r="CX22" s="283" t="str">
        <f ca="true">+IF(OFFSET('Sanitation Data'!$F$31,0,10*ROW('Sanitation Data'!F16))="","",OFFSET('Sanitation Data'!$F$31,0,10*ROW('Sanitation Data'!F16)))</f>
        <v/>
      </c>
      <c r="CY22" s="283" t="str">
        <f ca="true">+IF(OFFSET('Sanitation Data'!$F$32,0,10*ROW('Sanitation Data'!F16))="","",OFFSET('Sanitation Data'!$F$32,0,10*ROW('Sanitation Data'!F16)))</f>
        <v/>
      </c>
      <c r="CZ22" s="283" t="str">
        <f ca="true">+IF(OFFSET('Sanitation Data'!$G$28,0,10*ROW('Sanitation Data'!G16))="","",OFFSET('Sanitation Data'!$G$28,0,10*ROW('Sanitation Data'!G16)))</f>
        <v/>
      </c>
      <c r="DA22" s="283" t="str">
        <f ca="true">+IF(OFFSET('Sanitation Data'!$G$29,0,10*ROW('Sanitation Data'!G16))="","",OFFSET('Sanitation Data'!$G$29,0,10*ROW('Sanitation Data'!G16)))</f>
        <v/>
      </c>
      <c r="DB22" s="283" t="str">
        <f ca="true">+IF(OFFSET('Sanitation Data'!$G$30,0,10*ROW('Sanitation Data'!G16))="","",OFFSET('Sanitation Data'!$G$30,0,10*ROW('Sanitation Data'!G16)))</f>
        <v/>
      </c>
      <c r="DC22" s="283" t="str">
        <f ca="true">+IF(OFFSET('Sanitation Data'!$G$31,0,10*ROW('Sanitation Data'!G16))="","",OFFSET('Sanitation Data'!$G$31,0,10*ROW('Sanitation Data'!G16)))</f>
        <v/>
      </c>
      <c r="DD22" s="283" t="str">
        <f ca="true">+IF(OFFSET('Sanitation Data'!$G$32,0,10*ROW('Sanitation Data'!G16))="","",OFFSET('Sanitation Data'!$G$32,0,10*ROW('Sanitation Data'!G16)))</f>
        <v/>
      </c>
      <c r="DE22" s="283" t="str">
        <f ca="true">+IF(OFFSET('Sanitation Data'!$H$28,0,10*ROW('Sanitation Data'!H16))="","",OFFSET('Sanitation Data'!$H$28,0,10*ROW('Sanitation Data'!H16)))</f>
        <v/>
      </c>
      <c r="DF22" s="283" t="str">
        <f ca="true">+IF(OFFSET('Sanitation Data'!$H$29,0,10*ROW('Sanitation Data'!H16))="","",OFFSET('Sanitation Data'!$H$29,0,10*ROW('Sanitation Data'!H16)))</f>
        <v/>
      </c>
      <c r="DG22" s="283" t="str">
        <f ca="true">+IF(OFFSET('Sanitation Data'!$H$30,0,10*ROW('Sanitation Data'!H16))="","",OFFSET('Sanitation Data'!$H$30,0,10*ROW('Sanitation Data'!H16)))</f>
        <v/>
      </c>
      <c r="DH22" s="283" t="str">
        <f ca="true">+IF(OFFSET('Sanitation Data'!$H$31,0,10*ROW('Sanitation Data'!H16))="","",OFFSET('Sanitation Data'!$H$31,0,10*ROW('Sanitation Data'!H16)))</f>
        <v/>
      </c>
      <c r="DI22" s="283" t="str">
        <f ca="true">+IF(OFFSET('Sanitation Data'!$H$32,0,10*ROW('Sanitation Data'!H16))="","",OFFSET('Sanitation Data'!$H$32,0,10*ROW('Sanitation Data'!H16)))</f>
        <v/>
      </c>
      <c r="DJ22" s="283" t="str">
        <f ca="true">+IF(OFFSET('Sanitation Data'!$I$28,0,10*ROW('Sanitation Data'!I16))="","",OFFSET('Sanitation Data'!$I$28,0,10*ROW('Sanitation Data'!I16)))</f>
        <v/>
      </c>
      <c r="DK22" s="283" t="str">
        <f ca="true">+IF(OFFSET('Sanitation Data'!$I$29,0,10*ROW('Sanitation Data'!I16))="","",OFFSET('Sanitation Data'!$I$29,0,10*ROW('Sanitation Data'!I16)))</f>
        <v/>
      </c>
      <c r="DL22" s="283" t="str">
        <f ca="true">+IF(OFFSET('Sanitation Data'!$I$30,0,10*ROW('Sanitation Data'!I16))="","",OFFSET('Sanitation Data'!$I$30,0,10*ROW('Sanitation Data'!I16)))</f>
        <v/>
      </c>
      <c r="DM22" s="283" t="str">
        <f ca="true">+IF(OFFSET('Sanitation Data'!$I$31,0,10*ROW('Sanitation Data'!I16))="","",OFFSET('Sanitation Data'!$I$31,0,10*ROW('Sanitation Data'!I16)))</f>
        <v/>
      </c>
      <c r="DN22" s="283" t="str">
        <f ca="true">+IF(OFFSET('Sanitation Data'!$I$32,0,10*ROW('Sanitation Data'!I16))="","",OFFSET('Sanitation Data'!$I$32,0,10*ROW('Sanitation Data'!I16)))</f>
        <v/>
      </c>
      <c r="DO22" s="283" t="str">
        <f ca="true">+IF(OFFSET('Hygiene Data'!$D$11,0,10*ROW('Hygiene Data'!D16))="","",OFFSET('Hygiene Data'!$D$11,0,10*ROW('Hygiene Data'!D16)))</f>
        <v/>
      </c>
      <c r="DP22" s="283" t="str">
        <f ca="true">+IF(OFFSET('Hygiene Data'!$D$12,0,10*ROW('Hygiene Data'!D16))="","",OFFSET('Hygiene Data'!$D$12,0,10*ROW('Hygiene Data'!D16)))</f>
        <v/>
      </c>
      <c r="DQ22" s="283" t="str">
        <f ca="true">+IF(OFFSET('Hygiene Data'!$D$13,0,10*ROW('Hygiene Data'!D16))="","",OFFSET('Hygiene Data'!$D$13,0,10*ROW('Hygiene Data'!D16)))</f>
        <v/>
      </c>
      <c r="DR22" s="283" t="str">
        <f ca="true">+IF(OFFSET('Hygiene Data'!$E$11,0,10*ROW('Hygiene Data'!E16))="","",OFFSET('Hygiene Data'!$E$11,0,10*ROW('Hygiene Data'!E16)))</f>
        <v/>
      </c>
      <c r="DS22" s="283" t="str">
        <f ca="true">+IF(OFFSET('Hygiene Data'!$E$12,0,10*ROW('Hygiene Data'!E16))="","",OFFSET('Hygiene Data'!$E$12,0,10*ROW('Hygiene Data'!E16)))</f>
        <v/>
      </c>
      <c r="DT22" s="283" t="str">
        <f ca="true">+IF(OFFSET('Hygiene Data'!$E$13,0,10*ROW('Hygiene Data'!E16))="","",OFFSET('Hygiene Data'!$E$13,0,10*ROW('Hygiene Data'!E16)))</f>
        <v/>
      </c>
      <c r="DU22" s="283" t="str">
        <f ca="true">+IF(OFFSET('Hygiene Data'!$F$11,0,10*ROW('Hygiene Data'!F16))="","",OFFSET('Hygiene Data'!$F$11,0,10*ROW('Hygiene Data'!F16)))</f>
        <v/>
      </c>
      <c r="DV22" s="283" t="str">
        <f ca="true">+IF(OFFSET('Hygiene Data'!$F$12,0,10*ROW('Hygiene Data'!F16))="","",OFFSET('Hygiene Data'!$F$12,0,10*ROW('Hygiene Data'!F16)))</f>
        <v/>
      </c>
      <c r="DW22" s="283" t="str">
        <f ca="true">+IF(OFFSET('Hygiene Data'!$F$13,0,10*ROW('Hygiene Data'!F16))="","",OFFSET('Hygiene Data'!$F$13,0,10*ROW('Hygiene Data'!F16)))</f>
        <v/>
      </c>
      <c r="DX22" s="283" t="str">
        <f ca="true">+IF(OFFSET('Hygiene Data'!$G$11,0,10*ROW('Hygiene Data'!G16))="","",OFFSET('Hygiene Data'!$G$11,0,10*ROW('Hygiene Data'!G16)))</f>
        <v/>
      </c>
      <c r="DY22" s="283" t="str">
        <f ca="true">+IF(OFFSET('Hygiene Data'!$G$12,0,10*ROW('Hygiene Data'!G16))="","",OFFSET('Hygiene Data'!$G$12,0,10*ROW('Hygiene Data'!G16)))</f>
        <v/>
      </c>
      <c r="DZ22" s="283" t="str">
        <f ca="true">+IF(OFFSET('Hygiene Data'!$G$13,0,10*ROW('Hygiene Data'!G16))="","",OFFSET('Hygiene Data'!$G$13,0,10*ROW('Hygiene Data'!G16)))</f>
        <v/>
      </c>
      <c r="EA22" s="283" t="str">
        <f ca="true">+IF(OFFSET('Hygiene Data'!$H$11,0,10*ROW('Hygiene Data'!H16))="","",OFFSET('Hygiene Data'!$H$11,0,10*ROW('Hygiene Data'!H16)))</f>
        <v/>
      </c>
      <c r="EB22" s="283" t="str">
        <f ca="true">+IF(OFFSET('Hygiene Data'!$H$12,0,10*ROW('Hygiene Data'!H16))="","",OFFSET('Hygiene Data'!$H$12,0,10*ROW('Hygiene Data'!H16)))</f>
        <v/>
      </c>
      <c r="EC22" s="283" t="str">
        <f ca="true">+IF(OFFSET('Hygiene Data'!$H$13,0,10*ROW('Hygiene Data'!H16))="","",OFFSET('Hygiene Data'!$H$13,0,10*ROW('Hygiene Data'!H16)))</f>
        <v/>
      </c>
      <c r="ED22" s="283" t="str">
        <f ca="true">+IF(OFFSET('Hygiene Data'!$I$11,0,10*ROW('Hygiene Data'!I16))="","",OFFSET('Hygiene Data'!$I$11,0,10*ROW('Hygiene Data'!I16)))</f>
        <v/>
      </c>
      <c r="EE22" s="283" t="str">
        <f ca="true">+IF(OFFSET('Hygiene Data'!$I$12,0,10*ROW('Hygiene Data'!I16))="","",OFFSET('Hygiene Data'!$I$12,0,10*ROW('Hygiene Data'!I16)))</f>
        <v/>
      </c>
      <c r="EF22" s="283"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9"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3"/>
      <c r="BS23" s="283" t="str">
        <f ca="true">+IF(OFFSET('Water Data'!$D$27,0,10*ROW('Water Data'!D17))="","",OFFSET('Water Data'!$D$27,0,10*ROW('Water Data'!D17)))</f>
        <v/>
      </c>
      <c r="BT23" s="283" t="str">
        <f ca="true">+IF(OFFSET('Water Data'!$D$28,0,10*ROW('Water Data'!D17))="","",OFFSET('Water Data'!$D$28,0,10*ROW('Water Data'!D17)))</f>
        <v/>
      </c>
      <c r="BU23" s="283" t="str">
        <f ca="true">+IF(OFFSET('Water Data'!$D$29,0,10*ROW('Water Data'!D17))="","",OFFSET('Water Data'!$D$29,0,10*ROW('Water Data'!D17)))</f>
        <v/>
      </c>
      <c r="BV23" s="283" t="str">
        <f ca="true">+IF(OFFSET('Water Data'!$E$27,0,10*ROW('Water Data'!E17))="","",OFFSET('Water Data'!$E$27,0,10*ROW('Water Data'!E17)))</f>
        <v/>
      </c>
      <c r="BW23" s="283" t="str">
        <f ca="true">+IF(OFFSET('Water Data'!$E$28,0,10*ROW('Water Data'!E17))="","",OFFSET('Water Data'!$E$28,0,10*ROW('Water Data'!E17)))</f>
        <v/>
      </c>
      <c r="BX23" s="283" t="str">
        <f ca="true">+IF(OFFSET('Water Data'!$E$29,0,10*ROW('Water Data'!E17))="","",OFFSET('Water Data'!$E$29,0,10*ROW('Water Data'!E17)))</f>
        <v/>
      </c>
      <c r="BY23" s="283" t="str">
        <f ca="true">+IF(OFFSET('Water Data'!$F$27,0,10*ROW('Water Data'!F17))="","",OFFSET('Water Data'!$F$27,0,10*ROW('Water Data'!F17)))</f>
        <v/>
      </c>
      <c r="BZ23" s="283" t="str">
        <f ca="true">+IF(OFFSET('Water Data'!$F$28,0,10*ROW('Water Data'!F17))="","",OFFSET('Water Data'!$F$28,0,10*ROW('Water Data'!F17)))</f>
        <v/>
      </c>
      <c r="CA23" s="283" t="str">
        <f ca="true">+IF(OFFSET('Water Data'!$F$29,0,10*ROW('Water Data'!F17))="","",OFFSET('Water Data'!$F$29,0,10*ROW('Water Data'!F17)))</f>
        <v/>
      </c>
      <c r="CB23" s="283" t="str">
        <f ca="true">+IF(OFFSET('Water Data'!$G$27,0,10*ROW('Water Data'!G17))="","",OFFSET('Water Data'!$G$27,0,10*ROW('Water Data'!G17)))</f>
        <v/>
      </c>
      <c r="CC23" s="283" t="str">
        <f ca="true">+IF(OFFSET('Water Data'!$G$28,0,10*ROW('Water Data'!G17))="","",OFFSET('Water Data'!$G$28,0,10*ROW('Water Data'!G17)))</f>
        <v/>
      </c>
      <c r="CD23" s="283" t="str">
        <f ca="true">+IF(OFFSET('Water Data'!$G$29,0,10*ROW('Water Data'!G17))="","",OFFSET('Water Data'!$G$29,0,10*ROW('Water Data'!G17)))</f>
        <v/>
      </c>
      <c r="CE23" s="283" t="str">
        <f ca="true">+IF(OFFSET('Water Data'!$H$27,0,10*ROW('Water Data'!H17))="","",OFFSET('Water Data'!$H$27,0,10*ROW('Water Data'!H17)))</f>
        <v/>
      </c>
      <c r="CF23" s="283" t="str">
        <f ca="true">+IF(OFFSET('Water Data'!$H$28,0,10*ROW('Water Data'!H17))="","",OFFSET('Water Data'!$H$28,0,10*ROW('Water Data'!H17)))</f>
        <v/>
      </c>
      <c r="CG23" s="283" t="str">
        <f ca="true">+IF(OFFSET('Water Data'!$H$29,0,10*ROW('Water Data'!H17))="","",OFFSET('Water Data'!$H$29,0,10*ROW('Water Data'!H17)))</f>
        <v/>
      </c>
      <c r="CH23" s="283" t="str">
        <f ca="true">+IF(OFFSET('Water Data'!$I$27,0,10*ROW('Water Data'!I17))="","",OFFSET('Water Data'!$I$27,0,10*ROW('Water Data'!I17)))</f>
        <v/>
      </c>
      <c r="CI23" s="283" t="str">
        <f ca="true">+IF(OFFSET('Water Data'!$I$28,0,10*ROW('Water Data'!I17))="","",OFFSET('Water Data'!$I$28,0,10*ROW('Water Data'!I17)))</f>
        <v/>
      </c>
      <c r="CJ23" s="283" t="str">
        <f ca="true">+IF(OFFSET('Water Data'!$I$29,0,10*ROW('Water Data'!I17))="","",OFFSET('Water Data'!$I$29,0,10*ROW('Water Data'!I17)))</f>
        <v/>
      </c>
      <c r="CK23" s="283" t="str">
        <f ca="true">+IF(OFFSET('Sanitation Data'!$D$28,0,10*ROW('Sanitation Data'!D17))="","",OFFSET('Sanitation Data'!$D$28,0,10*ROW('Sanitation Data'!D17)))</f>
        <v/>
      </c>
      <c r="CL23" s="283" t="str">
        <f ca="true">+IF(OFFSET('Sanitation Data'!$D$29,0,10*ROW('Sanitation Data'!D17))="","",OFFSET('Sanitation Data'!$D$29,0,10*ROW('Sanitation Data'!D17)))</f>
        <v/>
      </c>
      <c r="CM23" s="283" t="str">
        <f ca="true">+IF(OFFSET('Sanitation Data'!$D$30,0,10*ROW('Sanitation Data'!D17))="","",OFFSET('Sanitation Data'!$D$30,0,10*ROW('Sanitation Data'!D17)))</f>
        <v/>
      </c>
      <c r="CN23" s="283" t="str">
        <f ca="true">+IF(OFFSET('Sanitation Data'!$D$31,0,10*ROW('Sanitation Data'!D17))="","",OFFSET('Sanitation Data'!$D$31,0,10*ROW('Sanitation Data'!D17)))</f>
        <v/>
      </c>
      <c r="CO23" s="283" t="str">
        <f ca="true">+IF(OFFSET('Sanitation Data'!$D$32,0,10*ROW('Sanitation Data'!D17))="","",OFFSET('Sanitation Data'!$D$32,0,10*ROW('Sanitation Data'!D17)))</f>
        <v/>
      </c>
      <c r="CP23" s="283" t="str">
        <f ca="true">+IF(OFFSET('Sanitation Data'!$E$28,0,10*ROW('Sanitation Data'!E17))="","",OFFSET('Sanitation Data'!$E$28,0,10*ROW('Sanitation Data'!E17)))</f>
        <v/>
      </c>
      <c r="CQ23" s="283" t="str">
        <f ca="true">+IF(OFFSET('Sanitation Data'!$E$29,0,10*ROW('Sanitation Data'!E17))="","",OFFSET('Sanitation Data'!$E$29,0,10*ROW('Sanitation Data'!E17)))</f>
        <v/>
      </c>
      <c r="CR23" s="283" t="str">
        <f ca="true">+IF(OFFSET('Sanitation Data'!$E$30,0,10*ROW('Sanitation Data'!E17))="","",OFFSET('Sanitation Data'!$E$30,0,10*ROW('Sanitation Data'!E17)))</f>
        <v/>
      </c>
      <c r="CS23" s="283" t="str">
        <f ca="true">+IF(OFFSET('Sanitation Data'!$E$31,0,10*ROW('Sanitation Data'!E17))="","",OFFSET('Sanitation Data'!$E$31,0,10*ROW('Sanitation Data'!E17)))</f>
        <v/>
      </c>
      <c r="CT23" s="283" t="str">
        <f ca="true">+IF(OFFSET('Sanitation Data'!$E$32,0,10*ROW('Sanitation Data'!E17))="","",OFFSET('Sanitation Data'!$E$32,0,10*ROW('Sanitation Data'!E17)))</f>
        <v/>
      </c>
      <c r="CU23" s="283" t="str">
        <f ca="true">+IF(OFFSET('Sanitation Data'!$F$28,0,10*ROW('Sanitation Data'!F17))="","",OFFSET('Sanitation Data'!$F$28,0,10*ROW('Sanitation Data'!F17)))</f>
        <v/>
      </c>
      <c r="CV23" s="283" t="str">
        <f ca="true">+IF(OFFSET('Sanitation Data'!$F$29,0,10*ROW('Sanitation Data'!F17))="","",OFFSET('Sanitation Data'!$F$29,0,10*ROW('Sanitation Data'!F17)))</f>
        <v/>
      </c>
      <c r="CW23" s="283" t="str">
        <f ca="true">+IF(OFFSET('Sanitation Data'!$F$30,0,10*ROW('Sanitation Data'!F17))="","",OFFSET('Sanitation Data'!$F$30,0,10*ROW('Sanitation Data'!F17)))</f>
        <v/>
      </c>
      <c r="CX23" s="283" t="str">
        <f ca="true">+IF(OFFSET('Sanitation Data'!$F$31,0,10*ROW('Sanitation Data'!F17))="","",OFFSET('Sanitation Data'!$F$31,0,10*ROW('Sanitation Data'!F17)))</f>
        <v/>
      </c>
      <c r="CY23" s="283" t="str">
        <f ca="true">+IF(OFFSET('Sanitation Data'!$F$32,0,10*ROW('Sanitation Data'!F17))="","",OFFSET('Sanitation Data'!$F$32,0,10*ROW('Sanitation Data'!F17)))</f>
        <v/>
      </c>
      <c r="CZ23" s="283" t="str">
        <f ca="true">+IF(OFFSET('Sanitation Data'!$G$28,0,10*ROW('Sanitation Data'!G17))="","",OFFSET('Sanitation Data'!$G$28,0,10*ROW('Sanitation Data'!G17)))</f>
        <v/>
      </c>
      <c r="DA23" s="283" t="str">
        <f ca="true">+IF(OFFSET('Sanitation Data'!$G$29,0,10*ROW('Sanitation Data'!G17))="","",OFFSET('Sanitation Data'!$G$29,0,10*ROW('Sanitation Data'!G17)))</f>
        <v/>
      </c>
      <c r="DB23" s="283" t="str">
        <f ca="true">+IF(OFFSET('Sanitation Data'!$G$30,0,10*ROW('Sanitation Data'!G17))="","",OFFSET('Sanitation Data'!$G$30,0,10*ROW('Sanitation Data'!G17)))</f>
        <v/>
      </c>
      <c r="DC23" s="283" t="str">
        <f ca="true">+IF(OFFSET('Sanitation Data'!$G$31,0,10*ROW('Sanitation Data'!G17))="","",OFFSET('Sanitation Data'!$G$31,0,10*ROW('Sanitation Data'!G17)))</f>
        <v/>
      </c>
      <c r="DD23" s="283" t="str">
        <f ca="true">+IF(OFFSET('Sanitation Data'!$G$32,0,10*ROW('Sanitation Data'!G17))="","",OFFSET('Sanitation Data'!$G$32,0,10*ROW('Sanitation Data'!G17)))</f>
        <v/>
      </c>
      <c r="DE23" s="283" t="str">
        <f ca="true">+IF(OFFSET('Sanitation Data'!$H$28,0,10*ROW('Sanitation Data'!H17))="","",OFFSET('Sanitation Data'!$H$28,0,10*ROW('Sanitation Data'!H17)))</f>
        <v/>
      </c>
      <c r="DF23" s="283" t="str">
        <f ca="true">+IF(OFFSET('Sanitation Data'!$H$29,0,10*ROW('Sanitation Data'!H17))="","",OFFSET('Sanitation Data'!$H$29,0,10*ROW('Sanitation Data'!H17)))</f>
        <v/>
      </c>
      <c r="DG23" s="283" t="str">
        <f ca="true">+IF(OFFSET('Sanitation Data'!$H$30,0,10*ROW('Sanitation Data'!H17))="","",OFFSET('Sanitation Data'!$H$30,0,10*ROW('Sanitation Data'!H17)))</f>
        <v/>
      </c>
      <c r="DH23" s="283" t="str">
        <f ca="true">+IF(OFFSET('Sanitation Data'!$H$31,0,10*ROW('Sanitation Data'!H17))="","",OFFSET('Sanitation Data'!$H$31,0,10*ROW('Sanitation Data'!H17)))</f>
        <v/>
      </c>
      <c r="DI23" s="283" t="str">
        <f ca="true">+IF(OFFSET('Sanitation Data'!$H$32,0,10*ROW('Sanitation Data'!H17))="","",OFFSET('Sanitation Data'!$H$32,0,10*ROW('Sanitation Data'!H17)))</f>
        <v/>
      </c>
      <c r="DJ23" s="283" t="str">
        <f ca="true">+IF(OFFSET('Sanitation Data'!$I$28,0,10*ROW('Sanitation Data'!I17))="","",OFFSET('Sanitation Data'!$I$28,0,10*ROW('Sanitation Data'!I17)))</f>
        <v/>
      </c>
      <c r="DK23" s="283" t="str">
        <f ca="true">+IF(OFFSET('Sanitation Data'!$I$29,0,10*ROW('Sanitation Data'!I17))="","",OFFSET('Sanitation Data'!$I$29,0,10*ROW('Sanitation Data'!I17)))</f>
        <v/>
      </c>
      <c r="DL23" s="283" t="str">
        <f ca="true">+IF(OFFSET('Sanitation Data'!$I$30,0,10*ROW('Sanitation Data'!I17))="","",OFFSET('Sanitation Data'!$I$30,0,10*ROW('Sanitation Data'!I17)))</f>
        <v/>
      </c>
      <c r="DM23" s="283" t="str">
        <f ca="true">+IF(OFFSET('Sanitation Data'!$I$31,0,10*ROW('Sanitation Data'!I17))="","",OFFSET('Sanitation Data'!$I$31,0,10*ROW('Sanitation Data'!I17)))</f>
        <v/>
      </c>
      <c r="DN23" s="283" t="str">
        <f ca="true">+IF(OFFSET('Sanitation Data'!$I$32,0,10*ROW('Sanitation Data'!I17))="","",OFFSET('Sanitation Data'!$I$32,0,10*ROW('Sanitation Data'!I17)))</f>
        <v/>
      </c>
      <c r="DO23" s="283" t="str">
        <f ca="true">+IF(OFFSET('Hygiene Data'!$D$11,0,10*ROW('Hygiene Data'!D17))="","",OFFSET('Hygiene Data'!$D$11,0,10*ROW('Hygiene Data'!D17)))</f>
        <v/>
      </c>
      <c r="DP23" s="283" t="str">
        <f ca="true">+IF(OFFSET('Hygiene Data'!$D$12,0,10*ROW('Hygiene Data'!D17))="","",OFFSET('Hygiene Data'!$D$12,0,10*ROW('Hygiene Data'!D17)))</f>
        <v/>
      </c>
      <c r="DQ23" s="283" t="str">
        <f ca="true">+IF(OFFSET('Hygiene Data'!$D$13,0,10*ROW('Hygiene Data'!D17))="","",OFFSET('Hygiene Data'!$D$13,0,10*ROW('Hygiene Data'!D17)))</f>
        <v/>
      </c>
      <c r="DR23" s="283" t="str">
        <f ca="true">+IF(OFFSET('Hygiene Data'!$E$11,0,10*ROW('Hygiene Data'!E17))="","",OFFSET('Hygiene Data'!$E$11,0,10*ROW('Hygiene Data'!E17)))</f>
        <v/>
      </c>
      <c r="DS23" s="283" t="str">
        <f ca="true">+IF(OFFSET('Hygiene Data'!$E$12,0,10*ROW('Hygiene Data'!E17))="","",OFFSET('Hygiene Data'!$E$12,0,10*ROW('Hygiene Data'!E17)))</f>
        <v/>
      </c>
      <c r="DT23" s="283" t="str">
        <f ca="true">+IF(OFFSET('Hygiene Data'!$E$13,0,10*ROW('Hygiene Data'!E17))="","",OFFSET('Hygiene Data'!$E$13,0,10*ROW('Hygiene Data'!E17)))</f>
        <v/>
      </c>
      <c r="DU23" s="283" t="str">
        <f ca="true">+IF(OFFSET('Hygiene Data'!$F$11,0,10*ROW('Hygiene Data'!F17))="","",OFFSET('Hygiene Data'!$F$11,0,10*ROW('Hygiene Data'!F17)))</f>
        <v/>
      </c>
      <c r="DV23" s="283" t="str">
        <f ca="true">+IF(OFFSET('Hygiene Data'!$F$12,0,10*ROW('Hygiene Data'!F17))="","",OFFSET('Hygiene Data'!$F$12,0,10*ROW('Hygiene Data'!F17)))</f>
        <v/>
      </c>
      <c r="DW23" s="283" t="str">
        <f ca="true">+IF(OFFSET('Hygiene Data'!$F$13,0,10*ROW('Hygiene Data'!F17))="","",OFFSET('Hygiene Data'!$F$13,0,10*ROW('Hygiene Data'!F17)))</f>
        <v/>
      </c>
      <c r="DX23" s="283" t="str">
        <f ca="true">+IF(OFFSET('Hygiene Data'!$G$11,0,10*ROW('Hygiene Data'!G17))="","",OFFSET('Hygiene Data'!$G$11,0,10*ROW('Hygiene Data'!G17)))</f>
        <v/>
      </c>
      <c r="DY23" s="283" t="str">
        <f ca="true">+IF(OFFSET('Hygiene Data'!$G$12,0,10*ROW('Hygiene Data'!G17))="","",OFFSET('Hygiene Data'!$G$12,0,10*ROW('Hygiene Data'!G17)))</f>
        <v/>
      </c>
      <c r="DZ23" s="283" t="str">
        <f ca="true">+IF(OFFSET('Hygiene Data'!$G$13,0,10*ROW('Hygiene Data'!G17))="","",OFFSET('Hygiene Data'!$G$13,0,10*ROW('Hygiene Data'!G17)))</f>
        <v/>
      </c>
      <c r="EA23" s="283" t="str">
        <f ca="true">+IF(OFFSET('Hygiene Data'!$H$11,0,10*ROW('Hygiene Data'!H17))="","",OFFSET('Hygiene Data'!$H$11,0,10*ROW('Hygiene Data'!H17)))</f>
        <v/>
      </c>
      <c r="EB23" s="283" t="str">
        <f ca="true">+IF(OFFSET('Hygiene Data'!$H$12,0,10*ROW('Hygiene Data'!H17))="","",OFFSET('Hygiene Data'!$H$12,0,10*ROW('Hygiene Data'!H17)))</f>
        <v/>
      </c>
      <c r="EC23" s="283" t="str">
        <f ca="true">+IF(OFFSET('Hygiene Data'!$H$13,0,10*ROW('Hygiene Data'!H17))="","",OFFSET('Hygiene Data'!$H$13,0,10*ROW('Hygiene Data'!H17)))</f>
        <v/>
      </c>
      <c r="ED23" s="283" t="str">
        <f ca="true">+IF(OFFSET('Hygiene Data'!$I$11,0,10*ROW('Hygiene Data'!I17))="","",OFFSET('Hygiene Data'!$I$11,0,10*ROW('Hygiene Data'!I17)))</f>
        <v/>
      </c>
      <c r="EE23" s="283" t="str">
        <f ca="true">+IF(OFFSET('Hygiene Data'!$I$12,0,10*ROW('Hygiene Data'!I17))="","",OFFSET('Hygiene Data'!$I$12,0,10*ROW('Hygiene Data'!I17)))</f>
        <v/>
      </c>
      <c r="EF23" s="283"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9"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3"/>
      <c r="BS24" s="283" t="str">
        <f ca="true">+IF(OFFSET('Water Data'!$D$27,0,10*ROW('Water Data'!D18))="","",OFFSET('Water Data'!$D$27,0,10*ROW('Water Data'!D18)))</f>
        <v/>
      </c>
      <c r="BT24" s="283" t="str">
        <f ca="true">+IF(OFFSET('Water Data'!$D$28,0,10*ROW('Water Data'!D18))="","",OFFSET('Water Data'!$D$28,0,10*ROW('Water Data'!D18)))</f>
        <v/>
      </c>
      <c r="BU24" s="283" t="str">
        <f ca="true">+IF(OFFSET('Water Data'!$D$29,0,10*ROW('Water Data'!D18))="","",OFFSET('Water Data'!$D$29,0,10*ROW('Water Data'!D18)))</f>
        <v/>
      </c>
      <c r="BV24" s="283" t="str">
        <f ca="true">+IF(OFFSET('Water Data'!$E$27,0,10*ROW('Water Data'!E18))="","",OFFSET('Water Data'!$E$27,0,10*ROW('Water Data'!E18)))</f>
        <v/>
      </c>
      <c r="BW24" s="283" t="str">
        <f ca="true">+IF(OFFSET('Water Data'!$E$28,0,10*ROW('Water Data'!E18))="","",OFFSET('Water Data'!$E$28,0,10*ROW('Water Data'!E18)))</f>
        <v/>
      </c>
      <c r="BX24" s="283" t="str">
        <f ca="true">+IF(OFFSET('Water Data'!$E$29,0,10*ROW('Water Data'!E18))="","",OFFSET('Water Data'!$E$29,0,10*ROW('Water Data'!E18)))</f>
        <v/>
      </c>
      <c r="BY24" s="283" t="str">
        <f ca="true">+IF(OFFSET('Water Data'!$F$27,0,10*ROW('Water Data'!F18))="","",OFFSET('Water Data'!$F$27,0,10*ROW('Water Data'!F18)))</f>
        <v/>
      </c>
      <c r="BZ24" s="283" t="str">
        <f ca="true">+IF(OFFSET('Water Data'!$F$28,0,10*ROW('Water Data'!F18))="","",OFFSET('Water Data'!$F$28,0,10*ROW('Water Data'!F18)))</f>
        <v/>
      </c>
      <c r="CA24" s="283" t="str">
        <f ca="true">+IF(OFFSET('Water Data'!$F$29,0,10*ROW('Water Data'!F18))="","",OFFSET('Water Data'!$F$29,0,10*ROW('Water Data'!F18)))</f>
        <v/>
      </c>
      <c r="CB24" s="283" t="str">
        <f ca="true">+IF(OFFSET('Water Data'!$G$27,0,10*ROW('Water Data'!G18))="","",OFFSET('Water Data'!$G$27,0,10*ROW('Water Data'!G18)))</f>
        <v/>
      </c>
      <c r="CC24" s="283" t="str">
        <f ca="true">+IF(OFFSET('Water Data'!$G$28,0,10*ROW('Water Data'!G18))="","",OFFSET('Water Data'!$G$28,0,10*ROW('Water Data'!G18)))</f>
        <v/>
      </c>
      <c r="CD24" s="283" t="str">
        <f ca="true">+IF(OFFSET('Water Data'!$G$29,0,10*ROW('Water Data'!G18))="","",OFFSET('Water Data'!$G$29,0,10*ROW('Water Data'!G18)))</f>
        <v/>
      </c>
      <c r="CE24" s="283" t="str">
        <f ca="true">+IF(OFFSET('Water Data'!$H$27,0,10*ROW('Water Data'!H18))="","",OFFSET('Water Data'!$H$27,0,10*ROW('Water Data'!H18)))</f>
        <v/>
      </c>
      <c r="CF24" s="283" t="str">
        <f ca="true">+IF(OFFSET('Water Data'!$H$28,0,10*ROW('Water Data'!H18))="","",OFFSET('Water Data'!$H$28,0,10*ROW('Water Data'!H18)))</f>
        <v/>
      </c>
      <c r="CG24" s="283" t="str">
        <f ca="true">+IF(OFFSET('Water Data'!$H$29,0,10*ROW('Water Data'!H18))="","",OFFSET('Water Data'!$H$29,0,10*ROW('Water Data'!H18)))</f>
        <v/>
      </c>
      <c r="CH24" s="283" t="str">
        <f ca="true">+IF(OFFSET('Water Data'!$I$27,0,10*ROW('Water Data'!I18))="","",OFFSET('Water Data'!$I$27,0,10*ROW('Water Data'!I18)))</f>
        <v/>
      </c>
      <c r="CI24" s="283" t="str">
        <f ca="true">+IF(OFFSET('Water Data'!$I$28,0,10*ROW('Water Data'!I18))="","",OFFSET('Water Data'!$I$28,0,10*ROW('Water Data'!I18)))</f>
        <v/>
      </c>
      <c r="CJ24" s="283" t="str">
        <f ca="true">+IF(OFFSET('Water Data'!$I$29,0,10*ROW('Water Data'!I18))="","",OFFSET('Water Data'!$I$29,0,10*ROW('Water Data'!I18)))</f>
        <v/>
      </c>
      <c r="CK24" s="283" t="str">
        <f ca="true">+IF(OFFSET('Sanitation Data'!$D$28,0,10*ROW('Sanitation Data'!D18))="","",OFFSET('Sanitation Data'!$D$28,0,10*ROW('Sanitation Data'!D18)))</f>
        <v/>
      </c>
      <c r="CL24" s="283" t="str">
        <f ca="true">+IF(OFFSET('Sanitation Data'!$D$29,0,10*ROW('Sanitation Data'!D18))="","",OFFSET('Sanitation Data'!$D$29,0,10*ROW('Sanitation Data'!D18)))</f>
        <v/>
      </c>
      <c r="CM24" s="283" t="str">
        <f ca="true">+IF(OFFSET('Sanitation Data'!$D$30,0,10*ROW('Sanitation Data'!D18))="","",OFFSET('Sanitation Data'!$D$30,0,10*ROW('Sanitation Data'!D18)))</f>
        <v/>
      </c>
      <c r="CN24" s="283" t="str">
        <f ca="true">+IF(OFFSET('Sanitation Data'!$D$31,0,10*ROW('Sanitation Data'!D18))="","",OFFSET('Sanitation Data'!$D$31,0,10*ROW('Sanitation Data'!D18)))</f>
        <v/>
      </c>
      <c r="CO24" s="283" t="str">
        <f ca="true">+IF(OFFSET('Sanitation Data'!$D$32,0,10*ROW('Sanitation Data'!D18))="","",OFFSET('Sanitation Data'!$D$32,0,10*ROW('Sanitation Data'!D18)))</f>
        <v/>
      </c>
      <c r="CP24" s="283" t="str">
        <f ca="true">+IF(OFFSET('Sanitation Data'!$E$28,0,10*ROW('Sanitation Data'!E18))="","",OFFSET('Sanitation Data'!$E$28,0,10*ROW('Sanitation Data'!E18)))</f>
        <v/>
      </c>
      <c r="CQ24" s="283" t="str">
        <f ca="true">+IF(OFFSET('Sanitation Data'!$E$29,0,10*ROW('Sanitation Data'!E18))="","",OFFSET('Sanitation Data'!$E$29,0,10*ROW('Sanitation Data'!E18)))</f>
        <v/>
      </c>
      <c r="CR24" s="283" t="str">
        <f ca="true">+IF(OFFSET('Sanitation Data'!$E$30,0,10*ROW('Sanitation Data'!E18))="","",OFFSET('Sanitation Data'!$E$30,0,10*ROW('Sanitation Data'!E18)))</f>
        <v/>
      </c>
      <c r="CS24" s="283" t="str">
        <f ca="true">+IF(OFFSET('Sanitation Data'!$E$31,0,10*ROW('Sanitation Data'!E18))="","",OFFSET('Sanitation Data'!$E$31,0,10*ROW('Sanitation Data'!E18)))</f>
        <v/>
      </c>
      <c r="CT24" s="283" t="str">
        <f ca="true">+IF(OFFSET('Sanitation Data'!$E$32,0,10*ROW('Sanitation Data'!E18))="","",OFFSET('Sanitation Data'!$E$32,0,10*ROW('Sanitation Data'!E18)))</f>
        <v/>
      </c>
      <c r="CU24" s="283" t="str">
        <f ca="true">+IF(OFFSET('Sanitation Data'!$F$28,0,10*ROW('Sanitation Data'!F18))="","",OFFSET('Sanitation Data'!$F$28,0,10*ROW('Sanitation Data'!F18)))</f>
        <v/>
      </c>
      <c r="CV24" s="283" t="str">
        <f ca="true">+IF(OFFSET('Sanitation Data'!$F$29,0,10*ROW('Sanitation Data'!F18))="","",OFFSET('Sanitation Data'!$F$29,0,10*ROW('Sanitation Data'!F18)))</f>
        <v/>
      </c>
      <c r="CW24" s="283" t="str">
        <f ca="true">+IF(OFFSET('Sanitation Data'!$F$30,0,10*ROW('Sanitation Data'!F18))="","",OFFSET('Sanitation Data'!$F$30,0,10*ROW('Sanitation Data'!F18)))</f>
        <v/>
      </c>
      <c r="CX24" s="283" t="str">
        <f ca="true">+IF(OFFSET('Sanitation Data'!$F$31,0,10*ROW('Sanitation Data'!F18))="","",OFFSET('Sanitation Data'!$F$31,0,10*ROW('Sanitation Data'!F18)))</f>
        <v/>
      </c>
      <c r="CY24" s="283" t="str">
        <f ca="true">+IF(OFFSET('Sanitation Data'!$F$32,0,10*ROW('Sanitation Data'!F18))="","",OFFSET('Sanitation Data'!$F$32,0,10*ROW('Sanitation Data'!F18)))</f>
        <v/>
      </c>
      <c r="CZ24" s="283" t="str">
        <f ca="true">+IF(OFFSET('Sanitation Data'!$G$28,0,10*ROW('Sanitation Data'!G18))="","",OFFSET('Sanitation Data'!$G$28,0,10*ROW('Sanitation Data'!G18)))</f>
        <v/>
      </c>
      <c r="DA24" s="283" t="str">
        <f ca="true">+IF(OFFSET('Sanitation Data'!$G$29,0,10*ROW('Sanitation Data'!G18))="","",OFFSET('Sanitation Data'!$G$29,0,10*ROW('Sanitation Data'!G18)))</f>
        <v/>
      </c>
      <c r="DB24" s="283" t="str">
        <f ca="true">+IF(OFFSET('Sanitation Data'!$G$30,0,10*ROW('Sanitation Data'!G18))="","",OFFSET('Sanitation Data'!$G$30,0,10*ROW('Sanitation Data'!G18)))</f>
        <v/>
      </c>
      <c r="DC24" s="283" t="str">
        <f ca="true">+IF(OFFSET('Sanitation Data'!$G$31,0,10*ROW('Sanitation Data'!G18))="","",OFFSET('Sanitation Data'!$G$31,0,10*ROW('Sanitation Data'!G18)))</f>
        <v/>
      </c>
      <c r="DD24" s="283" t="str">
        <f ca="true">+IF(OFFSET('Sanitation Data'!$G$32,0,10*ROW('Sanitation Data'!G18))="","",OFFSET('Sanitation Data'!$G$32,0,10*ROW('Sanitation Data'!G18)))</f>
        <v/>
      </c>
      <c r="DE24" s="283" t="str">
        <f ca="true">+IF(OFFSET('Sanitation Data'!$H$28,0,10*ROW('Sanitation Data'!H18))="","",OFFSET('Sanitation Data'!$H$28,0,10*ROW('Sanitation Data'!H18)))</f>
        <v/>
      </c>
      <c r="DF24" s="283" t="str">
        <f ca="true">+IF(OFFSET('Sanitation Data'!$H$29,0,10*ROW('Sanitation Data'!H18))="","",OFFSET('Sanitation Data'!$H$29,0,10*ROW('Sanitation Data'!H18)))</f>
        <v/>
      </c>
      <c r="DG24" s="283" t="str">
        <f ca="true">+IF(OFFSET('Sanitation Data'!$H$30,0,10*ROW('Sanitation Data'!H18))="","",OFFSET('Sanitation Data'!$H$30,0,10*ROW('Sanitation Data'!H18)))</f>
        <v/>
      </c>
      <c r="DH24" s="283" t="str">
        <f ca="true">+IF(OFFSET('Sanitation Data'!$H$31,0,10*ROW('Sanitation Data'!H18))="","",OFFSET('Sanitation Data'!$H$31,0,10*ROW('Sanitation Data'!H18)))</f>
        <v/>
      </c>
      <c r="DI24" s="283" t="str">
        <f ca="true">+IF(OFFSET('Sanitation Data'!$H$32,0,10*ROW('Sanitation Data'!H18))="","",OFFSET('Sanitation Data'!$H$32,0,10*ROW('Sanitation Data'!H18)))</f>
        <v/>
      </c>
      <c r="DJ24" s="283" t="str">
        <f ca="true">+IF(OFFSET('Sanitation Data'!$I$28,0,10*ROW('Sanitation Data'!I18))="","",OFFSET('Sanitation Data'!$I$28,0,10*ROW('Sanitation Data'!I18)))</f>
        <v/>
      </c>
      <c r="DK24" s="283" t="str">
        <f ca="true">+IF(OFFSET('Sanitation Data'!$I$29,0,10*ROW('Sanitation Data'!I18))="","",OFFSET('Sanitation Data'!$I$29,0,10*ROW('Sanitation Data'!I18)))</f>
        <v/>
      </c>
      <c r="DL24" s="283" t="str">
        <f ca="true">+IF(OFFSET('Sanitation Data'!$I$30,0,10*ROW('Sanitation Data'!I18))="","",OFFSET('Sanitation Data'!$I$30,0,10*ROW('Sanitation Data'!I18)))</f>
        <v/>
      </c>
      <c r="DM24" s="283" t="str">
        <f ca="true">+IF(OFFSET('Sanitation Data'!$I$31,0,10*ROW('Sanitation Data'!I18))="","",OFFSET('Sanitation Data'!$I$31,0,10*ROW('Sanitation Data'!I18)))</f>
        <v/>
      </c>
      <c r="DN24" s="283" t="str">
        <f ca="true">+IF(OFFSET('Sanitation Data'!$I$32,0,10*ROW('Sanitation Data'!I18))="","",OFFSET('Sanitation Data'!$I$32,0,10*ROW('Sanitation Data'!I18)))</f>
        <v/>
      </c>
      <c r="DO24" s="283" t="str">
        <f ca="true">+IF(OFFSET('Hygiene Data'!$D$11,0,10*ROW('Hygiene Data'!D18))="","",OFFSET('Hygiene Data'!$D$11,0,10*ROW('Hygiene Data'!D18)))</f>
        <v/>
      </c>
      <c r="DP24" s="283" t="str">
        <f ca="true">+IF(OFFSET('Hygiene Data'!$D$12,0,10*ROW('Hygiene Data'!D18))="","",OFFSET('Hygiene Data'!$D$12,0,10*ROW('Hygiene Data'!D18)))</f>
        <v/>
      </c>
      <c r="DQ24" s="283" t="str">
        <f ca="true">+IF(OFFSET('Hygiene Data'!$D$13,0,10*ROW('Hygiene Data'!D18))="","",OFFSET('Hygiene Data'!$D$13,0,10*ROW('Hygiene Data'!D18)))</f>
        <v/>
      </c>
      <c r="DR24" s="283" t="str">
        <f ca="true">+IF(OFFSET('Hygiene Data'!$E$11,0,10*ROW('Hygiene Data'!E18))="","",OFFSET('Hygiene Data'!$E$11,0,10*ROW('Hygiene Data'!E18)))</f>
        <v/>
      </c>
      <c r="DS24" s="283" t="str">
        <f ca="true">+IF(OFFSET('Hygiene Data'!$E$12,0,10*ROW('Hygiene Data'!E18))="","",OFFSET('Hygiene Data'!$E$12,0,10*ROW('Hygiene Data'!E18)))</f>
        <v/>
      </c>
      <c r="DT24" s="283" t="str">
        <f ca="true">+IF(OFFSET('Hygiene Data'!$E$13,0,10*ROW('Hygiene Data'!E18))="","",OFFSET('Hygiene Data'!$E$13,0,10*ROW('Hygiene Data'!E18)))</f>
        <v/>
      </c>
      <c r="DU24" s="283" t="str">
        <f ca="true">+IF(OFFSET('Hygiene Data'!$F$11,0,10*ROW('Hygiene Data'!F18))="","",OFFSET('Hygiene Data'!$F$11,0,10*ROW('Hygiene Data'!F18)))</f>
        <v/>
      </c>
      <c r="DV24" s="283" t="str">
        <f ca="true">+IF(OFFSET('Hygiene Data'!$F$12,0,10*ROW('Hygiene Data'!F18))="","",OFFSET('Hygiene Data'!$F$12,0,10*ROW('Hygiene Data'!F18)))</f>
        <v/>
      </c>
      <c r="DW24" s="283" t="str">
        <f ca="true">+IF(OFFSET('Hygiene Data'!$F$13,0,10*ROW('Hygiene Data'!F18))="","",OFFSET('Hygiene Data'!$F$13,0,10*ROW('Hygiene Data'!F18)))</f>
        <v/>
      </c>
      <c r="DX24" s="283" t="str">
        <f ca="true">+IF(OFFSET('Hygiene Data'!$G$11,0,10*ROW('Hygiene Data'!G18))="","",OFFSET('Hygiene Data'!$G$11,0,10*ROW('Hygiene Data'!G18)))</f>
        <v/>
      </c>
      <c r="DY24" s="283" t="str">
        <f ca="true">+IF(OFFSET('Hygiene Data'!$G$12,0,10*ROW('Hygiene Data'!G18))="","",OFFSET('Hygiene Data'!$G$12,0,10*ROW('Hygiene Data'!G18)))</f>
        <v/>
      </c>
      <c r="DZ24" s="283" t="str">
        <f ca="true">+IF(OFFSET('Hygiene Data'!$G$13,0,10*ROW('Hygiene Data'!G18))="","",OFFSET('Hygiene Data'!$G$13,0,10*ROW('Hygiene Data'!G18)))</f>
        <v/>
      </c>
      <c r="EA24" s="283" t="str">
        <f ca="true">+IF(OFFSET('Hygiene Data'!$H$11,0,10*ROW('Hygiene Data'!H18))="","",OFFSET('Hygiene Data'!$H$11,0,10*ROW('Hygiene Data'!H18)))</f>
        <v/>
      </c>
      <c r="EB24" s="283" t="str">
        <f ca="true">+IF(OFFSET('Hygiene Data'!$H$12,0,10*ROW('Hygiene Data'!H18))="","",OFFSET('Hygiene Data'!$H$12,0,10*ROW('Hygiene Data'!H18)))</f>
        <v/>
      </c>
      <c r="EC24" s="283" t="str">
        <f ca="true">+IF(OFFSET('Hygiene Data'!$H$13,0,10*ROW('Hygiene Data'!H18))="","",OFFSET('Hygiene Data'!$H$13,0,10*ROW('Hygiene Data'!H18)))</f>
        <v/>
      </c>
      <c r="ED24" s="283" t="str">
        <f ca="true">+IF(OFFSET('Hygiene Data'!$I$11,0,10*ROW('Hygiene Data'!I18))="","",OFFSET('Hygiene Data'!$I$11,0,10*ROW('Hygiene Data'!I18)))</f>
        <v/>
      </c>
      <c r="EE24" s="283" t="str">
        <f ca="true">+IF(OFFSET('Hygiene Data'!$I$12,0,10*ROW('Hygiene Data'!I18))="","",OFFSET('Hygiene Data'!$I$12,0,10*ROW('Hygiene Data'!I18)))</f>
        <v/>
      </c>
      <c r="EF24" s="283"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9"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3"/>
      <c r="BS25" s="283" t="str">
        <f ca="true">+IF(OFFSET('Water Data'!$D$27,0,10*ROW('Water Data'!D19))="","",OFFSET('Water Data'!$D$27,0,10*ROW('Water Data'!D19)))</f>
        <v/>
      </c>
      <c r="BT25" s="283" t="str">
        <f ca="true">+IF(OFFSET('Water Data'!$D$28,0,10*ROW('Water Data'!D19))="","",OFFSET('Water Data'!$D$28,0,10*ROW('Water Data'!D19)))</f>
        <v/>
      </c>
      <c r="BU25" s="283" t="str">
        <f ca="true">+IF(OFFSET('Water Data'!$D$29,0,10*ROW('Water Data'!D19))="","",OFFSET('Water Data'!$D$29,0,10*ROW('Water Data'!D19)))</f>
        <v/>
      </c>
      <c r="BV25" s="283" t="str">
        <f ca="true">+IF(OFFSET('Water Data'!$E$27,0,10*ROW('Water Data'!E19))="","",OFFSET('Water Data'!$E$27,0,10*ROW('Water Data'!E19)))</f>
        <v/>
      </c>
      <c r="BW25" s="283" t="str">
        <f ca="true">+IF(OFFSET('Water Data'!$E$28,0,10*ROW('Water Data'!E19))="","",OFFSET('Water Data'!$E$28,0,10*ROW('Water Data'!E19)))</f>
        <v/>
      </c>
      <c r="BX25" s="283" t="str">
        <f ca="true">+IF(OFFSET('Water Data'!$E$29,0,10*ROW('Water Data'!E19))="","",OFFSET('Water Data'!$E$29,0,10*ROW('Water Data'!E19)))</f>
        <v/>
      </c>
      <c r="BY25" s="283" t="str">
        <f ca="true">+IF(OFFSET('Water Data'!$F$27,0,10*ROW('Water Data'!F19))="","",OFFSET('Water Data'!$F$27,0,10*ROW('Water Data'!F19)))</f>
        <v/>
      </c>
      <c r="BZ25" s="283" t="str">
        <f ca="true">+IF(OFFSET('Water Data'!$F$28,0,10*ROW('Water Data'!F19))="","",OFFSET('Water Data'!$F$28,0,10*ROW('Water Data'!F19)))</f>
        <v/>
      </c>
      <c r="CA25" s="283" t="str">
        <f ca="true">+IF(OFFSET('Water Data'!$F$29,0,10*ROW('Water Data'!F19))="","",OFFSET('Water Data'!$F$29,0,10*ROW('Water Data'!F19)))</f>
        <v/>
      </c>
      <c r="CB25" s="283" t="str">
        <f ca="true">+IF(OFFSET('Water Data'!$G$27,0,10*ROW('Water Data'!G19))="","",OFFSET('Water Data'!$G$27,0,10*ROW('Water Data'!G19)))</f>
        <v/>
      </c>
      <c r="CC25" s="283" t="str">
        <f ca="true">+IF(OFFSET('Water Data'!$G$28,0,10*ROW('Water Data'!G19))="","",OFFSET('Water Data'!$G$28,0,10*ROW('Water Data'!G19)))</f>
        <v/>
      </c>
      <c r="CD25" s="283" t="str">
        <f ca="true">+IF(OFFSET('Water Data'!$G$29,0,10*ROW('Water Data'!G19))="","",OFFSET('Water Data'!$G$29,0,10*ROW('Water Data'!G19)))</f>
        <v/>
      </c>
      <c r="CE25" s="283" t="str">
        <f ca="true">+IF(OFFSET('Water Data'!$H$27,0,10*ROW('Water Data'!H19))="","",OFFSET('Water Data'!$H$27,0,10*ROW('Water Data'!H19)))</f>
        <v/>
      </c>
      <c r="CF25" s="283" t="str">
        <f ca="true">+IF(OFFSET('Water Data'!$H$28,0,10*ROW('Water Data'!H19))="","",OFFSET('Water Data'!$H$28,0,10*ROW('Water Data'!H19)))</f>
        <v/>
      </c>
      <c r="CG25" s="283" t="str">
        <f ca="true">+IF(OFFSET('Water Data'!$H$29,0,10*ROW('Water Data'!H19))="","",OFFSET('Water Data'!$H$29,0,10*ROW('Water Data'!H19)))</f>
        <v/>
      </c>
      <c r="CH25" s="283" t="str">
        <f ca="true">+IF(OFFSET('Water Data'!$I$27,0,10*ROW('Water Data'!I19))="","",OFFSET('Water Data'!$I$27,0,10*ROW('Water Data'!I19)))</f>
        <v/>
      </c>
      <c r="CI25" s="283" t="str">
        <f ca="true">+IF(OFFSET('Water Data'!$I$28,0,10*ROW('Water Data'!I19))="","",OFFSET('Water Data'!$I$28,0,10*ROW('Water Data'!I19)))</f>
        <v/>
      </c>
      <c r="CJ25" s="283" t="str">
        <f ca="true">+IF(OFFSET('Water Data'!$I$29,0,10*ROW('Water Data'!I19))="","",OFFSET('Water Data'!$I$29,0,10*ROW('Water Data'!I19)))</f>
        <v/>
      </c>
      <c r="CK25" s="283" t="str">
        <f ca="true">+IF(OFFSET('Sanitation Data'!$D$28,0,10*ROW('Sanitation Data'!D19))="","",OFFSET('Sanitation Data'!$D$28,0,10*ROW('Sanitation Data'!D19)))</f>
        <v/>
      </c>
      <c r="CL25" s="283" t="str">
        <f ca="true">+IF(OFFSET('Sanitation Data'!$D$29,0,10*ROW('Sanitation Data'!D19))="","",OFFSET('Sanitation Data'!$D$29,0,10*ROW('Sanitation Data'!D19)))</f>
        <v/>
      </c>
      <c r="CM25" s="283" t="str">
        <f ca="true">+IF(OFFSET('Sanitation Data'!$D$30,0,10*ROW('Sanitation Data'!D19))="","",OFFSET('Sanitation Data'!$D$30,0,10*ROW('Sanitation Data'!D19)))</f>
        <v/>
      </c>
      <c r="CN25" s="283" t="str">
        <f ca="true">+IF(OFFSET('Sanitation Data'!$D$31,0,10*ROW('Sanitation Data'!D19))="","",OFFSET('Sanitation Data'!$D$31,0,10*ROW('Sanitation Data'!D19)))</f>
        <v/>
      </c>
      <c r="CO25" s="283" t="str">
        <f ca="true">+IF(OFFSET('Sanitation Data'!$D$32,0,10*ROW('Sanitation Data'!D19))="","",OFFSET('Sanitation Data'!$D$32,0,10*ROW('Sanitation Data'!D19)))</f>
        <v/>
      </c>
      <c r="CP25" s="283" t="str">
        <f ca="true">+IF(OFFSET('Sanitation Data'!$E$28,0,10*ROW('Sanitation Data'!E19))="","",OFFSET('Sanitation Data'!$E$28,0,10*ROW('Sanitation Data'!E19)))</f>
        <v/>
      </c>
      <c r="CQ25" s="283" t="str">
        <f ca="true">+IF(OFFSET('Sanitation Data'!$E$29,0,10*ROW('Sanitation Data'!E19))="","",OFFSET('Sanitation Data'!$E$29,0,10*ROW('Sanitation Data'!E19)))</f>
        <v/>
      </c>
      <c r="CR25" s="283" t="str">
        <f ca="true">+IF(OFFSET('Sanitation Data'!$E$30,0,10*ROW('Sanitation Data'!E19))="","",OFFSET('Sanitation Data'!$E$30,0,10*ROW('Sanitation Data'!E19)))</f>
        <v/>
      </c>
      <c r="CS25" s="283" t="str">
        <f ca="true">+IF(OFFSET('Sanitation Data'!$E$31,0,10*ROW('Sanitation Data'!E19))="","",OFFSET('Sanitation Data'!$E$31,0,10*ROW('Sanitation Data'!E19)))</f>
        <v/>
      </c>
      <c r="CT25" s="283" t="str">
        <f ca="true">+IF(OFFSET('Sanitation Data'!$E$32,0,10*ROW('Sanitation Data'!E19))="","",OFFSET('Sanitation Data'!$E$32,0,10*ROW('Sanitation Data'!E19)))</f>
        <v/>
      </c>
      <c r="CU25" s="283" t="str">
        <f ca="true">+IF(OFFSET('Sanitation Data'!$F$28,0,10*ROW('Sanitation Data'!F19))="","",OFFSET('Sanitation Data'!$F$28,0,10*ROW('Sanitation Data'!F19)))</f>
        <v/>
      </c>
      <c r="CV25" s="283" t="str">
        <f ca="true">+IF(OFFSET('Sanitation Data'!$F$29,0,10*ROW('Sanitation Data'!F19))="","",OFFSET('Sanitation Data'!$F$29,0,10*ROW('Sanitation Data'!F19)))</f>
        <v/>
      </c>
      <c r="CW25" s="283" t="str">
        <f ca="true">+IF(OFFSET('Sanitation Data'!$F$30,0,10*ROW('Sanitation Data'!F19))="","",OFFSET('Sanitation Data'!$F$30,0,10*ROW('Sanitation Data'!F19)))</f>
        <v/>
      </c>
      <c r="CX25" s="283" t="str">
        <f ca="true">+IF(OFFSET('Sanitation Data'!$F$31,0,10*ROW('Sanitation Data'!F19))="","",OFFSET('Sanitation Data'!$F$31,0,10*ROW('Sanitation Data'!F19)))</f>
        <v/>
      </c>
      <c r="CY25" s="283" t="str">
        <f ca="true">+IF(OFFSET('Sanitation Data'!$F$32,0,10*ROW('Sanitation Data'!F19))="","",OFFSET('Sanitation Data'!$F$32,0,10*ROW('Sanitation Data'!F19)))</f>
        <v/>
      </c>
      <c r="CZ25" s="283" t="str">
        <f ca="true">+IF(OFFSET('Sanitation Data'!$G$28,0,10*ROW('Sanitation Data'!G19))="","",OFFSET('Sanitation Data'!$G$28,0,10*ROW('Sanitation Data'!G19)))</f>
        <v/>
      </c>
      <c r="DA25" s="283" t="str">
        <f ca="true">+IF(OFFSET('Sanitation Data'!$G$29,0,10*ROW('Sanitation Data'!G19))="","",OFFSET('Sanitation Data'!$G$29,0,10*ROW('Sanitation Data'!G19)))</f>
        <v/>
      </c>
      <c r="DB25" s="283" t="str">
        <f ca="true">+IF(OFFSET('Sanitation Data'!$G$30,0,10*ROW('Sanitation Data'!G19))="","",OFFSET('Sanitation Data'!$G$30,0,10*ROW('Sanitation Data'!G19)))</f>
        <v/>
      </c>
      <c r="DC25" s="283" t="str">
        <f ca="true">+IF(OFFSET('Sanitation Data'!$G$31,0,10*ROW('Sanitation Data'!G19))="","",OFFSET('Sanitation Data'!$G$31,0,10*ROW('Sanitation Data'!G19)))</f>
        <v/>
      </c>
      <c r="DD25" s="283" t="str">
        <f ca="true">+IF(OFFSET('Sanitation Data'!$G$32,0,10*ROW('Sanitation Data'!G19))="","",OFFSET('Sanitation Data'!$G$32,0,10*ROW('Sanitation Data'!G19)))</f>
        <v/>
      </c>
      <c r="DE25" s="283" t="str">
        <f ca="true">+IF(OFFSET('Sanitation Data'!$H$28,0,10*ROW('Sanitation Data'!H19))="","",OFFSET('Sanitation Data'!$H$28,0,10*ROW('Sanitation Data'!H19)))</f>
        <v/>
      </c>
      <c r="DF25" s="283" t="str">
        <f ca="true">+IF(OFFSET('Sanitation Data'!$H$29,0,10*ROW('Sanitation Data'!H19))="","",OFFSET('Sanitation Data'!$H$29,0,10*ROW('Sanitation Data'!H19)))</f>
        <v/>
      </c>
      <c r="DG25" s="283" t="str">
        <f ca="true">+IF(OFFSET('Sanitation Data'!$H$30,0,10*ROW('Sanitation Data'!H19))="","",OFFSET('Sanitation Data'!$H$30,0,10*ROW('Sanitation Data'!H19)))</f>
        <v/>
      </c>
      <c r="DH25" s="283" t="str">
        <f ca="true">+IF(OFFSET('Sanitation Data'!$H$31,0,10*ROW('Sanitation Data'!H19))="","",OFFSET('Sanitation Data'!$H$31,0,10*ROW('Sanitation Data'!H19)))</f>
        <v/>
      </c>
      <c r="DI25" s="283" t="str">
        <f ca="true">+IF(OFFSET('Sanitation Data'!$H$32,0,10*ROW('Sanitation Data'!H19))="","",OFFSET('Sanitation Data'!$H$32,0,10*ROW('Sanitation Data'!H19)))</f>
        <v/>
      </c>
      <c r="DJ25" s="283" t="str">
        <f ca="true">+IF(OFFSET('Sanitation Data'!$I$28,0,10*ROW('Sanitation Data'!I19))="","",OFFSET('Sanitation Data'!$I$28,0,10*ROW('Sanitation Data'!I19)))</f>
        <v/>
      </c>
      <c r="DK25" s="283" t="str">
        <f ca="true">+IF(OFFSET('Sanitation Data'!$I$29,0,10*ROW('Sanitation Data'!I19))="","",OFFSET('Sanitation Data'!$I$29,0,10*ROW('Sanitation Data'!I19)))</f>
        <v/>
      </c>
      <c r="DL25" s="283" t="str">
        <f ca="true">+IF(OFFSET('Sanitation Data'!$I$30,0,10*ROW('Sanitation Data'!I19))="","",OFFSET('Sanitation Data'!$I$30,0,10*ROW('Sanitation Data'!I19)))</f>
        <v/>
      </c>
      <c r="DM25" s="283" t="str">
        <f ca="true">+IF(OFFSET('Sanitation Data'!$I$31,0,10*ROW('Sanitation Data'!I19))="","",OFFSET('Sanitation Data'!$I$31,0,10*ROW('Sanitation Data'!I19)))</f>
        <v/>
      </c>
      <c r="DN25" s="283" t="str">
        <f ca="true">+IF(OFFSET('Sanitation Data'!$I$32,0,10*ROW('Sanitation Data'!I19))="","",OFFSET('Sanitation Data'!$I$32,0,10*ROW('Sanitation Data'!I19)))</f>
        <v/>
      </c>
      <c r="DO25" s="283" t="str">
        <f ca="true">+IF(OFFSET('Hygiene Data'!$D$11,0,10*ROW('Hygiene Data'!D19))="","",OFFSET('Hygiene Data'!$D$11,0,10*ROW('Hygiene Data'!D19)))</f>
        <v/>
      </c>
      <c r="DP25" s="283" t="str">
        <f ca="true">+IF(OFFSET('Hygiene Data'!$D$12,0,10*ROW('Hygiene Data'!D19))="","",OFFSET('Hygiene Data'!$D$12,0,10*ROW('Hygiene Data'!D19)))</f>
        <v/>
      </c>
      <c r="DQ25" s="283" t="str">
        <f ca="true">+IF(OFFSET('Hygiene Data'!$D$13,0,10*ROW('Hygiene Data'!D19))="","",OFFSET('Hygiene Data'!$D$13,0,10*ROW('Hygiene Data'!D19)))</f>
        <v/>
      </c>
      <c r="DR25" s="283" t="str">
        <f ca="true">+IF(OFFSET('Hygiene Data'!$E$11,0,10*ROW('Hygiene Data'!E19))="","",OFFSET('Hygiene Data'!$E$11,0,10*ROW('Hygiene Data'!E19)))</f>
        <v/>
      </c>
      <c r="DS25" s="283" t="str">
        <f ca="true">+IF(OFFSET('Hygiene Data'!$E$12,0,10*ROW('Hygiene Data'!E19))="","",OFFSET('Hygiene Data'!$E$12,0,10*ROW('Hygiene Data'!E19)))</f>
        <v/>
      </c>
      <c r="DT25" s="283" t="str">
        <f ca="true">+IF(OFFSET('Hygiene Data'!$E$13,0,10*ROW('Hygiene Data'!E19))="","",OFFSET('Hygiene Data'!$E$13,0,10*ROW('Hygiene Data'!E19)))</f>
        <v/>
      </c>
      <c r="DU25" s="283" t="str">
        <f ca="true">+IF(OFFSET('Hygiene Data'!$F$11,0,10*ROW('Hygiene Data'!F19))="","",OFFSET('Hygiene Data'!$F$11,0,10*ROW('Hygiene Data'!F19)))</f>
        <v/>
      </c>
      <c r="DV25" s="283" t="str">
        <f ca="true">+IF(OFFSET('Hygiene Data'!$F$12,0,10*ROW('Hygiene Data'!F19))="","",OFFSET('Hygiene Data'!$F$12,0,10*ROW('Hygiene Data'!F19)))</f>
        <v/>
      </c>
      <c r="DW25" s="283" t="str">
        <f ca="true">+IF(OFFSET('Hygiene Data'!$F$13,0,10*ROW('Hygiene Data'!F19))="","",OFFSET('Hygiene Data'!$F$13,0,10*ROW('Hygiene Data'!F19)))</f>
        <v/>
      </c>
      <c r="DX25" s="283" t="str">
        <f ca="true">+IF(OFFSET('Hygiene Data'!$G$11,0,10*ROW('Hygiene Data'!G19))="","",OFFSET('Hygiene Data'!$G$11,0,10*ROW('Hygiene Data'!G19)))</f>
        <v/>
      </c>
      <c r="DY25" s="283" t="str">
        <f ca="true">+IF(OFFSET('Hygiene Data'!$G$12,0,10*ROW('Hygiene Data'!G19))="","",OFFSET('Hygiene Data'!$G$12,0,10*ROW('Hygiene Data'!G19)))</f>
        <v/>
      </c>
      <c r="DZ25" s="283" t="str">
        <f ca="true">+IF(OFFSET('Hygiene Data'!$G$13,0,10*ROW('Hygiene Data'!G19))="","",OFFSET('Hygiene Data'!$G$13,0,10*ROW('Hygiene Data'!G19)))</f>
        <v/>
      </c>
      <c r="EA25" s="283" t="str">
        <f ca="true">+IF(OFFSET('Hygiene Data'!$H$11,0,10*ROW('Hygiene Data'!H19))="","",OFFSET('Hygiene Data'!$H$11,0,10*ROW('Hygiene Data'!H19)))</f>
        <v/>
      </c>
      <c r="EB25" s="283" t="str">
        <f ca="true">+IF(OFFSET('Hygiene Data'!$H$12,0,10*ROW('Hygiene Data'!H19))="","",OFFSET('Hygiene Data'!$H$12,0,10*ROW('Hygiene Data'!H19)))</f>
        <v/>
      </c>
      <c r="EC25" s="283" t="str">
        <f ca="true">+IF(OFFSET('Hygiene Data'!$H$13,0,10*ROW('Hygiene Data'!H19))="","",OFFSET('Hygiene Data'!$H$13,0,10*ROW('Hygiene Data'!H19)))</f>
        <v/>
      </c>
      <c r="ED25" s="283" t="str">
        <f ca="true">+IF(OFFSET('Hygiene Data'!$I$11,0,10*ROW('Hygiene Data'!I19))="","",OFFSET('Hygiene Data'!$I$11,0,10*ROW('Hygiene Data'!I19)))</f>
        <v/>
      </c>
      <c r="EE25" s="283" t="str">
        <f ca="true">+IF(OFFSET('Hygiene Data'!$I$12,0,10*ROW('Hygiene Data'!I19))="","",OFFSET('Hygiene Data'!$I$12,0,10*ROW('Hygiene Data'!I19)))</f>
        <v/>
      </c>
      <c r="EF25" s="283"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9"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3"/>
      <c r="BS26" s="283" t="str">
        <f ca="true">+IF(OFFSET('Water Data'!$D$27,0,10*ROW('Water Data'!D20))="","",OFFSET('Water Data'!$D$27,0,10*ROW('Water Data'!D20)))</f>
        <v/>
      </c>
      <c r="BT26" s="283" t="str">
        <f ca="true">+IF(OFFSET('Water Data'!$D$28,0,10*ROW('Water Data'!D20))="","",OFFSET('Water Data'!$D$28,0,10*ROW('Water Data'!D20)))</f>
        <v/>
      </c>
      <c r="BU26" s="283" t="str">
        <f ca="true">+IF(OFFSET('Water Data'!$D$29,0,10*ROW('Water Data'!D20))="","",OFFSET('Water Data'!$D$29,0,10*ROW('Water Data'!D20)))</f>
        <v/>
      </c>
      <c r="BV26" s="283" t="str">
        <f ca="true">+IF(OFFSET('Water Data'!$E$27,0,10*ROW('Water Data'!E20))="","",OFFSET('Water Data'!$E$27,0,10*ROW('Water Data'!E20)))</f>
        <v/>
      </c>
      <c r="BW26" s="283" t="str">
        <f ca="true">+IF(OFFSET('Water Data'!$E$28,0,10*ROW('Water Data'!E20))="","",OFFSET('Water Data'!$E$28,0,10*ROW('Water Data'!E20)))</f>
        <v/>
      </c>
      <c r="BX26" s="283" t="str">
        <f ca="true">+IF(OFFSET('Water Data'!$E$29,0,10*ROW('Water Data'!E20))="","",OFFSET('Water Data'!$E$29,0,10*ROW('Water Data'!E20)))</f>
        <v/>
      </c>
      <c r="BY26" s="283" t="str">
        <f ca="true">+IF(OFFSET('Water Data'!$F$27,0,10*ROW('Water Data'!F20))="","",OFFSET('Water Data'!$F$27,0,10*ROW('Water Data'!F20)))</f>
        <v/>
      </c>
      <c r="BZ26" s="283" t="str">
        <f ca="true">+IF(OFFSET('Water Data'!$F$28,0,10*ROW('Water Data'!F20))="","",OFFSET('Water Data'!$F$28,0,10*ROW('Water Data'!F20)))</f>
        <v/>
      </c>
      <c r="CA26" s="283" t="str">
        <f ca="true">+IF(OFFSET('Water Data'!$F$29,0,10*ROW('Water Data'!F20))="","",OFFSET('Water Data'!$F$29,0,10*ROW('Water Data'!F20)))</f>
        <v/>
      </c>
      <c r="CB26" s="283" t="str">
        <f ca="true">+IF(OFFSET('Water Data'!$G$27,0,10*ROW('Water Data'!G20))="","",OFFSET('Water Data'!$G$27,0,10*ROW('Water Data'!G20)))</f>
        <v/>
      </c>
      <c r="CC26" s="283" t="str">
        <f ca="true">+IF(OFFSET('Water Data'!$G$28,0,10*ROW('Water Data'!G20))="","",OFFSET('Water Data'!$G$28,0,10*ROW('Water Data'!G20)))</f>
        <v/>
      </c>
      <c r="CD26" s="283" t="str">
        <f ca="true">+IF(OFFSET('Water Data'!$G$29,0,10*ROW('Water Data'!G20))="","",OFFSET('Water Data'!$G$29,0,10*ROW('Water Data'!G20)))</f>
        <v/>
      </c>
      <c r="CE26" s="283" t="str">
        <f ca="true">+IF(OFFSET('Water Data'!$H$27,0,10*ROW('Water Data'!H20))="","",OFFSET('Water Data'!$H$27,0,10*ROW('Water Data'!H20)))</f>
        <v/>
      </c>
      <c r="CF26" s="283" t="str">
        <f ca="true">+IF(OFFSET('Water Data'!$H$28,0,10*ROW('Water Data'!H20))="","",OFFSET('Water Data'!$H$28,0,10*ROW('Water Data'!H20)))</f>
        <v/>
      </c>
      <c r="CG26" s="283" t="str">
        <f ca="true">+IF(OFFSET('Water Data'!$H$29,0,10*ROW('Water Data'!H20))="","",OFFSET('Water Data'!$H$29,0,10*ROW('Water Data'!H20)))</f>
        <v/>
      </c>
      <c r="CH26" s="283" t="str">
        <f ca="true">+IF(OFFSET('Water Data'!$I$27,0,10*ROW('Water Data'!I20))="","",OFFSET('Water Data'!$I$27,0,10*ROW('Water Data'!I20)))</f>
        <v/>
      </c>
      <c r="CI26" s="283" t="str">
        <f ca="true">+IF(OFFSET('Water Data'!$I$28,0,10*ROW('Water Data'!I20))="","",OFFSET('Water Data'!$I$28,0,10*ROW('Water Data'!I20)))</f>
        <v/>
      </c>
      <c r="CJ26" s="283" t="str">
        <f ca="true">+IF(OFFSET('Water Data'!$I$29,0,10*ROW('Water Data'!I20))="","",OFFSET('Water Data'!$I$29,0,10*ROW('Water Data'!I20)))</f>
        <v/>
      </c>
      <c r="CK26" s="283" t="str">
        <f ca="true">+IF(OFFSET('Sanitation Data'!$D$28,0,10*ROW('Sanitation Data'!D20))="","",OFFSET('Sanitation Data'!$D$28,0,10*ROW('Sanitation Data'!D20)))</f>
        <v/>
      </c>
      <c r="CL26" s="283" t="str">
        <f ca="true">+IF(OFFSET('Sanitation Data'!$D$29,0,10*ROW('Sanitation Data'!D20))="","",OFFSET('Sanitation Data'!$D$29,0,10*ROW('Sanitation Data'!D20)))</f>
        <v/>
      </c>
      <c r="CM26" s="283" t="str">
        <f ca="true">+IF(OFFSET('Sanitation Data'!$D$30,0,10*ROW('Sanitation Data'!D20))="","",OFFSET('Sanitation Data'!$D$30,0,10*ROW('Sanitation Data'!D20)))</f>
        <v/>
      </c>
      <c r="CN26" s="283" t="str">
        <f ca="true">+IF(OFFSET('Sanitation Data'!$D$31,0,10*ROW('Sanitation Data'!D20))="","",OFFSET('Sanitation Data'!$D$31,0,10*ROW('Sanitation Data'!D20)))</f>
        <v/>
      </c>
      <c r="CO26" s="283" t="str">
        <f ca="true">+IF(OFFSET('Sanitation Data'!$D$32,0,10*ROW('Sanitation Data'!D20))="","",OFFSET('Sanitation Data'!$D$32,0,10*ROW('Sanitation Data'!D20)))</f>
        <v/>
      </c>
      <c r="CP26" s="283" t="str">
        <f ca="true">+IF(OFFSET('Sanitation Data'!$E$28,0,10*ROW('Sanitation Data'!E20))="","",OFFSET('Sanitation Data'!$E$28,0,10*ROW('Sanitation Data'!E20)))</f>
        <v/>
      </c>
      <c r="CQ26" s="283" t="str">
        <f ca="true">+IF(OFFSET('Sanitation Data'!$E$29,0,10*ROW('Sanitation Data'!E20))="","",OFFSET('Sanitation Data'!$E$29,0,10*ROW('Sanitation Data'!E20)))</f>
        <v/>
      </c>
      <c r="CR26" s="283" t="str">
        <f ca="true">+IF(OFFSET('Sanitation Data'!$E$30,0,10*ROW('Sanitation Data'!E20))="","",OFFSET('Sanitation Data'!$E$30,0,10*ROW('Sanitation Data'!E20)))</f>
        <v/>
      </c>
      <c r="CS26" s="283" t="str">
        <f ca="true">+IF(OFFSET('Sanitation Data'!$E$31,0,10*ROW('Sanitation Data'!E20))="","",OFFSET('Sanitation Data'!$E$31,0,10*ROW('Sanitation Data'!E20)))</f>
        <v/>
      </c>
      <c r="CT26" s="283" t="str">
        <f ca="true">+IF(OFFSET('Sanitation Data'!$E$32,0,10*ROW('Sanitation Data'!E20))="","",OFFSET('Sanitation Data'!$E$32,0,10*ROW('Sanitation Data'!E20)))</f>
        <v/>
      </c>
      <c r="CU26" s="283" t="str">
        <f ca="true">+IF(OFFSET('Sanitation Data'!$F$28,0,10*ROW('Sanitation Data'!F20))="","",OFFSET('Sanitation Data'!$F$28,0,10*ROW('Sanitation Data'!F20)))</f>
        <v/>
      </c>
      <c r="CV26" s="283" t="str">
        <f ca="true">+IF(OFFSET('Sanitation Data'!$F$29,0,10*ROW('Sanitation Data'!F20))="","",OFFSET('Sanitation Data'!$F$29,0,10*ROW('Sanitation Data'!F20)))</f>
        <v/>
      </c>
      <c r="CW26" s="283" t="str">
        <f ca="true">+IF(OFFSET('Sanitation Data'!$F$30,0,10*ROW('Sanitation Data'!F20))="","",OFFSET('Sanitation Data'!$F$30,0,10*ROW('Sanitation Data'!F20)))</f>
        <v/>
      </c>
      <c r="CX26" s="283" t="str">
        <f ca="true">+IF(OFFSET('Sanitation Data'!$F$31,0,10*ROW('Sanitation Data'!F20))="","",OFFSET('Sanitation Data'!$F$31,0,10*ROW('Sanitation Data'!F20)))</f>
        <v/>
      </c>
      <c r="CY26" s="283" t="str">
        <f ca="true">+IF(OFFSET('Sanitation Data'!$F$32,0,10*ROW('Sanitation Data'!F20))="","",OFFSET('Sanitation Data'!$F$32,0,10*ROW('Sanitation Data'!F20)))</f>
        <v/>
      </c>
      <c r="CZ26" s="283" t="str">
        <f ca="true">+IF(OFFSET('Sanitation Data'!$G$28,0,10*ROW('Sanitation Data'!G20))="","",OFFSET('Sanitation Data'!$G$28,0,10*ROW('Sanitation Data'!G20)))</f>
        <v/>
      </c>
      <c r="DA26" s="283" t="str">
        <f ca="true">+IF(OFFSET('Sanitation Data'!$G$29,0,10*ROW('Sanitation Data'!G20))="","",OFFSET('Sanitation Data'!$G$29,0,10*ROW('Sanitation Data'!G20)))</f>
        <v/>
      </c>
      <c r="DB26" s="283" t="str">
        <f ca="true">+IF(OFFSET('Sanitation Data'!$G$30,0,10*ROW('Sanitation Data'!G20))="","",OFFSET('Sanitation Data'!$G$30,0,10*ROW('Sanitation Data'!G20)))</f>
        <v/>
      </c>
      <c r="DC26" s="283" t="str">
        <f ca="true">+IF(OFFSET('Sanitation Data'!$G$31,0,10*ROW('Sanitation Data'!G20))="","",OFFSET('Sanitation Data'!$G$31,0,10*ROW('Sanitation Data'!G20)))</f>
        <v/>
      </c>
      <c r="DD26" s="283" t="str">
        <f ca="true">+IF(OFFSET('Sanitation Data'!$G$32,0,10*ROW('Sanitation Data'!G20))="","",OFFSET('Sanitation Data'!$G$32,0,10*ROW('Sanitation Data'!G20)))</f>
        <v/>
      </c>
      <c r="DE26" s="283" t="str">
        <f ca="true">+IF(OFFSET('Sanitation Data'!$H$28,0,10*ROW('Sanitation Data'!H20))="","",OFFSET('Sanitation Data'!$H$28,0,10*ROW('Sanitation Data'!H20)))</f>
        <v/>
      </c>
      <c r="DF26" s="283" t="str">
        <f ca="true">+IF(OFFSET('Sanitation Data'!$H$29,0,10*ROW('Sanitation Data'!H20))="","",OFFSET('Sanitation Data'!$H$29,0,10*ROW('Sanitation Data'!H20)))</f>
        <v/>
      </c>
      <c r="DG26" s="283" t="str">
        <f ca="true">+IF(OFFSET('Sanitation Data'!$H$30,0,10*ROW('Sanitation Data'!H20))="","",OFFSET('Sanitation Data'!$H$30,0,10*ROW('Sanitation Data'!H20)))</f>
        <v/>
      </c>
      <c r="DH26" s="283" t="str">
        <f ca="true">+IF(OFFSET('Sanitation Data'!$H$31,0,10*ROW('Sanitation Data'!H20))="","",OFFSET('Sanitation Data'!$H$31,0,10*ROW('Sanitation Data'!H20)))</f>
        <v/>
      </c>
      <c r="DI26" s="283" t="str">
        <f ca="true">+IF(OFFSET('Sanitation Data'!$H$32,0,10*ROW('Sanitation Data'!H20))="","",OFFSET('Sanitation Data'!$H$32,0,10*ROW('Sanitation Data'!H20)))</f>
        <v/>
      </c>
      <c r="DJ26" s="283" t="str">
        <f ca="true">+IF(OFFSET('Sanitation Data'!$I$28,0,10*ROW('Sanitation Data'!I20))="","",OFFSET('Sanitation Data'!$I$28,0,10*ROW('Sanitation Data'!I20)))</f>
        <v/>
      </c>
      <c r="DK26" s="283" t="str">
        <f ca="true">+IF(OFFSET('Sanitation Data'!$I$29,0,10*ROW('Sanitation Data'!I20))="","",OFFSET('Sanitation Data'!$I$29,0,10*ROW('Sanitation Data'!I20)))</f>
        <v/>
      </c>
      <c r="DL26" s="283" t="str">
        <f ca="true">+IF(OFFSET('Sanitation Data'!$I$30,0,10*ROW('Sanitation Data'!I20))="","",OFFSET('Sanitation Data'!$I$30,0,10*ROW('Sanitation Data'!I20)))</f>
        <v/>
      </c>
      <c r="DM26" s="283" t="str">
        <f ca="true">+IF(OFFSET('Sanitation Data'!$I$31,0,10*ROW('Sanitation Data'!I20))="","",OFFSET('Sanitation Data'!$I$31,0,10*ROW('Sanitation Data'!I20)))</f>
        <v/>
      </c>
      <c r="DN26" s="283" t="str">
        <f ca="true">+IF(OFFSET('Sanitation Data'!$I$32,0,10*ROW('Sanitation Data'!I20))="","",OFFSET('Sanitation Data'!$I$32,0,10*ROW('Sanitation Data'!I20)))</f>
        <v/>
      </c>
      <c r="DO26" s="283" t="str">
        <f ca="true">+IF(OFFSET('Hygiene Data'!$D$11,0,10*ROW('Hygiene Data'!D20))="","",OFFSET('Hygiene Data'!$D$11,0,10*ROW('Hygiene Data'!D20)))</f>
        <v/>
      </c>
      <c r="DP26" s="283" t="str">
        <f ca="true">+IF(OFFSET('Hygiene Data'!$D$12,0,10*ROW('Hygiene Data'!D20))="","",OFFSET('Hygiene Data'!$D$12,0,10*ROW('Hygiene Data'!D20)))</f>
        <v/>
      </c>
      <c r="DQ26" s="283" t="str">
        <f ca="true">+IF(OFFSET('Hygiene Data'!$D$13,0,10*ROW('Hygiene Data'!D20))="","",OFFSET('Hygiene Data'!$D$13,0,10*ROW('Hygiene Data'!D20)))</f>
        <v/>
      </c>
      <c r="DR26" s="283" t="str">
        <f ca="true">+IF(OFFSET('Hygiene Data'!$E$11,0,10*ROW('Hygiene Data'!E20))="","",OFFSET('Hygiene Data'!$E$11,0,10*ROW('Hygiene Data'!E20)))</f>
        <v/>
      </c>
      <c r="DS26" s="283" t="str">
        <f ca="true">+IF(OFFSET('Hygiene Data'!$E$12,0,10*ROW('Hygiene Data'!E20))="","",OFFSET('Hygiene Data'!$E$12,0,10*ROW('Hygiene Data'!E20)))</f>
        <v/>
      </c>
      <c r="DT26" s="283" t="str">
        <f ca="true">+IF(OFFSET('Hygiene Data'!$E$13,0,10*ROW('Hygiene Data'!E20))="","",OFFSET('Hygiene Data'!$E$13,0,10*ROW('Hygiene Data'!E20)))</f>
        <v/>
      </c>
      <c r="DU26" s="283" t="str">
        <f ca="true">+IF(OFFSET('Hygiene Data'!$F$11,0,10*ROW('Hygiene Data'!F20))="","",OFFSET('Hygiene Data'!$F$11,0,10*ROW('Hygiene Data'!F20)))</f>
        <v/>
      </c>
      <c r="DV26" s="283" t="str">
        <f ca="true">+IF(OFFSET('Hygiene Data'!$F$12,0,10*ROW('Hygiene Data'!F20))="","",OFFSET('Hygiene Data'!$F$12,0,10*ROW('Hygiene Data'!F20)))</f>
        <v/>
      </c>
      <c r="DW26" s="283" t="str">
        <f ca="true">+IF(OFFSET('Hygiene Data'!$F$13,0,10*ROW('Hygiene Data'!F20))="","",OFFSET('Hygiene Data'!$F$13,0,10*ROW('Hygiene Data'!F20)))</f>
        <v/>
      </c>
      <c r="DX26" s="283" t="str">
        <f ca="true">+IF(OFFSET('Hygiene Data'!$G$11,0,10*ROW('Hygiene Data'!G20))="","",OFFSET('Hygiene Data'!$G$11,0,10*ROW('Hygiene Data'!G20)))</f>
        <v/>
      </c>
      <c r="DY26" s="283" t="str">
        <f ca="true">+IF(OFFSET('Hygiene Data'!$G$12,0,10*ROW('Hygiene Data'!G20))="","",OFFSET('Hygiene Data'!$G$12,0,10*ROW('Hygiene Data'!G20)))</f>
        <v/>
      </c>
      <c r="DZ26" s="283" t="str">
        <f ca="true">+IF(OFFSET('Hygiene Data'!$G$13,0,10*ROW('Hygiene Data'!G20))="","",OFFSET('Hygiene Data'!$G$13,0,10*ROW('Hygiene Data'!G20)))</f>
        <v/>
      </c>
      <c r="EA26" s="283" t="str">
        <f ca="true">+IF(OFFSET('Hygiene Data'!$H$11,0,10*ROW('Hygiene Data'!H20))="","",OFFSET('Hygiene Data'!$H$11,0,10*ROW('Hygiene Data'!H20)))</f>
        <v/>
      </c>
      <c r="EB26" s="283" t="str">
        <f ca="true">+IF(OFFSET('Hygiene Data'!$H$12,0,10*ROW('Hygiene Data'!H20))="","",OFFSET('Hygiene Data'!$H$12,0,10*ROW('Hygiene Data'!H20)))</f>
        <v/>
      </c>
      <c r="EC26" s="283" t="str">
        <f ca="true">+IF(OFFSET('Hygiene Data'!$H$13,0,10*ROW('Hygiene Data'!H20))="","",OFFSET('Hygiene Data'!$H$13,0,10*ROW('Hygiene Data'!H20)))</f>
        <v/>
      </c>
      <c r="ED26" s="283" t="str">
        <f ca="true">+IF(OFFSET('Hygiene Data'!$I$11,0,10*ROW('Hygiene Data'!I20))="","",OFFSET('Hygiene Data'!$I$11,0,10*ROW('Hygiene Data'!I20)))</f>
        <v/>
      </c>
      <c r="EE26" s="283" t="str">
        <f ca="true">+IF(OFFSET('Hygiene Data'!$I$12,0,10*ROW('Hygiene Data'!I20))="","",OFFSET('Hygiene Data'!$I$12,0,10*ROW('Hygiene Data'!I20)))</f>
        <v/>
      </c>
      <c r="EF26" s="283"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9"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3"/>
      <c r="BS27" s="283" t="str">
        <f ca="true">+IF(OFFSET('Water Data'!$D$27,0,10*ROW('Water Data'!D21))="","",OFFSET('Water Data'!$D$27,0,10*ROW('Water Data'!D21)))</f>
        <v/>
      </c>
      <c r="BT27" s="283" t="str">
        <f ca="true">+IF(OFFSET('Water Data'!$D$28,0,10*ROW('Water Data'!D21))="","",OFFSET('Water Data'!$D$28,0,10*ROW('Water Data'!D21)))</f>
        <v/>
      </c>
      <c r="BU27" s="283" t="str">
        <f ca="true">+IF(OFFSET('Water Data'!$D$29,0,10*ROW('Water Data'!D21))="","",OFFSET('Water Data'!$D$29,0,10*ROW('Water Data'!D21)))</f>
        <v/>
      </c>
      <c r="BV27" s="283" t="str">
        <f ca="true">+IF(OFFSET('Water Data'!$E$27,0,10*ROW('Water Data'!E21))="","",OFFSET('Water Data'!$E$27,0,10*ROW('Water Data'!E21)))</f>
        <v/>
      </c>
      <c r="BW27" s="283" t="str">
        <f ca="true">+IF(OFFSET('Water Data'!$E$28,0,10*ROW('Water Data'!E21))="","",OFFSET('Water Data'!$E$28,0,10*ROW('Water Data'!E21)))</f>
        <v/>
      </c>
      <c r="BX27" s="283" t="str">
        <f ca="true">+IF(OFFSET('Water Data'!$E$29,0,10*ROW('Water Data'!E21))="","",OFFSET('Water Data'!$E$29,0,10*ROW('Water Data'!E21)))</f>
        <v/>
      </c>
      <c r="BY27" s="283" t="str">
        <f ca="true">+IF(OFFSET('Water Data'!$F$27,0,10*ROW('Water Data'!F21))="","",OFFSET('Water Data'!$F$27,0,10*ROW('Water Data'!F21)))</f>
        <v/>
      </c>
      <c r="BZ27" s="283" t="str">
        <f ca="true">+IF(OFFSET('Water Data'!$F$28,0,10*ROW('Water Data'!F21))="","",OFFSET('Water Data'!$F$28,0,10*ROW('Water Data'!F21)))</f>
        <v/>
      </c>
      <c r="CA27" s="283" t="str">
        <f ca="true">+IF(OFFSET('Water Data'!$F$29,0,10*ROW('Water Data'!F21))="","",OFFSET('Water Data'!$F$29,0,10*ROW('Water Data'!F21)))</f>
        <v/>
      </c>
      <c r="CB27" s="283" t="str">
        <f ca="true">+IF(OFFSET('Water Data'!$G$27,0,10*ROW('Water Data'!G21))="","",OFFSET('Water Data'!$G$27,0,10*ROW('Water Data'!G21)))</f>
        <v/>
      </c>
      <c r="CC27" s="283" t="str">
        <f ca="true">+IF(OFFSET('Water Data'!$G$28,0,10*ROW('Water Data'!G21))="","",OFFSET('Water Data'!$G$28,0,10*ROW('Water Data'!G21)))</f>
        <v/>
      </c>
      <c r="CD27" s="283" t="str">
        <f ca="true">+IF(OFFSET('Water Data'!$G$29,0,10*ROW('Water Data'!G21))="","",OFFSET('Water Data'!$G$29,0,10*ROW('Water Data'!G21)))</f>
        <v/>
      </c>
      <c r="CE27" s="283" t="str">
        <f ca="true">+IF(OFFSET('Water Data'!$H$27,0,10*ROW('Water Data'!H21))="","",OFFSET('Water Data'!$H$27,0,10*ROW('Water Data'!H21)))</f>
        <v/>
      </c>
      <c r="CF27" s="283" t="str">
        <f ca="true">+IF(OFFSET('Water Data'!$H$28,0,10*ROW('Water Data'!H21))="","",OFFSET('Water Data'!$H$28,0,10*ROW('Water Data'!H21)))</f>
        <v/>
      </c>
      <c r="CG27" s="283" t="str">
        <f ca="true">+IF(OFFSET('Water Data'!$H$29,0,10*ROW('Water Data'!H21))="","",OFFSET('Water Data'!$H$29,0,10*ROW('Water Data'!H21)))</f>
        <v/>
      </c>
      <c r="CH27" s="283" t="str">
        <f ca="true">+IF(OFFSET('Water Data'!$I$27,0,10*ROW('Water Data'!I21))="","",OFFSET('Water Data'!$I$27,0,10*ROW('Water Data'!I21)))</f>
        <v/>
      </c>
      <c r="CI27" s="283" t="str">
        <f ca="true">+IF(OFFSET('Water Data'!$I$28,0,10*ROW('Water Data'!I21))="","",OFFSET('Water Data'!$I$28,0,10*ROW('Water Data'!I21)))</f>
        <v/>
      </c>
      <c r="CJ27" s="283" t="str">
        <f ca="true">+IF(OFFSET('Water Data'!$I$29,0,10*ROW('Water Data'!I21))="","",OFFSET('Water Data'!$I$29,0,10*ROW('Water Data'!I21)))</f>
        <v/>
      </c>
      <c r="CK27" s="283" t="str">
        <f ca="true">+IF(OFFSET('Sanitation Data'!$D$28,0,10*ROW('Sanitation Data'!D21))="","",OFFSET('Sanitation Data'!$D$28,0,10*ROW('Sanitation Data'!D21)))</f>
        <v/>
      </c>
      <c r="CL27" s="283" t="str">
        <f ca="true">+IF(OFFSET('Sanitation Data'!$D$29,0,10*ROW('Sanitation Data'!D21))="","",OFFSET('Sanitation Data'!$D$29,0,10*ROW('Sanitation Data'!D21)))</f>
        <v/>
      </c>
      <c r="CM27" s="283" t="str">
        <f ca="true">+IF(OFFSET('Sanitation Data'!$D$30,0,10*ROW('Sanitation Data'!D21))="","",OFFSET('Sanitation Data'!$D$30,0,10*ROW('Sanitation Data'!D21)))</f>
        <v/>
      </c>
      <c r="CN27" s="283" t="str">
        <f ca="true">+IF(OFFSET('Sanitation Data'!$D$31,0,10*ROW('Sanitation Data'!D21))="","",OFFSET('Sanitation Data'!$D$31,0,10*ROW('Sanitation Data'!D21)))</f>
        <v/>
      </c>
      <c r="CO27" s="283" t="str">
        <f ca="true">+IF(OFFSET('Sanitation Data'!$D$32,0,10*ROW('Sanitation Data'!D21))="","",OFFSET('Sanitation Data'!$D$32,0,10*ROW('Sanitation Data'!D21)))</f>
        <v/>
      </c>
      <c r="CP27" s="283" t="str">
        <f ca="true">+IF(OFFSET('Sanitation Data'!$E$28,0,10*ROW('Sanitation Data'!E21))="","",OFFSET('Sanitation Data'!$E$28,0,10*ROW('Sanitation Data'!E21)))</f>
        <v/>
      </c>
      <c r="CQ27" s="283" t="str">
        <f ca="true">+IF(OFFSET('Sanitation Data'!$E$29,0,10*ROW('Sanitation Data'!E21))="","",OFFSET('Sanitation Data'!$E$29,0,10*ROW('Sanitation Data'!E21)))</f>
        <v/>
      </c>
      <c r="CR27" s="283" t="str">
        <f ca="true">+IF(OFFSET('Sanitation Data'!$E$30,0,10*ROW('Sanitation Data'!E21))="","",OFFSET('Sanitation Data'!$E$30,0,10*ROW('Sanitation Data'!E21)))</f>
        <v/>
      </c>
      <c r="CS27" s="283" t="str">
        <f ca="true">+IF(OFFSET('Sanitation Data'!$E$31,0,10*ROW('Sanitation Data'!E21))="","",OFFSET('Sanitation Data'!$E$31,0,10*ROW('Sanitation Data'!E21)))</f>
        <v/>
      </c>
      <c r="CT27" s="283" t="str">
        <f ca="true">+IF(OFFSET('Sanitation Data'!$E$32,0,10*ROW('Sanitation Data'!E21))="","",OFFSET('Sanitation Data'!$E$32,0,10*ROW('Sanitation Data'!E21)))</f>
        <v/>
      </c>
      <c r="CU27" s="283" t="str">
        <f ca="true">+IF(OFFSET('Sanitation Data'!$F$28,0,10*ROW('Sanitation Data'!F21))="","",OFFSET('Sanitation Data'!$F$28,0,10*ROW('Sanitation Data'!F21)))</f>
        <v/>
      </c>
      <c r="CV27" s="283" t="str">
        <f ca="true">+IF(OFFSET('Sanitation Data'!$F$29,0,10*ROW('Sanitation Data'!F21))="","",OFFSET('Sanitation Data'!$F$29,0,10*ROW('Sanitation Data'!F21)))</f>
        <v/>
      </c>
      <c r="CW27" s="283" t="str">
        <f ca="true">+IF(OFFSET('Sanitation Data'!$F$30,0,10*ROW('Sanitation Data'!F21))="","",OFFSET('Sanitation Data'!$F$30,0,10*ROW('Sanitation Data'!F21)))</f>
        <v/>
      </c>
      <c r="CX27" s="283" t="str">
        <f ca="true">+IF(OFFSET('Sanitation Data'!$F$31,0,10*ROW('Sanitation Data'!F21))="","",OFFSET('Sanitation Data'!$F$31,0,10*ROW('Sanitation Data'!F21)))</f>
        <v/>
      </c>
      <c r="CY27" s="283" t="str">
        <f ca="true">+IF(OFFSET('Sanitation Data'!$F$32,0,10*ROW('Sanitation Data'!F21))="","",OFFSET('Sanitation Data'!$F$32,0,10*ROW('Sanitation Data'!F21)))</f>
        <v/>
      </c>
      <c r="CZ27" s="283" t="str">
        <f ca="true">+IF(OFFSET('Sanitation Data'!$G$28,0,10*ROW('Sanitation Data'!G21))="","",OFFSET('Sanitation Data'!$G$28,0,10*ROW('Sanitation Data'!G21)))</f>
        <v/>
      </c>
      <c r="DA27" s="283" t="str">
        <f ca="true">+IF(OFFSET('Sanitation Data'!$G$29,0,10*ROW('Sanitation Data'!G21))="","",OFFSET('Sanitation Data'!$G$29,0,10*ROW('Sanitation Data'!G21)))</f>
        <v/>
      </c>
      <c r="DB27" s="283" t="str">
        <f ca="true">+IF(OFFSET('Sanitation Data'!$G$30,0,10*ROW('Sanitation Data'!G21))="","",OFFSET('Sanitation Data'!$G$30,0,10*ROW('Sanitation Data'!G21)))</f>
        <v/>
      </c>
      <c r="DC27" s="283" t="str">
        <f ca="true">+IF(OFFSET('Sanitation Data'!$G$31,0,10*ROW('Sanitation Data'!G21))="","",OFFSET('Sanitation Data'!$G$31,0,10*ROW('Sanitation Data'!G21)))</f>
        <v/>
      </c>
      <c r="DD27" s="283" t="str">
        <f ca="true">+IF(OFFSET('Sanitation Data'!$G$32,0,10*ROW('Sanitation Data'!G21))="","",OFFSET('Sanitation Data'!$G$32,0,10*ROW('Sanitation Data'!G21)))</f>
        <v/>
      </c>
      <c r="DE27" s="283" t="str">
        <f ca="true">+IF(OFFSET('Sanitation Data'!$H$28,0,10*ROW('Sanitation Data'!H21))="","",OFFSET('Sanitation Data'!$H$28,0,10*ROW('Sanitation Data'!H21)))</f>
        <v/>
      </c>
      <c r="DF27" s="283" t="str">
        <f ca="true">+IF(OFFSET('Sanitation Data'!$H$29,0,10*ROW('Sanitation Data'!H21))="","",OFFSET('Sanitation Data'!$H$29,0,10*ROW('Sanitation Data'!H21)))</f>
        <v/>
      </c>
      <c r="DG27" s="283" t="str">
        <f ca="true">+IF(OFFSET('Sanitation Data'!$H$30,0,10*ROW('Sanitation Data'!H21))="","",OFFSET('Sanitation Data'!$H$30,0,10*ROW('Sanitation Data'!H21)))</f>
        <v/>
      </c>
      <c r="DH27" s="283" t="str">
        <f ca="true">+IF(OFFSET('Sanitation Data'!$H$31,0,10*ROW('Sanitation Data'!H21))="","",OFFSET('Sanitation Data'!$H$31,0,10*ROW('Sanitation Data'!H21)))</f>
        <v/>
      </c>
      <c r="DI27" s="283" t="str">
        <f ca="true">+IF(OFFSET('Sanitation Data'!$H$32,0,10*ROW('Sanitation Data'!H21))="","",OFFSET('Sanitation Data'!$H$32,0,10*ROW('Sanitation Data'!H21)))</f>
        <v/>
      </c>
      <c r="DJ27" s="283" t="str">
        <f ca="true">+IF(OFFSET('Sanitation Data'!$I$28,0,10*ROW('Sanitation Data'!I21))="","",OFFSET('Sanitation Data'!$I$28,0,10*ROW('Sanitation Data'!I21)))</f>
        <v/>
      </c>
      <c r="DK27" s="283" t="str">
        <f ca="true">+IF(OFFSET('Sanitation Data'!$I$29,0,10*ROW('Sanitation Data'!I21))="","",OFFSET('Sanitation Data'!$I$29,0,10*ROW('Sanitation Data'!I21)))</f>
        <v/>
      </c>
      <c r="DL27" s="283" t="str">
        <f ca="true">+IF(OFFSET('Sanitation Data'!$I$30,0,10*ROW('Sanitation Data'!I21))="","",OFFSET('Sanitation Data'!$I$30,0,10*ROW('Sanitation Data'!I21)))</f>
        <v/>
      </c>
      <c r="DM27" s="283" t="str">
        <f ca="true">+IF(OFFSET('Sanitation Data'!$I$31,0,10*ROW('Sanitation Data'!I21))="","",OFFSET('Sanitation Data'!$I$31,0,10*ROW('Sanitation Data'!I21)))</f>
        <v/>
      </c>
      <c r="DN27" s="283" t="str">
        <f ca="true">+IF(OFFSET('Sanitation Data'!$I$32,0,10*ROW('Sanitation Data'!I21))="","",OFFSET('Sanitation Data'!$I$32,0,10*ROW('Sanitation Data'!I21)))</f>
        <v/>
      </c>
      <c r="DO27" s="283" t="str">
        <f ca="true">+IF(OFFSET('Hygiene Data'!$D$11,0,10*ROW('Hygiene Data'!D21))="","",OFFSET('Hygiene Data'!$D$11,0,10*ROW('Hygiene Data'!D21)))</f>
        <v/>
      </c>
      <c r="DP27" s="283" t="str">
        <f ca="true">+IF(OFFSET('Hygiene Data'!$D$12,0,10*ROW('Hygiene Data'!D21))="","",OFFSET('Hygiene Data'!$D$12,0,10*ROW('Hygiene Data'!D21)))</f>
        <v/>
      </c>
      <c r="DQ27" s="283" t="str">
        <f ca="true">+IF(OFFSET('Hygiene Data'!$D$13,0,10*ROW('Hygiene Data'!D21))="","",OFFSET('Hygiene Data'!$D$13,0,10*ROW('Hygiene Data'!D21)))</f>
        <v/>
      </c>
      <c r="DR27" s="283" t="str">
        <f ca="true">+IF(OFFSET('Hygiene Data'!$E$11,0,10*ROW('Hygiene Data'!E21))="","",OFFSET('Hygiene Data'!$E$11,0,10*ROW('Hygiene Data'!E21)))</f>
        <v/>
      </c>
      <c r="DS27" s="283" t="str">
        <f ca="true">+IF(OFFSET('Hygiene Data'!$E$12,0,10*ROW('Hygiene Data'!E21))="","",OFFSET('Hygiene Data'!$E$12,0,10*ROW('Hygiene Data'!E21)))</f>
        <v/>
      </c>
      <c r="DT27" s="283" t="str">
        <f ca="true">+IF(OFFSET('Hygiene Data'!$E$13,0,10*ROW('Hygiene Data'!E21))="","",OFFSET('Hygiene Data'!$E$13,0,10*ROW('Hygiene Data'!E21)))</f>
        <v/>
      </c>
      <c r="DU27" s="283" t="str">
        <f ca="true">+IF(OFFSET('Hygiene Data'!$F$11,0,10*ROW('Hygiene Data'!F21))="","",OFFSET('Hygiene Data'!$F$11,0,10*ROW('Hygiene Data'!F21)))</f>
        <v/>
      </c>
      <c r="DV27" s="283" t="str">
        <f ca="true">+IF(OFFSET('Hygiene Data'!$F$12,0,10*ROW('Hygiene Data'!F21))="","",OFFSET('Hygiene Data'!$F$12,0,10*ROW('Hygiene Data'!F21)))</f>
        <v/>
      </c>
      <c r="DW27" s="283" t="str">
        <f ca="true">+IF(OFFSET('Hygiene Data'!$F$13,0,10*ROW('Hygiene Data'!F21))="","",OFFSET('Hygiene Data'!$F$13,0,10*ROW('Hygiene Data'!F21)))</f>
        <v/>
      </c>
      <c r="DX27" s="283" t="str">
        <f ca="true">+IF(OFFSET('Hygiene Data'!$G$11,0,10*ROW('Hygiene Data'!G21))="","",OFFSET('Hygiene Data'!$G$11,0,10*ROW('Hygiene Data'!G21)))</f>
        <v/>
      </c>
      <c r="DY27" s="283" t="str">
        <f ca="true">+IF(OFFSET('Hygiene Data'!$G$12,0,10*ROW('Hygiene Data'!G21))="","",OFFSET('Hygiene Data'!$G$12,0,10*ROW('Hygiene Data'!G21)))</f>
        <v/>
      </c>
      <c r="DZ27" s="283" t="str">
        <f ca="true">+IF(OFFSET('Hygiene Data'!$G$13,0,10*ROW('Hygiene Data'!G21))="","",OFFSET('Hygiene Data'!$G$13,0,10*ROW('Hygiene Data'!G21)))</f>
        <v/>
      </c>
      <c r="EA27" s="283" t="str">
        <f ca="true">+IF(OFFSET('Hygiene Data'!$H$11,0,10*ROW('Hygiene Data'!H21))="","",OFFSET('Hygiene Data'!$H$11,0,10*ROW('Hygiene Data'!H21)))</f>
        <v/>
      </c>
      <c r="EB27" s="283" t="str">
        <f ca="true">+IF(OFFSET('Hygiene Data'!$H$12,0,10*ROW('Hygiene Data'!H21))="","",OFFSET('Hygiene Data'!$H$12,0,10*ROW('Hygiene Data'!H21)))</f>
        <v/>
      </c>
      <c r="EC27" s="283" t="str">
        <f ca="true">+IF(OFFSET('Hygiene Data'!$H$13,0,10*ROW('Hygiene Data'!H21))="","",OFFSET('Hygiene Data'!$H$13,0,10*ROW('Hygiene Data'!H21)))</f>
        <v/>
      </c>
      <c r="ED27" s="283" t="str">
        <f ca="true">+IF(OFFSET('Hygiene Data'!$I$11,0,10*ROW('Hygiene Data'!I21))="","",OFFSET('Hygiene Data'!$I$11,0,10*ROW('Hygiene Data'!I21)))</f>
        <v/>
      </c>
      <c r="EE27" s="283" t="str">
        <f ca="true">+IF(OFFSET('Hygiene Data'!$I$12,0,10*ROW('Hygiene Data'!I21))="","",OFFSET('Hygiene Data'!$I$12,0,10*ROW('Hygiene Data'!I21)))</f>
        <v/>
      </c>
      <c r="EF27" s="283"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9"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3"/>
      <c r="BS28" s="283" t="str">
        <f ca="true">+IF(OFFSET('Water Data'!$D$27,0,10*ROW('Water Data'!D22))="","",OFFSET('Water Data'!$D$27,0,10*ROW('Water Data'!D22)))</f>
        <v/>
      </c>
      <c r="BT28" s="283" t="str">
        <f ca="true">+IF(OFFSET('Water Data'!$D$28,0,10*ROW('Water Data'!D22))="","",OFFSET('Water Data'!$D$28,0,10*ROW('Water Data'!D22)))</f>
        <v/>
      </c>
      <c r="BU28" s="283" t="str">
        <f ca="true">+IF(OFFSET('Water Data'!$D$29,0,10*ROW('Water Data'!D22))="","",OFFSET('Water Data'!$D$29,0,10*ROW('Water Data'!D22)))</f>
        <v/>
      </c>
      <c r="BV28" s="283" t="str">
        <f ca="true">+IF(OFFSET('Water Data'!$E$27,0,10*ROW('Water Data'!E22))="","",OFFSET('Water Data'!$E$27,0,10*ROW('Water Data'!E22)))</f>
        <v/>
      </c>
      <c r="BW28" s="283" t="str">
        <f ca="true">+IF(OFFSET('Water Data'!$E$28,0,10*ROW('Water Data'!E22))="","",OFFSET('Water Data'!$E$28,0,10*ROW('Water Data'!E22)))</f>
        <v/>
      </c>
      <c r="BX28" s="283" t="str">
        <f ca="true">+IF(OFFSET('Water Data'!$E$29,0,10*ROW('Water Data'!E22))="","",OFFSET('Water Data'!$E$29,0,10*ROW('Water Data'!E22)))</f>
        <v/>
      </c>
      <c r="BY28" s="283" t="str">
        <f ca="true">+IF(OFFSET('Water Data'!$F$27,0,10*ROW('Water Data'!F22))="","",OFFSET('Water Data'!$F$27,0,10*ROW('Water Data'!F22)))</f>
        <v/>
      </c>
      <c r="BZ28" s="283" t="str">
        <f ca="true">+IF(OFFSET('Water Data'!$F$28,0,10*ROW('Water Data'!F22))="","",OFFSET('Water Data'!$F$28,0,10*ROW('Water Data'!F22)))</f>
        <v/>
      </c>
      <c r="CA28" s="283" t="str">
        <f ca="true">+IF(OFFSET('Water Data'!$F$29,0,10*ROW('Water Data'!F22))="","",OFFSET('Water Data'!$F$29,0,10*ROW('Water Data'!F22)))</f>
        <v/>
      </c>
      <c r="CB28" s="283" t="str">
        <f ca="true">+IF(OFFSET('Water Data'!$G$27,0,10*ROW('Water Data'!G22))="","",OFFSET('Water Data'!$G$27,0,10*ROW('Water Data'!G22)))</f>
        <v/>
      </c>
      <c r="CC28" s="283" t="str">
        <f ca="true">+IF(OFFSET('Water Data'!$G$28,0,10*ROW('Water Data'!G22))="","",OFFSET('Water Data'!$G$28,0,10*ROW('Water Data'!G22)))</f>
        <v/>
      </c>
      <c r="CD28" s="283" t="str">
        <f ca="true">+IF(OFFSET('Water Data'!$G$29,0,10*ROW('Water Data'!G22))="","",OFFSET('Water Data'!$G$29,0,10*ROW('Water Data'!G22)))</f>
        <v/>
      </c>
      <c r="CE28" s="283" t="str">
        <f ca="true">+IF(OFFSET('Water Data'!$H$27,0,10*ROW('Water Data'!H22))="","",OFFSET('Water Data'!$H$27,0,10*ROW('Water Data'!H22)))</f>
        <v/>
      </c>
      <c r="CF28" s="283" t="str">
        <f ca="true">+IF(OFFSET('Water Data'!$H$28,0,10*ROW('Water Data'!H22))="","",OFFSET('Water Data'!$H$28,0,10*ROW('Water Data'!H22)))</f>
        <v/>
      </c>
      <c r="CG28" s="283" t="str">
        <f ca="true">+IF(OFFSET('Water Data'!$H$29,0,10*ROW('Water Data'!H22))="","",OFFSET('Water Data'!$H$29,0,10*ROW('Water Data'!H22)))</f>
        <v/>
      </c>
      <c r="CH28" s="283" t="str">
        <f ca="true">+IF(OFFSET('Water Data'!$I$27,0,10*ROW('Water Data'!I22))="","",OFFSET('Water Data'!$I$27,0,10*ROW('Water Data'!I22)))</f>
        <v/>
      </c>
      <c r="CI28" s="283" t="str">
        <f ca="true">+IF(OFFSET('Water Data'!$I$28,0,10*ROW('Water Data'!I22))="","",OFFSET('Water Data'!$I$28,0,10*ROW('Water Data'!I22)))</f>
        <v/>
      </c>
      <c r="CJ28" s="283" t="str">
        <f ca="true">+IF(OFFSET('Water Data'!$I$29,0,10*ROW('Water Data'!I22))="","",OFFSET('Water Data'!$I$29,0,10*ROW('Water Data'!I22)))</f>
        <v/>
      </c>
      <c r="CK28" s="283" t="str">
        <f ca="true">+IF(OFFSET('Sanitation Data'!$D$28,0,10*ROW('Sanitation Data'!D22))="","",OFFSET('Sanitation Data'!$D$28,0,10*ROW('Sanitation Data'!D22)))</f>
        <v/>
      </c>
      <c r="CL28" s="283" t="str">
        <f ca="true">+IF(OFFSET('Sanitation Data'!$D$29,0,10*ROW('Sanitation Data'!D22))="","",OFFSET('Sanitation Data'!$D$29,0,10*ROW('Sanitation Data'!D22)))</f>
        <v/>
      </c>
      <c r="CM28" s="283" t="str">
        <f ca="true">+IF(OFFSET('Sanitation Data'!$D$30,0,10*ROW('Sanitation Data'!D22))="","",OFFSET('Sanitation Data'!$D$30,0,10*ROW('Sanitation Data'!D22)))</f>
        <v/>
      </c>
      <c r="CN28" s="283" t="str">
        <f ca="true">+IF(OFFSET('Sanitation Data'!$D$31,0,10*ROW('Sanitation Data'!D22))="","",OFFSET('Sanitation Data'!$D$31,0,10*ROW('Sanitation Data'!D22)))</f>
        <v/>
      </c>
      <c r="CO28" s="283" t="str">
        <f ca="true">+IF(OFFSET('Sanitation Data'!$D$32,0,10*ROW('Sanitation Data'!D22))="","",OFFSET('Sanitation Data'!$D$32,0,10*ROW('Sanitation Data'!D22)))</f>
        <v/>
      </c>
      <c r="CP28" s="283" t="str">
        <f ca="true">+IF(OFFSET('Sanitation Data'!$E$28,0,10*ROW('Sanitation Data'!E22))="","",OFFSET('Sanitation Data'!$E$28,0,10*ROW('Sanitation Data'!E22)))</f>
        <v/>
      </c>
      <c r="CQ28" s="283" t="str">
        <f ca="true">+IF(OFFSET('Sanitation Data'!$E$29,0,10*ROW('Sanitation Data'!E22))="","",OFFSET('Sanitation Data'!$E$29,0,10*ROW('Sanitation Data'!E22)))</f>
        <v/>
      </c>
      <c r="CR28" s="283" t="str">
        <f ca="true">+IF(OFFSET('Sanitation Data'!$E$30,0,10*ROW('Sanitation Data'!E22))="","",OFFSET('Sanitation Data'!$E$30,0,10*ROW('Sanitation Data'!E22)))</f>
        <v/>
      </c>
      <c r="CS28" s="283" t="str">
        <f ca="true">+IF(OFFSET('Sanitation Data'!$E$31,0,10*ROW('Sanitation Data'!E22))="","",OFFSET('Sanitation Data'!$E$31,0,10*ROW('Sanitation Data'!E22)))</f>
        <v/>
      </c>
      <c r="CT28" s="283" t="str">
        <f ca="true">+IF(OFFSET('Sanitation Data'!$E$32,0,10*ROW('Sanitation Data'!E22))="","",OFFSET('Sanitation Data'!$E$32,0,10*ROW('Sanitation Data'!E22)))</f>
        <v/>
      </c>
      <c r="CU28" s="283" t="str">
        <f ca="true">+IF(OFFSET('Sanitation Data'!$F$28,0,10*ROW('Sanitation Data'!F22))="","",OFFSET('Sanitation Data'!$F$28,0,10*ROW('Sanitation Data'!F22)))</f>
        <v/>
      </c>
      <c r="CV28" s="283" t="str">
        <f ca="true">+IF(OFFSET('Sanitation Data'!$F$29,0,10*ROW('Sanitation Data'!F22))="","",OFFSET('Sanitation Data'!$F$29,0,10*ROW('Sanitation Data'!F22)))</f>
        <v/>
      </c>
      <c r="CW28" s="283" t="str">
        <f ca="true">+IF(OFFSET('Sanitation Data'!$F$30,0,10*ROW('Sanitation Data'!F22))="","",OFFSET('Sanitation Data'!$F$30,0,10*ROW('Sanitation Data'!F22)))</f>
        <v/>
      </c>
      <c r="CX28" s="283" t="str">
        <f ca="true">+IF(OFFSET('Sanitation Data'!$F$31,0,10*ROW('Sanitation Data'!F22))="","",OFFSET('Sanitation Data'!$F$31,0,10*ROW('Sanitation Data'!F22)))</f>
        <v/>
      </c>
      <c r="CY28" s="283" t="str">
        <f ca="true">+IF(OFFSET('Sanitation Data'!$F$32,0,10*ROW('Sanitation Data'!F22))="","",OFFSET('Sanitation Data'!$F$32,0,10*ROW('Sanitation Data'!F22)))</f>
        <v/>
      </c>
      <c r="CZ28" s="283" t="str">
        <f ca="true">+IF(OFFSET('Sanitation Data'!$G$28,0,10*ROW('Sanitation Data'!G22))="","",OFFSET('Sanitation Data'!$G$28,0,10*ROW('Sanitation Data'!G22)))</f>
        <v/>
      </c>
      <c r="DA28" s="283" t="str">
        <f ca="true">+IF(OFFSET('Sanitation Data'!$G$29,0,10*ROW('Sanitation Data'!G22))="","",OFFSET('Sanitation Data'!$G$29,0,10*ROW('Sanitation Data'!G22)))</f>
        <v/>
      </c>
      <c r="DB28" s="283" t="str">
        <f ca="true">+IF(OFFSET('Sanitation Data'!$G$30,0,10*ROW('Sanitation Data'!G22))="","",OFFSET('Sanitation Data'!$G$30,0,10*ROW('Sanitation Data'!G22)))</f>
        <v/>
      </c>
      <c r="DC28" s="283" t="str">
        <f ca="true">+IF(OFFSET('Sanitation Data'!$G$31,0,10*ROW('Sanitation Data'!G22))="","",OFFSET('Sanitation Data'!$G$31,0,10*ROW('Sanitation Data'!G22)))</f>
        <v/>
      </c>
      <c r="DD28" s="283" t="str">
        <f ca="true">+IF(OFFSET('Sanitation Data'!$G$32,0,10*ROW('Sanitation Data'!G22))="","",OFFSET('Sanitation Data'!$G$32,0,10*ROW('Sanitation Data'!G22)))</f>
        <v/>
      </c>
      <c r="DE28" s="283" t="str">
        <f ca="true">+IF(OFFSET('Sanitation Data'!$H$28,0,10*ROW('Sanitation Data'!H22))="","",OFFSET('Sanitation Data'!$H$28,0,10*ROW('Sanitation Data'!H22)))</f>
        <v/>
      </c>
      <c r="DF28" s="283" t="str">
        <f ca="true">+IF(OFFSET('Sanitation Data'!$H$29,0,10*ROW('Sanitation Data'!H22))="","",OFFSET('Sanitation Data'!$H$29,0,10*ROW('Sanitation Data'!H22)))</f>
        <v/>
      </c>
      <c r="DG28" s="283" t="str">
        <f ca="true">+IF(OFFSET('Sanitation Data'!$H$30,0,10*ROW('Sanitation Data'!H22))="","",OFFSET('Sanitation Data'!$H$30,0,10*ROW('Sanitation Data'!H22)))</f>
        <v/>
      </c>
      <c r="DH28" s="283" t="str">
        <f ca="true">+IF(OFFSET('Sanitation Data'!$H$31,0,10*ROW('Sanitation Data'!H22))="","",OFFSET('Sanitation Data'!$H$31,0,10*ROW('Sanitation Data'!H22)))</f>
        <v/>
      </c>
      <c r="DI28" s="283" t="str">
        <f ca="true">+IF(OFFSET('Sanitation Data'!$H$32,0,10*ROW('Sanitation Data'!H22))="","",OFFSET('Sanitation Data'!$H$32,0,10*ROW('Sanitation Data'!H22)))</f>
        <v/>
      </c>
      <c r="DJ28" s="283" t="str">
        <f ca="true">+IF(OFFSET('Sanitation Data'!$I$28,0,10*ROW('Sanitation Data'!I22))="","",OFFSET('Sanitation Data'!$I$28,0,10*ROW('Sanitation Data'!I22)))</f>
        <v/>
      </c>
      <c r="DK28" s="283" t="str">
        <f ca="true">+IF(OFFSET('Sanitation Data'!$I$29,0,10*ROW('Sanitation Data'!I22))="","",OFFSET('Sanitation Data'!$I$29,0,10*ROW('Sanitation Data'!I22)))</f>
        <v/>
      </c>
      <c r="DL28" s="283" t="str">
        <f ca="true">+IF(OFFSET('Sanitation Data'!$I$30,0,10*ROW('Sanitation Data'!I22))="","",OFFSET('Sanitation Data'!$I$30,0,10*ROW('Sanitation Data'!I22)))</f>
        <v/>
      </c>
      <c r="DM28" s="283" t="str">
        <f ca="true">+IF(OFFSET('Sanitation Data'!$I$31,0,10*ROW('Sanitation Data'!I22))="","",OFFSET('Sanitation Data'!$I$31,0,10*ROW('Sanitation Data'!I22)))</f>
        <v/>
      </c>
      <c r="DN28" s="283" t="str">
        <f ca="true">+IF(OFFSET('Sanitation Data'!$I$32,0,10*ROW('Sanitation Data'!I22))="","",OFFSET('Sanitation Data'!$I$32,0,10*ROW('Sanitation Data'!I22)))</f>
        <v/>
      </c>
      <c r="DO28" s="283" t="str">
        <f ca="true">+IF(OFFSET('Hygiene Data'!$D$11,0,10*ROW('Hygiene Data'!D22))="","",OFFSET('Hygiene Data'!$D$11,0,10*ROW('Hygiene Data'!D22)))</f>
        <v/>
      </c>
      <c r="DP28" s="283" t="str">
        <f ca="true">+IF(OFFSET('Hygiene Data'!$D$12,0,10*ROW('Hygiene Data'!D22))="","",OFFSET('Hygiene Data'!$D$12,0,10*ROW('Hygiene Data'!D22)))</f>
        <v/>
      </c>
      <c r="DQ28" s="283" t="str">
        <f ca="true">+IF(OFFSET('Hygiene Data'!$D$13,0,10*ROW('Hygiene Data'!D22))="","",OFFSET('Hygiene Data'!$D$13,0,10*ROW('Hygiene Data'!D22)))</f>
        <v/>
      </c>
      <c r="DR28" s="283" t="str">
        <f ca="true">+IF(OFFSET('Hygiene Data'!$E$11,0,10*ROW('Hygiene Data'!E22))="","",OFFSET('Hygiene Data'!$E$11,0,10*ROW('Hygiene Data'!E22)))</f>
        <v/>
      </c>
      <c r="DS28" s="283" t="str">
        <f ca="true">+IF(OFFSET('Hygiene Data'!$E$12,0,10*ROW('Hygiene Data'!E22))="","",OFFSET('Hygiene Data'!$E$12,0,10*ROW('Hygiene Data'!E22)))</f>
        <v/>
      </c>
      <c r="DT28" s="283" t="str">
        <f ca="true">+IF(OFFSET('Hygiene Data'!$E$13,0,10*ROW('Hygiene Data'!E22))="","",OFFSET('Hygiene Data'!$E$13,0,10*ROW('Hygiene Data'!E22)))</f>
        <v/>
      </c>
      <c r="DU28" s="283" t="str">
        <f ca="true">+IF(OFFSET('Hygiene Data'!$F$11,0,10*ROW('Hygiene Data'!F22))="","",OFFSET('Hygiene Data'!$F$11,0,10*ROW('Hygiene Data'!F22)))</f>
        <v/>
      </c>
      <c r="DV28" s="283" t="str">
        <f ca="true">+IF(OFFSET('Hygiene Data'!$F$12,0,10*ROW('Hygiene Data'!F22))="","",OFFSET('Hygiene Data'!$F$12,0,10*ROW('Hygiene Data'!F22)))</f>
        <v/>
      </c>
      <c r="DW28" s="283" t="str">
        <f ca="true">+IF(OFFSET('Hygiene Data'!$F$13,0,10*ROW('Hygiene Data'!F22))="","",OFFSET('Hygiene Data'!$F$13,0,10*ROW('Hygiene Data'!F22)))</f>
        <v/>
      </c>
      <c r="DX28" s="283" t="str">
        <f ca="true">+IF(OFFSET('Hygiene Data'!$G$11,0,10*ROW('Hygiene Data'!G22))="","",OFFSET('Hygiene Data'!$G$11,0,10*ROW('Hygiene Data'!G22)))</f>
        <v/>
      </c>
      <c r="DY28" s="283" t="str">
        <f ca="true">+IF(OFFSET('Hygiene Data'!$G$12,0,10*ROW('Hygiene Data'!G22))="","",OFFSET('Hygiene Data'!$G$12,0,10*ROW('Hygiene Data'!G22)))</f>
        <v/>
      </c>
      <c r="DZ28" s="283" t="str">
        <f ca="true">+IF(OFFSET('Hygiene Data'!$G$13,0,10*ROW('Hygiene Data'!G22))="","",OFFSET('Hygiene Data'!$G$13,0,10*ROW('Hygiene Data'!G22)))</f>
        <v/>
      </c>
      <c r="EA28" s="283" t="str">
        <f ca="true">+IF(OFFSET('Hygiene Data'!$H$11,0,10*ROW('Hygiene Data'!H22))="","",OFFSET('Hygiene Data'!$H$11,0,10*ROW('Hygiene Data'!H22)))</f>
        <v/>
      </c>
      <c r="EB28" s="283" t="str">
        <f ca="true">+IF(OFFSET('Hygiene Data'!$H$12,0,10*ROW('Hygiene Data'!H22))="","",OFFSET('Hygiene Data'!$H$12,0,10*ROW('Hygiene Data'!H22)))</f>
        <v/>
      </c>
      <c r="EC28" s="283" t="str">
        <f ca="true">+IF(OFFSET('Hygiene Data'!$H$13,0,10*ROW('Hygiene Data'!H22))="","",OFFSET('Hygiene Data'!$H$13,0,10*ROW('Hygiene Data'!H22)))</f>
        <v/>
      </c>
      <c r="ED28" s="283" t="str">
        <f ca="true">+IF(OFFSET('Hygiene Data'!$I$11,0,10*ROW('Hygiene Data'!I22))="","",OFFSET('Hygiene Data'!$I$11,0,10*ROW('Hygiene Data'!I22)))</f>
        <v/>
      </c>
      <c r="EE28" s="283" t="str">
        <f ca="true">+IF(OFFSET('Hygiene Data'!$I$12,0,10*ROW('Hygiene Data'!I22))="","",OFFSET('Hygiene Data'!$I$12,0,10*ROW('Hygiene Data'!I22)))</f>
        <v/>
      </c>
      <c r="EF28" s="283"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9"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3"/>
      <c r="BS29" s="283" t="str">
        <f ca="true">+IF(OFFSET('Water Data'!$D$27,0,10*ROW('Water Data'!D23))="","",OFFSET('Water Data'!$D$27,0,10*ROW('Water Data'!D23)))</f>
        <v/>
      </c>
      <c r="BT29" s="283" t="str">
        <f ca="true">+IF(OFFSET('Water Data'!$D$28,0,10*ROW('Water Data'!D23))="","",OFFSET('Water Data'!$D$28,0,10*ROW('Water Data'!D23)))</f>
        <v/>
      </c>
      <c r="BU29" s="283" t="str">
        <f ca="true">+IF(OFFSET('Water Data'!$D$29,0,10*ROW('Water Data'!D23))="","",OFFSET('Water Data'!$D$29,0,10*ROW('Water Data'!D23)))</f>
        <v/>
      </c>
      <c r="BV29" s="283" t="str">
        <f ca="true">+IF(OFFSET('Water Data'!$E$27,0,10*ROW('Water Data'!E23))="","",OFFSET('Water Data'!$E$27,0,10*ROW('Water Data'!E23)))</f>
        <v/>
      </c>
      <c r="BW29" s="283" t="str">
        <f ca="true">+IF(OFFSET('Water Data'!$E$28,0,10*ROW('Water Data'!E23))="","",OFFSET('Water Data'!$E$28,0,10*ROW('Water Data'!E23)))</f>
        <v/>
      </c>
      <c r="BX29" s="283" t="str">
        <f ca="true">+IF(OFFSET('Water Data'!$E$29,0,10*ROW('Water Data'!E23))="","",OFFSET('Water Data'!$E$29,0,10*ROW('Water Data'!E23)))</f>
        <v/>
      </c>
      <c r="BY29" s="283" t="str">
        <f ca="true">+IF(OFFSET('Water Data'!$F$27,0,10*ROW('Water Data'!F23))="","",OFFSET('Water Data'!$F$27,0,10*ROW('Water Data'!F23)))</f>
        <v/>
      </c>
      <c r="BZ29" s="283" t="str">
        <f ca="true">+IF(OFFSET('Water Data'!$F$28,0,10*ROW('Water Data'!F23))="","",OFFSET('Water Data'!$F$28,0,10*ROW('Water Data'!F23)))</f>
        <v/>
      </c>
      <c r="CA29" s="283" t="str">
        <f ca="true">+IF(OFFSET('Water Data'!$F$29,0,10*ROW('Water Data'!F23))="","",OFFSET('Water Data'!$F$29,0,10*ROW('Water Data'!F23)))</f>
        <v/>
      </c>
      <c r="CB29" s="283" t="str">
        <f ca="true">+IF(OFFSET('Water Data'!$G$27,0,10*ROW('Water Data'!G23))="","",OFFSET('Water Data'!$G$27,0,10*ROW('Water Data'!G23)))</f>
        <v/>
      </c>
      <c r="CC29" s="283" t="str">
        <f ca="true">+IF(OFFSET('Water Data'!$G$28,0,10*ROW('Water Data'!G23))="","",OFFSET('Water Data'!$G$28,0,10*ROW('Water Data'!G23)))</f>
        <v/>
      </c>
      <c r="CD29" s="283" t="str">
        <f ca="true">+IF(OFFSET('Water Data'!$G$29,0,10*ROW('Water Data'!G23))="","",OFFSET('Water Data'!$G$29,0,10*ROW('Water Data'!G23)))</f>
        <v/>
      </c>
      <c r="CE29" s="283" t="str">
        <f ca="true">+IF(OFFSET('Water Data'!$H$27,0,10*ROW('Water Data'!H23))="","",OFFSET('Water Data'!$H$27,0,10*ROW('Water Data'!H23)))</f>
        <v/>
      </c>
      <c r="CF29" s="283" t="str">
        <f ca="true">+IF(OFFSET('Water Data'!$H$28,0,10*ROW('Water Data'!H23))="","",OFFSET('Water Data'!$H$28,0,10*ROW('Water Data'!H23)))</f>
        <v/>
      </c>
      <c r="CG29" s="283" t="str">
        <f ca="true">+IF(OFFSET('Water Data'!$H$29,0,10*ROW('Water Data'!H23))="","",OFFSET('Water Data'!$H$29,0,10*ROW('Water Data'!H23)))</f>
        <v/>
      </c>
      <c r="CH29" s="283" t="str">
        <f ca="true">+IF(OFFSET('Water Data'!$I$27,0,10*ROW('Water Data'!I23))="","",OFFSET('Water Data'!$I$27,0,10*ROW('Water Data'!I23)))</f>
        <v/>
      </c>
      <c r="CI29" s="283" t="str">
        <f ca="true">+IF(OFFSET('Water Data'!$I$28,0,10*ROW('Water Data'!I23))="","",OFFSET('Water Data'!$I$28,0,10*ROW('Water Data'!I23)))</f>
        <v/>
      </c>
      <c r="CJ29" s="283" t="str">
        <f ca="true">+IF(OFFSET('Water Data'!$I$29,0,10*ROW('Water Data'!I23))="","",OFFSET('Water Data'!$I$29,0,10*ROW('Water Data'!I23)))</f>
        <v/>
      </c>
      <c r="CK29" s="283" t="str">
        <f ca="true">+IF(OFFSET('Sanitation Data'!$D$28,0,10*ROW('Sanitation Data'!D23))="","",OFFSET('Sanitation Data'!$D$28,0,10*ROW('Sanitation Data'!D23)))</f>
        <v/>
      </c>
      <c r="CL29" s="283" t="str">
        <f ca="true">+IF(OFFSET('Sanitation Data'!$D$29,0,10*ROW('Sanitation Data'!D23))="","",OFFSET('Sanitation Data'!$D$29,0,10*ROW('Sanitation Data'!D23)))</f>
        <v/>
      </c>
      <c r="CM29" s="283" t="str">
        <f ca="true">+IF(OFFSET('Sanitation Data'!$D$30,0,10*ROW('Sanitation Data'!D23))="","",OFFSET('Sanitation Data'!$D$30,0,10*ROW('Sanitation Data'!D23)))</f>
        <v/>
      </c>
      <c r="CN29" s="283" t="str">
        <f ca="true">+IF(OFFSET('Sanitation Data'!$D$31,0,10*ROW('Sanitation Data'!D23))="","",OFFSET('Sanitation Data'!$D$31,0,10*ROW('Sanitation Data'!D23)))</f>
        <v/>
      </c>
      <c r="CO29" s="283" t="str">
        <f ca="true">+IF(OFFSET('Sanitation Data'!$D$32,0,10*ROW('Sanitation Data'!D23))="","",OFFSET('Sanitation Data'!$D$32,0,10*ROW('Sanitation Data'!D23)))</f>
        <v/>
      </c>
      <c r="CP29" s="283" t="str">
        <f ca="true">+IF(OFFSET('Sanitation Data'!$E$28,0,10*ROW('Sanitation Data'!E23))="","",OFFSET('Sanitation Data'!$E$28,0,10*ROW('Sanitation Data'!E23)))</f>
        <v/>
      </c>
      <c r="CQ29" s="283" t="str">
        <f ca="true">+IF(OFFSET('Sanitation Data'!$E$29,0,10*ROW('Sanitation Data'!E23))="","",OFFSET('Sanitation Data'!$E$29,0,10*ROW('Sanitation Data'!E23)))</f>
        <v/>
      </c>
      <c r="CR29" s="283" t="str">
        <f ca="true">+IF(OFFSET('Sanitation Data'!$E$30,0,10*ROW('Sanitation Data'!E23))="","",OFFSET('Sanitation Data'!$E$30,0,10*ROW('Sanitation Data'!E23)))</f>
        <v/>
      </c>
      <c r="CS29" s="283" t="str">
        <f ca="true">+IF(OFFSET('Sanitation Data'!$E$31,0,10*ROW('Sanitation Data'!E23))="","",OFFSET('Sanitation Data'!$E$31,0,10*ROW('Sanitation Data'!E23)))</f>
        <v/>
      </c>
      <c r="CT29" s="283" t="str">
        <f ca="true">+IF(OFFSET('Sanitation Data'!$E$32,0,10*ROW('Sanitation Data'!E23))="","",OFFSET('Sanitation Data'!$E$32,0,10*ROW('Sanitation Data'!E23)))</f>
        <v/>
      </c>
      <c r="CU29" s="283" t="str">
        <f ca="true">+IF(OFFSET('Sanitation Data'!$F$28,0,10*ROW('Sanitation Data'!F23))="","",OFFSET('Sanitation Data'!$F$28,0,10*ROW('Sanitation Data'!F23)))</f>
        <v/>
      </c>
      <c r="CV29" s="283" t="str">
        <f ca="true">+IF(OFFSET('Sanitation Data'!$F$29,0,10*ROW('Sanitation Data'!F23))="","",OFFSET('Sanitation Data'!$F$29,0,10*ROW('Sanitation Data'!F23)))</f>
        <v/>
      </c>
      <c r="CW29" s="283" t="str">
        <f ca="true">+IF(OFFSET('Sanitation Data'!$F$30,0,10*ROW('Sanitation Data'!F23))="","",OFFSET('Sanitation Data'!$F$30,0,10*ROW('Sanitation Data'!F23)))</f>
        <v/>
      </c>
      <c r="CX29" s="283" t="str">
        <f ca="true">+IF(OFFSET('Sanitation Data'!$F$31,0,10*ROW('Sanitation Data'!F23))="","",OFFSET('Sanitation Data'!$F$31,0,10*ROW('Sanitation Data'!F23)))</f>
        <v/>
      </c>
      <c r="CY29" s="283" t="str">
        <f ca="true">+IF(OFFSET('Sanitation Data'!$F$32,0,10*ROW('Sanitation Data'!F23))="","",OFFSET('Sanitation Data'!$F$32,0,10*ROW('Sanitation Data'!F23)))</f>
        <v/>
      </c>
      <c r="CZ29" s="283" t="str">
        <f ca="true">+IF(OFFSET('Sanitation Data'!$G$28,0,10*ROW('Sanitation Data'!G23))="","",OFFSET('Sanitation Data'!$G$28,0,10*ROW('Sanitation Data'!G23)))</f>
        <v/>
      </c>
      <c r="DA29" s="283" t="str">
        <f ca="true">+IF(OFFSET('Sanitation Data'!$G$29,0,10*ROW('Sanitation Data'!G23))="","",OFFSET('Sanitation Data'!$G$29,0,10*ROW('Sanitation Data'!G23)))</f>
        <v/>
      </c>
      <c r="DB29" s="283" t="str">
        <f ca="true">+IF(OFFSET('Sanitation Data'!$G$30,0,10*ROW('Sanitation Data'!G23))="","",OFFSET('Sanitation Data'!$G$30,0,10*ROW('Sanitation Data'!G23)))</f>
        <v/>
      </c>
      <c r="DC29" s="283" t="str">
        <f ca="true">+IF(OFFSET('Sanitation Data'!$G$31,0,10*ROW('Sanitation Data'!G23))="","",OFFSET('Sanitation Data'!$G$31,0,10*ROW('Sanitation Data'!G23)))</f>
        <v/>
      </c>
      <c r="DD29" s="283" t="str">
        <f ca="true">+IF(OFFSET('Sanitation Data'!$G$32,0,10*ROW('Sanitation Data'!G23))="","",OFFSET('Sanitation Data'!$G$32,0,10*ROW('Sanitation Data'!G23)))</f>
        <v/>
      </c>
      <c r="DE29" s="283" t="str">
        <f ca="true">+IF(OFFSET('Sanitation Data'!$H$28,0,10*ROW('Sanitation Data'!H23))="","",OFFSET('Sanitation Data'!$H$28,0,10*ROW('Sanitation Data'!H23)))</f>
        <v/>
      </c>
      <c r="DF29" s="283" t="str">
        <f ca="true">+IF(OFFSET('Sanitation Data'!$H$29,0,10*ROW('Sanitation Data'!H23))="","",OFFSET('Sanitation Data'!$H$29,0,10*ROW('Sanitation Data'!H23)))</f>
        <v/>
      </c>
      <c r="DG29" s="283" t="str">
        <f ca="true">+IF(OFFSET('Sanitation Data'!$H$30,0,10*ROW('Sanitation Data'!H23))="","",OFFSET('Sanitation Data'!$H$30,0,10*ROW('Sanitation Data'!H23)))</f>
        <v/>
      </c>
      <c r="DH29" s="283" t="str">
        <f ca="true">+IF(OFFSET('Sanitation Data'!$H$31,0,10*ROW('Sanitation Data'!H23))="","",OFFSET('Sanitation Data'!$H$31,0,10*ROW('Sanitation Data'!H23)))</f>
        <v/>
      </c>
      <c r="DI29" s="283" t="str">
        <f ca="true">+IF(OFFSET('Sanitation Data'!$H$32,0,10*ROW('Sanitation Data'!H23))="","",OFFSET('Sanitation Data'!$H$32,0,10*ROW('Sanitation Data'!H23)))</f>
        <v/>
      </c>
      <c r="DJ29" s="283" t="str">
        <f ca="true">+IF(OFFSET('Sanitation Data'!$I$28,0,10*ROW('Sanitation Data'!I23))="","",OFFSET('Sanitation Data'!$I$28,0,10*ROW('Sanitation Data'!I23)))</f>
        <v/>
      </c>
      <c r="DK29" s="283" t="str">
        <f ca="true">+IF(OFFSET('Sanitation Data'!$I$29,0,10*ROW('Sanitation Data'!I23))="","",OFFSET('Sanitation Data'!$I$29,0,10*ROW('Sanitation Data'!I23)))</f>
        <v/>
      </c>
      <c r="DL29" s="283" t="str">
        <f ca="true">+IF(OFFSET('Sanitation Data'!$I$30,0,10*ROW('Sanitation Data'!I23))="","",OFFSET('Sanitation Data'!$I$30,0,10*ROW('Sanitation Data'!I23)))</f>
        <v/>
      </c>
      <c r="DM29" s="283" t="str">
        <f ca="true">+IF(OFFSET('Sanitation Data'!$I$31,0,10*ROW('Sanitation Data'!I23))="","",OFFSET('Sanitation Data'!$I$31,0,10*ROW('Sanitation Data'!I23)))</f>
        <v/>
      </c>
      <c r="DN29" s="283" t="str">
        <f ca="true">+IF(OFFSET('Sanitation Data'!$I$32,0,10*ROW('Sanitation Data'!I23))="","",OFFSET('Sanitation Data'!$I$32,0,10*ROW('Sanitation Data'!I23)))</f>
        <v/>
      </c>
      <c r="DO29" s="283" t="str">
        <f ca="true">+IF(OFFSET('Hygiene Data'!$D$11,0,10*ROW('Hygiene Data'!D23))="","",OFFSET('Hygiene Data'!$D$11,0,10*ROW('Hygiene Data'!D23)))</f>
        <v/>
      </c>
      <c r="DP29" s="283" t="str">
        <f ca="true">+IF(OFFSET('Hygiene Data'!$D$12,0,10*ROW('Hygiene Data'!D23))="","",OFFSET('Hygiene Data'!$D$12,0,10*ROW('Hygiene Data'!D23)))</f>
        <v/>
      </c>
      <c r="DQ29" s="283" t="str">
        <f ca="true">+IF(OFFSET('Hygiene Data'!$D$13,0,10*ROW('Hygiene Data'!D23))="","",OFFSET('Hygiene Data'!$D$13,0,10*ROW('Hygiene Data'!D23)))</f>
        <v/>
      </c>
      <c r="DR29" s="283" t="str">
        <f ca="true">+IF(OFFSET('Hygiene Data'!$E$11,0,10*ROW('Hygiene Data'!E23))="","",OFFSET('Hygiene Data'!$E$11,0,10*ROW('Hygiene Data'!E23)))</f>
        <v/>
      </c>
      <c r="DS29" s="283" t="str">
        <f ca="true">+IF(OFFSET('Hygiene Data'!$E$12,0,10*ROW('Hygiene Data'!E23))="","",OFFSET('Hygiene Data'!$E$12,0,10*ROW('Hygiene Data'!E23)))</f>
        <v/>
      </c>
      <c r="DT29" s="283" t="str">
        <f ca="true">+IF(OFFSET('Hygiene Data'!$E$13,0,10*ROW('Hygiene Data'!E23))="","",OFFSET('Hygiene Data'!$E$13,0,10*ROW('Hygiene Data'!E23)))</f>
        <v/>
      </c>
      <c r="DU29" s="283" t="str">
        <f ca="true">+IF(OFFSET('Hygiene Data'!$F$11,0,10*ROW('Hygiene Data'!F23))="","",OFFSET('Hygiene Data'!$F$11,0,10*ROW('Hygiene Data'!F23)))</f>
        <v/>
      </c>
      <c r="DV29" s="283" t="str">
        <f ca="true">+IF(OFFSET('Hygiene Data'!$F$12,0,10*ROW('Hygiene Data'!F23))="","",OFFSET('Hygiene Data'!$F$12,0,10*ROW('Hygiene Data'!F23)))</f>
        <v/>
      </c>
      <c r="DW29" s="283" t="str">
        <f ca="true">+IF(OFFSET('Hygiene Data'!$F$13,0,10*ROW('Hygiene Data'!F23))="","",OFFSET('Hygiene Data'!$F$13,0,10*ROW('Hygiene Data'!F23)))</f>
        <v/>
      </c>
      <c r="DX29" s="283" t="str">
        <f ca="true">+IF(OFFSET('Hygiene Data'!$G$11,0,10*ROW('Hygiene Data'!G23))="","",OFFSET('Hygiene Data'!$G$11,0,10*ROW('Hygiene Data'!G23)))</f>
        <v/>
      </c>
      <c r="DY29" s="283" t="str">
        <f ca="true">+IF(OFFSET('Hygiene Data'!$G$12,0,10*ROW('Hygiene Data'!G23))="","",OFFSET('Hygiene Data'!$G$12,0,10*ROW('Hygiene Data'!G23)))</f>
        <v/>
      </c>
      <c r="DZ29" s="283" t="str">
        <f ca="true">+IF(OFFSET('Hygiene Data'!$G$13,0,10*ROW('Hygiene Data'!G23))="","",OFFSET('Hygiene Data'!$G$13,0,10*ROW('Hygiene Data'!G23)))</f>
        <v/>
      </c>
      <c r="EA29" s="283" t="str">
        <f ca="true">+IF(OFFSET('Hygiene Data'!$H$11,0,10*ROW('Hygiene Data'!H23))="","",OFFSET('Hygiene Data'!$H$11,0,10*ROW('Hygiene Data'!H23)))</f>
        <v/>
      </c>
      <c r="EB29" s="283" t="str">
        <f ca="true">+IF(OFFSET('Hygiene Data'!$H$12,0,10*ROW('Hygiene Data'!H23))="","",OFFSET('Hygiene Data'!$H$12,0,10*ROW('Hygiene Data'!H23)))</f>
        <v/>
      </c>
      <c r="EC29" s="283" t="str">
        <f ca="true">+IF(OFFSET('Hygiene Data'!$H$13,0,10*ROW('Hygiene Data'!H23))="","",OFFSET('Hygiene Data'!$H$13,0,10*ROW('Hygiene Data'!H23)))</f>
        <v/>
      </c>
      <c r="ED29" s="283" t="str">
        <f ca="true">+IF(OFFSET('Hygiene Data'!$I$11,0,10*ROW('Hygiene Data'!I23))="","",OFFSET('Hygiene Data'!$I$11,0,10*ROW('Hygiene Data'!I23)))</f>
        <v/>
      </c>
      <c r="EE29" s="283" t="str">
        <f ca="true">+IF(OFFSET('Hygiene Data'!$I$12,0,10*ROW('Hygiene Data'!I23))="","",OFFSET('Hygiene Data'!$I$12,0,10*ROW('Hygiene Data'!I23)))</f>
        <v/>
      </c>
      <c r="EF29" s="283"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9"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3"/>
      <c r="BS30" s="283" t="str">
        <f ca="true">+IF(OFFSET('Water Data'!$D$27,0,10*ROW('Water Data'!D24))="","",OFFSET('Water Data'!$D$27,0,10*ROW('Water Data'!D24)))</f>
        <v/>
      </c>
      <c r="BT30" s="283" t="str">
        <f ca="true">+IF(OFFSET('Water Data'!$D$28,0,10*ROW('Water Data'!D24))="","",OFFSET('Water Data'!$D$28,0,10*ROW('Water Data'!D24)))</f>
        <v/>
      </c>
      <c r="BU30" s="283" t="str">
        <f ca="true">+IF(OFFSET('Water Data'!$D$29,0,10*ROW('Water Data'!D24))="","",OFFSET('Water Data'!$D$29,0,10*ROW('Water Data'!D24)))</f>
        <v/>
      </c>
      <c r="BV30" s="283" t="str">
        <f ca="true">+IF(OFFSET('Water Data'!$E$27,0,10*ROW('Water Data'!E24))="","",OFFSET('Water Data'!$E$27,0,10*ROW('Water Data'!E24)))</f>
        <v/>
      </c>
      <c r="BW30" s="283" t="str">
        <f ca="true">+IF(OFFSET('Water Data'!$E$28,0,10*ROW('Water Data'!E24))="","",OFFSET('Water Data'!$E$28,0,10*ROW('Water Data'!E24)))</f>
        <v/>
      </c>
      <c r="BX30" s="283" t="str">
        <f ca="true">+IF(OFFSET('Water Data'!$E$29,0,10*ROW('Water Data'!E24))="","",OFFSET('Water Data'!$E$29,0,10*ROW('Water Data'!E24)))</f>
        <v/>
      </c>
      <c r="BY30" s="283" t="str">
        <f ca="true">+IF(OFFSET('Water Data'!$F$27,0,10*ROW('Water Data'!F24))="","",OFFSET('Water Data'!$F$27,0,10*ROW('Water Data'!F24)))</f>
        <v/>
      </c>
      <c r="BZ30" s="283" t="str">
        <f ca="true">+IF(OFFSET('Water Data'!$F$28,0,10*ROW('Water Data'!F24))="","",OFFSET('Water Data'!$F$28,0,10*ROW('Water Data'!F24)))</f>
        <v/>
      </c>
      <c r="CA30" s="283" t="str">
        <f ca="true">+IF(OFFSET('Water Data'!$F$29,0,10*ROW('Water Data'!F24))="","",OFFSET('Water Data'!$F$29,0,10*ROW('Water Data'!F24)))</f>
        <v/>
      </c>
      <c r="CB30" s="283" t="str">
        <f ca="true">+IF(OFFSET('Water Data'!$G$27,0,10*ROW('Water Data'!G24))="","",OFFSET('Water Data'!$G$27,0,10*ROW('Water Data'!G24)))</f>
        <v/>
      </c>
      <c r="CC30" s="283" t="str">
        <f ca="true">+IF(OFFSET('Water Data'!$G$28,0,10*ROW('Water Data'!G24))="","",OFFSET('Water Data'!$G$28,0,10*ROW('Water Data'!G24)))</f>
        <v/>
      </c>
      <c r="CD30" s="283" t="str">
        <f ca="true">+IF(OFFSET('Water Data'!$G$29,0,10*ROW('Water Data'!G24))="","",OFFSET('Water Data'!$G$29,0,10*ROW('Water Data'!G24)))</f>
        <v/>
      </c>
      <c r="CE30" s="283" t="str">
        <f ca="true">+IF(OFFSET('Water Data'!$H$27,0,10*ROW('Water Data'!H24))="","",OFFSET('Water Data'!$H$27,0,10*ROW('Water Data'!H24)))</f>
        <v/>
      </c>
      <c r="CF30" s="283" t="str">
        <f ca="true">+IF(OFFSET('Water Data'!$H$28,0,10*ROW('Water Data'!H24))="","",OFFSET('Water Data'!$H$28,0,10*ROW('Water Data'!H24)))</f>
        <v/>
      </c>
      <c r="CG30" s="283" t="str">
        <f ca="true">+IF(OFFSET('Water Data'!$H$29,0,10*ROW('Water Data'!H24))="","",OFFSET('Water Data'!$H$29,0,10*ROW('Water Data'!H24)))</f>
        <v/>
      </c>
      <c r="CH30" s="283" t="str">
        <f ca="true">+IF(OFFSET('Water Data'!$I$27,0,10*ROW('Water Data'!I24))="","",OFFSET('Water Data'!$I$27,0,10*ROW('Water Data'!I24)))</f>
        <v/>
      </c>
      <c r="CI30" s="283" t="str">
        <f ca="true">+IF(OFFSET('Water Data'!$I$28,0,10*ROW('Water Data'!I24))="","",OFFSET('Water Data'!$I$28,0,10*ROW('Water Data'!I24)))</f>
        <v/>
      </c>
      <c r="CJ30" s="283" t="str">
        <f ca="true">+IF(OFFSET('Water Data'!$I$29,0,10*ROW('Water Data'!I24))="","",OFFSET('Water Data'!$I$29,0,10*ROW('Water Data'!I24)))</f>
        <v/>
      </c>
      <c r="CK30" s="283" t="str">
        <f ca="true">+IF(OFFSET('Sanitation Data'!$D$28,0,10*ROW('Sanitation Data'!D24))="","",OFFSET('Sanitation Data'!$D$28,0,10*ROW('Sanitation Data'!D24)))</f>
        <v/>
      </c>
      <c r="CL30" s="283" t="str">
        <f ca="true">+IF(OFFSET('Sanitation Data'!$D$29,0,10*ROW('Sanitation Data'!D24))="","",OFFSET('Sanitation Data'!$D$29,0,10*ROW('Sanitation Data'!D24)))</f>
        <v/>
      </c>
      <c r="CM30" s="283" t="str">
        <f ca="true">+IF(OFFSET('Sanitation Data'!$D$30,0,10*ROW('Sanitation Data'!D24))="","",OFFSET('Sanitation Data'!$D$30,0,10*ROW('Sanitation Data'!D24)))</f>
        <v/>
      </c>
      <c r="CN30" s="283" t="str">
        <f ca="true">+IF(OFFSET('Sanitation Data'!$D$31,0,10*ROW('Sanitation Data'!D24))="","",OFFSET('Sanitation Data'!$D$31,0,10*ROW('Sanitation Data'!D24)))</f>
        <v/>
      </c>
      <c r="CO30" s="283" t="str">
        <f ca="true">+IF(OFFSET('Sanitation Data'!$D$32,0,10*ROW('Sanitation Data'!D24))="","",OFFSET('Sanitation Data'!$D$32,0,10*ROW('Sanitation Data'!D24)))</f>
        <v/>
      </c>
      <c r="CP30" s="283" t="str">
        <f ca="true">+IF(OFFSET('Sanitation Data'!$E$28,0,10*ROW('Sanitation Data'!E24))="","",OFFSET('Sanitation Data'!$E$28,0,10*ROW('Sanitation Data'!E24)))</f>
        <v/>
      </c>
      <c r="CQ30" s="283" t="str">
        <f ca="true">+IF(OFFSET('Sanitation Data'!$E$29,0,10*ROW('Sanitation Data'!E24))="","",OFFSET('Sanitation Data'!$E$29,0,10*ROW('Sanitation Data'!E24)))</f>
        <v/>
      </c>
      <c r="CR30" s="283" t="str">
        <f ca="true">+IF(OFFSET('Sanitation Data'!$E$30,0,10*ROW('Sanitation Data'!E24))="","",OFFSET('Sanitation Data'!$E$30,0,10*ROW('Sanitation Data'!E24)))</f>
        <v/>
      </c>
      <c r="CS30" s="283" t="str">
        <f ca="true">+IF(OFFSET('Sanitation Data'!$E$31,0,10*ROW('Sanitation Data'!E24))="","",OFFSET('Sanitation Data'!$E$31,0,10*ROW('Sanitation Data'!E24)))</f>
        <v/>
      </c>
      <c r="CT30" s="283" t="str">
        <f ca="true">+IF(OFFSET('Sanitation Data'!$E$32,0,10*ROW('Sanitation Data'!E24))="","",OFFSET('Sanitation Data'!$E$32,0,10*ROW('Sanitation Data'!E24)))</f>
        <v/>
      </c>
      <c r="CU30" s="283" t="str">
        <f ca="true">+IF(OFFSET('Sanitation Data'!$F$28,0,10*ROW('Sanitation Data'!F24))="","",OFFSET('Sanitation Data'!$F$28,0,10*ROW('Sanitation Data'!F24)))</f>
        <v/>
      </c>
      <c r="CV30" s="283" t="str">
        <f ca="true">+IF(OFFSET('Sanitation Data'!$F$29,0,10*ROW('Sanitation Data'!F24))="","",OFFSET('Sanitation Data'!$F$29,0,10*ROW('Sanitation Data'!F24)))</f>
        <v/>
      </c>
      <c r="CW30" s="283" t="str">
        <f ca="true">+IF(OFFSET('Sanitation Data'!$F$30,0,10*ROW('Sanitation Data'!F24))="","",OFFSET('Sanitation Data'!$F$30,0,10*ROW('Sanitation Data'!F24)))</f>
        <v/>
      </c>
      <c r="CX30" s="283" t="str">
        <f ca="true">+IF(OFFSET('Sanitation Data'!$F$31,0,10*ROW('Sanitation Data'!F24))="","",OFFSET('Sanitation Data'!$F$31,0,10*ROW('Sanitation Data'!F24)))</f>
        <v/>
      </c>
      <c r="CY30" s="283" t="str">
        <f ca="true">+IF(OFFSET('Sanitation Data'!$F$32,0,10*ROW('Sanitation Data'!F24))="","",OFFSET('Sanitation Data'!$F$32,0,10*ROW('Sanitation Data'!F24)))</f>
        <v/>
      </c>
      <c r="CZ30" s="283" t="str">
        <f ca="true">+IF(OFFSET('Sanitation Data'!$G$28,0,10*ROW('Sanitation Data'!G24))="","",OFFSET('Sanitation Data'!$G$28,0,10*ROW('Sanitation Data'!G24)))</f>
        <v/>
      </c>
      <c r="DA30" s="283" t="str">
        <f ca="true">+IF(OFFSET('Sanitation Data'!$G$29,0,10*ROW('Sanitation Data'!G24))="","",OFFSET('Sanitation Data'!$G$29,0,10*ROW('Sanitation Data'!G24)))</f>
        <v/>
      </c>
      <c r="DB30" s="283" t="str">
        <f ca="true">+IF(OFFSET('Sanitation Data'!$G$30,0,10*ROW('Sanitation Data'!G24))="","",OFFSET('Sanitation Data'!$G$30,0,10*ROW('Sanitation Data'!G24)))</f>
        <v/>
      </c>
      <c r="DC30" s="283" t="str">
        <f ca="true">+IF(OFFSET('Sanitation Data'!$G$31,0,10*ROW('Sanitation Data'!G24))="","",OFFSET('Sanitation Data'!$G$31,0,10*ROW('Sanitation Data'!G24)))</f>
        <v/>
      </c>
      <c r="DD30" s="283" t="str">
        <f ca="true">+IF(OFFSET('Sanitation Data'!$G$32,0,10*ROW('Sanitation Data'!G24))="","",OFFSET('Sanitation Data'!$G$32,0,10*ROW('Sanitation Data'!G24)))</f>
        <v/>
      </c>
      <c r="DE30" s="283" t="str">
        <f ca="true">+IF(OFFSET('Sanitation Data'!$H$28,0,10*ROW('Sanitation Data'!H24))="","",OFFSET('Sanitation Data'!$H$28,0,10*ROW('Sanitation Data'!H24)))</f>
        <v/>
      </c>
      <c r="DF30" s="283" t="str">
        <f ca="true">+IF(OFFSET('Sanitation Data'!$H$29,0,10*ROW('Sanitation Data'!H24))="","",OFFSET('Sanitation Data'!$H$29,0,10*ROW('Sanitation Data'!H24)))</f>
        <v/>
      </c>
      <c r="DG30" s="283" t="str">
        <f ca="true">+IF(OFFSET('Sanitation Data'!$H$30,0,10*ROW('Sanitation Data'!H24))="","",OFFSET('Sanitation Data'!$H$30,0,10*ROW('Sanitation Data'!H24)))</f>
        <v/>
      </c>
      <c r="DH30" s="283" t="str">
        <f ca="true">+IF(OFFSET('Sanitation Data'!$H$31,0,10*ROW('Sanitation Data'!H24))="","",OFFSET('Sanitation Data'!$H$31,0,10*ROW('Sanitation Data'!H24)))</f>
        <v/>
      </c>
      <c r="DI30" s="283" t="str">
        <f ca="true">+IF(OFFSET('Sanitation Data'!$H$32,0,10*ROW('Sanitation Data'!H24))="","",OFFSET('Sanitation Data'!$H$32,0,10*ROW('Sanitation Data'!H24)))</f>
        <v/>
      </c>
      <c r="DJ30" s="283" t="str">
        <f ca="true">+IF(OFFSET('Sanitation Data'!$I$28,0,10*ROW('Sanitation Data'!I24))="","",OFFSET('Sanitation Data'!$I$28,0,10*ROW('Sanitation Data'!I24)))</f>
        <v/>
      </c>
      <c r="DK30" s="283" t="str">
        <f ca="true">+IF(OFFSET('Sanitation Data'!$I$29,0,10*ROW('Sanitation Data'!I24))="","",OFFSET('Sanitation Data'!$I$29,0,10*ROW('Sanitation Data'!I24)))</f>
        <v/>
      </c>
      <c r="DL30" s="283" t="str">
        <f ca="true">+IF(OFFSET('Sanitation Data'!$I$30,0,10*ROW('Sanitation Data'!I24))="","",OFFSET('Sanitation Data'!$I$30,0,10*ROW('Sanitation Data'!I24)))</f>
        <v/>
      </c>
      <c r="DM30" s="283" t="str">
        <f ca="true">+IF(OFFSET('Sanitation Data'!$I$31,0,10*ROW('Sanitation Data'!I24))="","",OFFSET('Sanitation Data'!$I$31,0,10*ROW('Sanitation Data'!I24)))</f>
        <v/>
      </c>
      <c r="DN30" s="283" t="str">
        <f ca="true">+IF(OFFSET('Sanitation Data'!$I$32,0,10*ROW('Sanitation Data'!I24))="","",OFFSET('Sanitation Data'!$I$32,0,10*ROW('Sanitation Data'!I24)))</f>
        <v/>
      </c>
      <c r="DO30" s="283" t="str">
        <f ca="true">+IF(OFFSET('Hygiene Data'!$D$11,0,10*ROW('Hygiene Data'!D24))="","",OFFSET('Hygiene Data'!$D$11,0,10*ROW('Hygiene Data'!D24)))</f>
        <v/>
      </c>
      <c r="DP30" s="283" t="str">
        <f ca="true">+IF(OFFSET('Hygiene Data'!$D$12,0,10*ROW('Hygiene Data'!D24))="","",OFFSET('Hygiene Data'!$D$12,0,10*ROW('Hygiene Data'!D24)))</f>
        <v/>
      </c>
      <c r="DQ30" s="283" t="str">
        <f ca="true">+IF(OFFSET('Hygiene Data'!$D$13,0,10*ROW('Hygiene Data'!D24))="","",OFFSET('Hygiene Data'!$D$13,0,10*ROW('Hygiene Data'!D24)))</f>
        <v/>
      </c>
      <c r="DR30" s="283" t="str">
        <f ca="true">+IF(OFFSET('Hygiene Data'!$E$11,0,10*ROW('Hygiene Data'!E24))="","",OFFSET('Hygiene Data'!$E$11,0,10*ROW('Hygiene Data'!E24)))</f>
        <v/>
      </c>
      <c r="DS30" s="283" t="str">
        <f ca="true">+IF(OFFSET('Hygiene Data'!$E$12,0,10*ROW('Hygiene Data'!E24))="","",OFFSET('Hygiene Data'!$E$12,0,10*ROW('Hygiene Data'!E24)))</f>
        <v/>
      </c>
      <c r="DT30" s="283" t="str">
        <f ca="true">+IF(OFFSET('Hygiene Data'!$E$13,0,10*ROW('Hygiene Data'!E24))="","",OFFSET('Hygiene Data'!$E$13,0,10*ROW('Hygiene Data'!E24)))</f>
        <v/>
      </c>
      <c r="DU30" s="283" t="str">
        <f ca="true">+IF(OFFSET('Hygiene Data'!$F$11,0,10*ROW('Hygiene Data'!F24))="","",OFFSET('Hygiene Data'!$F$11,0,10*ROW('Hygiene Data'!F24)))</f>
        <v/>
      </c>
      <c r="DV30" s="283" t="str">
        <f ca="true">+IF(OFFSET('Hygiene Data'!$F$12,0,10*ROW('Hygiene Data'!F24))="","",OFFSET('Hygiene Data'!$F$12,0,10*ROW('Hygiene Data'!F24)))</f>
        <v/>
      </c>
      <c r="DW30" s="283" t="str">
        <f ca="true">+IF(OFFSET('Hygiene Data'!$F$13,0,10*ROW('Hygiene Data'!F24))="","",OFFSET('Hygiene Data'!$F$13,0,10*ROW('Hygiene Data'!F24)))</f>
        <v/>
      </c>
      <c r="DX30" s="283" t="str">
        <f ca="true">+IF(OFFSET('Hygiene Data'!$G$11,0,10*ROW('Hygiene Data'!G24))="","",OFFSET('Hygiene Data'!$G$11,0,10*ROW('Hygiene Data'!G24)))</f>
        <v/>
      </c>
      <c r="DY30" s="283" t="str">
        <f ca="true">+IF(OFFSET('Hygiene Data'!$G$12,0,10*ROW('Hygiene Data'!G24))="","",OFFSET('Hygiene Data'!$G$12,0,10*ROW('Hygiene Data'!G24)))</f>
        <v/>
      </c>
      <c r="DZ30" s="283" t="str">
        <f ca="true">+IF(OFFSET('Hygiene Data'!$G$13,0,10*ROW('Hygiene Data'!G24))="","",OFFSET('Hygiene Data'!$G$13,0,10*ROW('Hygiene Data'!G24)))</f>
        <v/>
      </c>
      <c r="EA30" s="283" t="str">
        <f ca="true">+IF(OFFSET('Hygiene Data'!$H$11,0,10*ROW('Hygiene Data'!H24))="","",OFFSET('Hygiene Data'!$H$11,0,10*ROW('Hygiene Data'!H24)))</f>
        <v/>
      </c>
      <c r="EB30" s="283" t="str">
        <f ca="true">+IF(OFFSET('Hygiene Data'!$H$12,0,10*ROW('Hygiene Data'!H24))="","",OFFSET('Hygiene Data'!$H$12,0,10*ROW('Hygiene Data'!H24)))</f>
        <v/>
      </c>
      <c r="EC30" s="283" t="str">
        <f ca="true">+IF(OFFSET('Hygiene Data'!$H$13,0,10*ROW('Hygiene Data'!H24))="","",OFFSET('Hygiene Data'!$H$13,0,10*ROW('Hygiene Data'!H24)))</f>
        <v/>
      </c>
      <c r="ED30" s="283" t="str">
        <f ca="true">+IF(OFFSET('Hygiene Data'!$I$11,0,10*ROW('Hygiene Data'!I24))="","",OFFSET('Hygiene Data'!$I$11,0,10*ROW('Hygiene Data'!I24)))</f>
        <v/>
      </c>
      <c r="EE30" s="283" t="str">
        <f ca="true">+IF(OFFSET('Hygiene Data'!$I$12,0,10*ROW('Hygiene Data'!I24))="","",OFFSET('Hygiene Data'!$I$12,0,10*ROW('Hygiene Data'!I24)))</f>
        <v/>
      </c>
      <c r="EF30" s="283"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9"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3"/>
      <c r="BS31" s="283" t="str">
        <f ca="true">+IF(OFFSET('Water Data'!$D$27,0,10*ROW('Water Data'!D25))="","",OFFSET('Water Data'!$D$27,0,10*ROW('Water Data'!D25)))</f>
        <v/>
      </c>
      <c r="BT31" s="283" t="str">
        <f ca="true">+IF(OFFSET('Water Data'!$D$28,0,10*ROW('Water Data'!D25))="","",OFFSET('Water Data'!$D$28,0,10*ROW('Water Data'!D25)))</f>
        <v/>
      </c>
      <c r="BU31" s="283" t="str">
        <f ca="true">+IF(OFFSET('Water Data'!$D$29,0,10*ROW('Water Data'!D25))="","",OFFSET('Water Data'!$D$29,0,10*ROW('Water Data'!D25)))</f>
        <v/>
      </c>
      <c r="BV31" s="283" t="str">
        <f ca="true">+IF(OFFSET('Water Data'!$E$27,0,10*ROW('Water Data'!E25))="","",OFFSET('Water Data'!$E$27,0,10*ROW('Water Data'!E25)))</f>
        <v/>
      </c>
      <c r="BW31" s="283" t="str">
        <f ca="true">+IF(OFFSET('Water Data'!$E$28,0,10*ROW('Water Data'!E25))="","",OFFSET('Water Data'!$E$28,0,10*ROW('Water Data'!E25)))</f>
        <v/>
      </c>
      <c r="BX31" s="283" t="str">
        <f ca="true">+IF(OFFSET('Water Data'!$E$29,0,10*ROW('Water Data'!E25))="","",OFFSET('Water Data'!$E$29,0,10*ROW('Water Data'!E25)))</f>
        <v/>
      </c>
      <c r="BY31" s="283" t="str">
        <f ca="true">+IF(OFFSET('Water Data'!$F$27,0,10*ROW('Water Data'!F25))="","",OFFSET('Water Data'!$F$27,0,10*ROW('Water Data'!F25)))</f>
        <v/>
      </c>
      <c r="BZ31" s="283" t="str">
        <f ca="true">+IF(OFFSET('Water Data'!$F$28,0,10*ROW('Water Data'!F25))="","",OFFSET('Water Data'!$F$28,0,10*ROW('Water Data'!F25)))</f>
        <v/>
      </c>
      <c r="CA31" s="283" t="str">
        <f ca="true">+IF(OFFSET('Water Data'!$F$29,0,10*ROW('Water Data'!F25))="","",OFFSET('Water Data'!$F$29,0,10*ROW('Water Data'!F25)))</f>
        <v/>
      </c>
      <c r="CB31" s="283" t="str">
        <f ca="true">+IF(OFFSET('Water Data'!$G$27,0,10*ROW('Water Data'!G25))="","",OFFSET('Water Data'!$G$27,0,10*ROW('Water Data'!G25)))</f>
        <v/>
      </c>
      <c r="CC31" s="283" t="str">
        <f ca="true">+IF(OFFSET('Water Data'!$G$28,0,10*ROW('Water Data'!G25))="","",OFFSET('Water Data'!$G$28,0,10*ROW('Water Data'!G25)))</f>
        <v/>
      </c>
      <c r="CD31" s="283" t="str">
        <f ca="true">+IF(OFFSET('Water Data'!$G$29,0,10*ROW('Water Data'!G25))="","",OFFSET('Water Data'!$G$29,0,10*ROW('Water Data'!G25)))</f>
        <v/>
      </c>
      <c r="CE31" s="283" t="str">
        <f ca="true">+IF(OFFSET('Water Data'!$H$27,0,10*ROW('Water Data'!H25))="","",OFFSET('Water Data'!$H$27,0,10*ROW('Water Data'!H25)))</f>
        <v/>
      </c>
      <c r="CF31" s="283" t="str">
        <f ca="true">+IF(OFFSET('Water Data'!$H$28,0,10*ROW('Water Data'!H25))="","",OFFSET('Water Data'!$H$28,0,10*ROW('Water Data'!H25)))</f>
        <v/>
      </c>
      <c r="CG31" s="283" t="str">
        <f ca="true">+IF(OFFSET('Water Data'!$H$29,0,10*ROW('Water Data'!H25))="","",OFFSET('Water Data'!$H$29,0,10*ROW('Water Data'!H25)))</f>
        <v/>
      </c>
      <c r="CH31" s="283" t="str">
        <f ca="true">+IF(OFFSET('Water Data'!$I$27,0,10*ROW('Water Data'!I25))="","",OFFSET('Water Data'!$I$27,0,10*ROW('Water Data'!I25)))</f>
        <v/>
      </c>
      <c r="CI31" s="283" t="str">
        <f ca="true">+IF(OFFSET('Water Data'!$I$28,0,10*ROW('Water Data'!I25))="","",OFFSET('Water Data'!$I$28,0,10*ROW('Water Data'!I25)))</f>
        <v/>
      </c>
      <c r="CJ31" s="283" t="str">
        <f ca="true">+IF(OFFSET('Water Data'!$I$29,0,10*ROW('Water Data'!I25))="","",OFFSET('Water Data'!$I$29,0,10*ROW('Water Data'!I25)))</f>
        <v/>
      </c>
      <c r="CK31" s="283" t="str">
        <f ca="true">+IF(OFFSET('Sanitation Data'!$D$28,0,10*ROW('Sanitation Data'!D25))="","",OFFSET('Sanitation Data'!$D$28,0,10*ROW('Sanitation Data'!D25)))</f>
        <v/>
      </c>
      <c r="CL31" s="283" t="str">
        <f ca="true">+IF(OFFSET('Sanitation Data'!$D$29,0,10*ROW('Sanitation Data'!D25))="","",OFFSET('Sanitation Data'!$D$29,0,10*ROW('Sanitation Data'!D25)))</f>
        <v/>
      </c>
      <c r="CM31" s="283" t="str">
        <f ca="true">+IF(OFFSET('Sanitation Data'!$D$30,0,10*ROW('Sanitation Data'!D25))="","",OFFSET('Sanitation Data'!$D$30,0,10*ROW('Sanitation Data'!D25)))</f>
        <v/>
      </c>
      <c r="CN31" s="283" t="str">
        <f ca="true">+IF(OFFSET('Sanitation Data'!$D$31,0,10*ROW('Sanitation Data'!D25))="","",OFFSET('Sanitation Data'!$D$31,0,10*ROW('Sanitation Data'!D25)))</f>
        <v/>
      </c>
      <c r="CO31" s="283" t="str">
        <f ca="true">+IF(OFFSET('Sanitation Data'!$D$32,0,10*ROW('Sanitation Data'!D25))="","",OFFSET('Sanitation Data'!$D$32,0,10*ROW('Sanitation Data'!D25)))</f>
        <v/>
      </c>
      <c r="CP31" s="283" t="str">
        <f ca="true">+IF(OFFSET('Sanitation Data'!$E$28,0,10*ROW('Sanitation Data'!E25))="","",OFFSET('Sanitation Data'!$E$28,0,10*ROW('Sanitation Data'!E25)))</f>
        <v/>
      </c>
      <c r="CQ31" s="283" t="str">
        <f ca="true">+IF(OFFSET('Sanitation Data'!$E$29,0,10*ROW('Sanitation Data'!E25))="","",OFFSET('Sanitation Data'!$E$29,0,10*ROW('Sanitation Data'!E25)))</f>
        <v/>
      </c>
      <c r="CR31" s="283" t="str">
        <f ca="true">+IF(OFFSET('Sanitation Data'!$E$30,0,10*ROW('Sanitation Data'!E25))="","",OFFSET('Sanitation Data'!$E$30,0,10*ROW('Sanitation Data'!E25)))</f>
        <v/>
      </c>
      <c r="CS31" s="283" t="str">
        <f ca="true">+IF(OFFSET('Sanitation Data'!$E$31,0,10*ROW('Sanitation Data'!E25))="","",OFFSET('Sanitation Data'!$E$31,0,10*ROW('Sanitation Data'!E25)))</f>
        <v/>
      </c>
      <c r="CT31" s="283" t="str">
        <f ca="true">+IF(OFFSET('Sanitation Data'!$E$32,0,10*ROW('Sanitation Data'!E25))="","",OFFSET('Sanitation Data'!$E$32,0,10*ROW('Sanitation Data'!E25)))</f>
        <v/>
      </c>
      <c r="CU31" s="283" t="str">
        <f ca="true">+IF(OFFSET('Sanitation Data'!$F$28,0,10*ROW('Sanitation Data'!F25))="","",OFFSET('Sanitation Data'!$F$28,0,10*ROW('Sanitation Data'!F25)))</f>
        <v/>
      </c>
      <c r="CV31" s="283" t="str">
        <f ca="true">+IF(OFFSET('Sanitation Data'!$F$29,0,10*ROW('Sanitation Data'!F25))="","",OFFSET('Sanitation Data'!$F$29,0,10*ROW('Sanitation Data'!F25)))</f>
        <v/>
      </c>
      <c r="CW31" s="283" t="str">
        <f ca="true">+IF(OFFSET('Sanitation Data'!$F$30,0,10*ROW('Sanitation Data'!F25))="","",OFFSET('Sanitation Data'!$F$30,0,10*ROW('Sanitation Data'!F25)))</f>
        <v/>
      </c>
      <c r="CX31" s="283" t="str">
        <f ca="true">+IF(OFFSET('Sanitation Data'!$F$31,0,10*ROW('Sanitation Data'!F25))="","",OFFSET('Sanitation Data'!$F$31,0,10*ROW('Sanitation Data'!F25)))</f>
        <v/>
      </c>
      <c r="CY31" s="283" t="str">
        <f ca="true">+IF(OFFSET('Sanitation Data'!$F$32,0,10*ROW('Sanitation Data'!F25))="","",OFFSET('Sanitation Data'!$F$32,0,10*ROW('Sanitation Data'!F25)))</f>
        <v/>
      </c>
      <c r="CZ31" s="283" t="str">
        <f ca="true">+IF(OFFSET('Sanitation Data'!$G$28,0,10*ROW('Sanitation Data'!G25))="","",OFFSET('Sanitation Data'!$G$28,0,10*ROW('Sanitation Data'!G25)))</f>
        <v/>
      </c>
      <c r="DA31" s="283" t="str">
        <f ca="true">+IF(OFFSET('Sanitation Data'!$G$29,0,10*ROW('Sanitation Data'!G25))="","",OFFSET('Sanitation Data'!$G$29,0,10*ROW('Sanitation Data'!G25)))</f>
        <v/>
      </c>
      <c r="DB31" s="283" t="str">
        <f ca="true">+IF(OFFSET('Sanitation Data'!$G$30,0,10*ROW('Sanitation Data'!G25))="","",OFFSET('Sanitation Data'!$G$30,0,10*ROW('Sanitation Data'!G25)))</f>
        <v/>
      </c>
      <c r="DC31" s="283" t="str">
        <f ca="true">+IF(OFFSET('Sanitation Data'!$G$31,0,10*ROW('Sanitation Data'!G25))="","",OFFSET('Sanitation Data'!$G$31,0,10*ROW('Sanitation Data'!G25)))</f>
        <v/>
      </c>
      <c r="DD31" s="283" t="str">
        <f ca="true">+IF(OFFSET('Sanitation Data'!$G$32,0,10*ROW('Sanitation Data'!G25))="","",OFFSET('Sanitation Data'!$G$32,0,10*ROW('Sanitation Data'!G25)))</f>
        <v/>
      </c>
      <c r="DE31" s="283" t="str">
        <f ca="true">+IF(OFFSET('Sanitation Data'!$H$28,0,10*ROW('Sanitation Data'!H25))="","",OFFSET('Sanitation Data'!$H$28,0,10*ROW('Sanitation Data'!H25)))</f>
        <v/>
      </c>
      <c r="DF31" s="283" t="str">
        <f ca="true">+IF(OFFSET('Sanitation Data'!$H$29,0,10*ROW('Sanitation Data'!H25))="","",OFFSET('Sanitation Data'!$H$29,0,10*ROW('Sanitation Data'!H25)))</f>
        <v/>
      </c>
      <c r="DG31" s="283" t="str">
        <f ca="true">+IF(OFFSET('Sanitation Data'!$H$30,0,10*ROW('Sanitation Data'!H25))="","",OFFSET('Sanitation Data'!$H$30,0,10*ROW('Sanitation Data'!H25)))</f>
        <v/>
      </c>
      <c r="DH31" s="283" t="str">
        <f ca="true">+IF(OFFSET('Sanitation Data'!$H$31,0,10*ROW('Sanitation Data'!H25))="","",OFFSET('Sanitation Data'!$H$31,0,10*ROW('Sanitation Data'!H25)))</f>
        <v/>
      </c>
      <c r="DI31" s="283" t="str">
        <f ca="true">+IF(OFFSET('Sanitation Data'!$H$32,0,10*ROW('Sanitation Data'!H25))="","",OFFSET('Sanitation Data'!$H$32,0,10*ROW('Sanitation Data'!H25)))</f>
        <v/>
      </c>
      <c r="DJ31" s="283" t="str">
        <f ca="true">+IF(OFFSET('Sanitation Data'!$I$28,0,10*ROW('Sanitation Data'!I25))="","",OFFSET('Sanitation Data'!$I$28,0,10*ROW('Sanitation Data'!I25)))</f>
        <v/>
      </c>
      <c r="DK31" s="283" t="str">
        <f ca="true">+IF(OFFSET('Sanitation Data'!$I$29,0,10*ROW('Sanitation Data'!I25))="","",OFFSET('Sanitation Data'!$I$29,0,10*ROW('Sanitation Data'!I25)))</f>
        <v/>
      </c>
      <c r="DL31" s="283" t="str">
        <f ca="true">+IF(OFFSET('Sanitation Data'!$I$30,0,10*ROW('Sanitation Data'!I25))="","",OFFSET('Sanitation Data'!$I$30,0,10*ROW('Sanitation Data'!I25)))</f>
        <v/>
      </c>
      <c r="DM31" s="283" t="str">
        <f ca="true">+IF(OFFSET('Sanitation Data'!$I$31,0,10*ROW('Sanitation Data'!I25))="","",OFFSET('Sanitation Data'!$I$31,0,10*ROW('Sanitation Data'!I25)))</f>
        <v/>
      </c>
      <c r="DN31" s="283" t="str">
        <f ca="true">+IF(OFFSET('Sanitation Data'!$I$32,0,10*ROW('Sanitation Data'!I25))="","",OFFSET('Sanitation Data'!$I$32,0,10*ROW('Sanitation Data'!I25)))</f>
        <v/>
      </c>
      <c r="DO31" s="283" t="str">
        <f ca="true">+IF(OFFSET('Hygiene Data'!$D$11,0,10*ROW('Hygiene Data'!D25))="","",OFFSET('Hygiene Data'!$D$11,0,10*ROW('Hygiene Data'!D25)))</f>
        <v/>
      </c>
      <c r="DP31" s="283" t="str">
        <f ca="true">+IF(OFFSET('Hygiene Data'!$D$12,0,10*ROW('Hygiene Data'!D25))="","",OFFSET('Hygiene Data'!$D$12,0,10*ROW('Hygiene Data'!D25)))</f>
        <v/>
      </c>
      <c r="DQ31" s="283" t="str">
        <f ca="true">+IF(OFFSET('Hygiene Data'!$D$13,0,10*ROW('Hygiene Data'!D25))="","",OFFSET('Hygiene Data'!$D$13,0,10*ROW('Hygiene Data'!D25)))</f>
        <v/>
      </c>
      <c r="DR31" s="283" t="str">
        <f ca="true">+IF(OFFSET('Hygiene Data'!$E$11,0,10*ROW('Hygiene Data'!E25))="","",OFFSET('Hygiene Data'!$E$11,0,10*ROW('Hygiene Data'!E25)))</f>
        <v/>
      </c>
      <c r="DS31" s="283" t="str">
        <f ca="true">+IF(OFFSET('Hygiene Data'!$E$12,0,10*ROW('Hygiene Data'!E25))="","",OFFSET('Hygiene Data'!$E$12,0,10*ROW('Hygiene Data'!E25)))</f>
        <v/>
      </c>
      <c r="DT31" s="283" t="str">
        <f ca="true">+IF(OFFSET('Hygiene Data'!$E$13,0,10*ROW('Hygiene Data'!E25))="","",OFFSET('Hygiene Data'!$E$13,0,10*ROW('Hygiene Data'!E25)))</f>
        <v/>
      </c>
      <c r="DU31" s="283" t="str">
        <f ca="true">+IF(OFFSET('Hygiene Data'!$F$11,0,10*ROW('Hygiene Data'!F25))="","",OFFSET('Hygiene Data'!$F$11,0,10*ROW('Hygiene Data'!F25)))</f>
        <v/>
      </c>
      <c r="DV31" s="283" t="str">
        <f ca="true">+IF(OFFSET('Hygiene Data'!$F$12,0,10*ROW('Hygiene Data'!F25))="","",OFFSET('Hygiene Data'!$F$12,0,10*ROW('Hygiene Data'!F25)))</f>
        <v/>
      </c>
      <c r="DW31" s="283" t="str">
        <f ca="true">+IF(OFFSET('Hygiene Data'!$F$13,0,10*ROW('Hygiene Data'!F25))="","",OFFSET('Hygiene Data'!$F$13,0,10*ROW('Hygiene Data'!F25)))</f>
        <v/>
      </c>
      <c r="DX31" s="283" t="str">
        <f ca="true">+IF(OFFSET('Hygiene Data'!$G$11,0,10*ROW('Hygiene Data'!G25))="","",OFFSET('Hygiene Data'!$G$11,0,10*ROW('Hygiene Data'!G25)))</f>
        <v/>
      </c>
      <c r="DY31" s="283" t="str">
        <f ca="true">+IF(OFFSET('Hygiene Data'!$G$12,0,10*ROW('Hygiene Data'!G25))="","",OFFSET('Hygiene Data'!$G$12,0,10*ROW('Hygiene Data'!G25)))</f>
        <v/>
      </c>
      <c r="DZ31" s="283" t="str">
        <f ca="true">+IF(OFFSET('Hygiene Data'!$G$13,0,10*ROW('Hygiene Data'!G25))="","",OFFSET('Hygiene Data'!$G$13,0,10*ROW('Hygiene Data'!G25)))</f>
        <v/>
      </c>
      <c r="EA31" s="283" t="str">
        <f ca="true">+IF(OFFSET('Hygiene Data'!$H$11,0,10*ROW('Hygiene Data'!H25))="","",OFFSET('Hygiene Data'!$H$11,0,10*ROW('Hygiene Data'!H25)))</f>
        <v/>
      </c>
      <c r="EB31" s="283" t="str">
        <f ca="true">+IF(OFFSET('Hygiene Data'!$H$12,0,10*ROW('Hygiene Data'!H25))="","",OFFSET('Hygiene Data'!$H$12,0,10*ROW('Hygiene Data'!H25)))</f>
        <v/>
      </c>
      <c r="EC31" s="283" t="str">
        <f ca="true">+IF(OFFSET('Hygiene Data'!$H$13,0,10*ROW('Hygiene Data'!H25))="","",OFFSET('Hygiene Data'!$H$13,0,10*ROW('Hygiene Data'!H25)))</f>
        <v/>
      </c>
      <c r="ED31" s="283" t="str">
        <f ca="true">+IF(OFFSET('Hygiene Data'!$I$11,0,10*ROW('Hygiene Data'!I25))="","",OFFSET('Hygiene Data'!$I$11,0,10*ROW('Hygiene Data'!I25)))</f>
        <v/>
      </c>
      <c r="EE31" s="283" t="str">
        <f ca="true">+IF(OFFSET('Hygiene Data'!$I$12,0,10*ROW('Hygiene Data'!I25))="","",OFFSET('Hygiene Data'!$I$12,0,10*ROW('Hygiene Data'!I25)))</f>
        <v/>
      </c>
      <c r="EF31" s="283"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9"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3"/>
      <c r="BS32" s="283" t="str">
        <f ca="true">+IF(OFFSET('Water Data'!$D$27,0,10*ROW('Water Data'!D26))="","",OFFSET('Water Data'!$D$27,0,10*ROW('Water Data'!D26)))</f>
        <v/>
      </c>
      <c r="BT32" s="283" t="str">
        <f ca="true">+IF(OFFSET('Water Data'!$D$28,0,10*ROW('Water Data'!D26))="","",OFFSET('Water Data'!$D$28,0,10*ROW('Water Data'!D26)))</f>
        <v/>
      </c>
      <c r="BU32" s="283" t="str">
        <f ca="true">+IF(OFFSET('Water Data'!$D$29,0,10*ROW('Water Data'!D26))="","",OFFSET('Water Data'!$D$29,0,10*ROW('Water Data'!D26)))</f>
        <v/>
      </c>
      <c r="BV32" s="283" t="str">
        <f ca="true">+IF(OFFSET('Water Data'!$E$27,0,10*ROW('Water Data'!E26))="","",OFFSET('Water Data'!$E$27,0,10*ROW('Water Data'!E26)))</f>
        <v/>
      </c>
      <c r="BW32" s="283" t="str">
        <f ca="true">+IF(OFFSET('Water Data'!$E$28,0,10*ROW('Water Data'!E26))="","",OFFSET('Water Data'!$E$28,0,10*ROW('Water Data'!E26)))</f>
        <v/>
      </c>
      <c r="BX32" s="283" t="str">
        <f ca="true">+IF(OFFSET('Water Data'!$E$29,0,10*ROW('Water Data'!E26))="","",OFFSET('Water Data'!$E$29,0,10*ROW('Water Data'!E26)))</f>
        <v/>
      </c>
      <c r="BY32" s="283" t="str">
        <f ca="true">+IF(OFFSET('Water Data'!$F$27,0,10*ROW('Water Data'!F26))="","",OFFSET('Water Data'!$F$27,0,10*ROW('Water Data'!F26)))</f>
        <v/>
      </c>
      <c r="BZ32" s="283" t="str">
        <f ca="true">+IF(OFFSET('Water Data'!$F$28,0,10*ROW('Water Data'!F26))="","",OFFSET('Water Data'!$F$28,0,10*ROW('Water Data'!F26)))</f>
        <v/>
      </c>
      <c r="CA32" s="283" t="str">
        <f ca="true">+IF(OFFSET('Water Data'!$F$29,0,10*ROW('Water Data'!F26))="","",OFFSET('Water Data'!$F$29,0,10*ROW('Water Data'!F26)))</f>
        <v/>
      </c>
      <c r="CB32" s="283" t="str">
        <f ca="true">+IF(OFFSET('Water Data'!$G$27,0,10*ROW('Water Data'!G26))="","",OFFSET('Water Data'!$G$27,0,10*ROW('Water Data'!G26)))</f>
        <v/>
      </c>
      <c r="CC32" s="283" t="str">
        <f ca="true">+IF(OFFSET('Water Data'!$G$28,0,10*ROW('Water Data'!G26))="","",OFFSET('Water Data'!$G$28,0,10*ROW('Water Data'!G26)))</f>
        <v/>
      </c>
      <c r="CD32" s="283" t="str">
        <f ca="true">+IF(OFFSET('Water Data'!$G$29,0,10*ROW('Water Data'!G26))="","",OFFSET('Water Data'!$G$29,0,10*ROW('Water Data'!G26)))</f>
        <v/>
      </c>
      <c r="CE32" s="283" t="str">
        <f ca="true">+IF(OFFSET('Water Data'!$H$27,0,10*ROW('Water Data'!H26))="","",OFFSET('Water Data'!$H$27,0,10*ROW('Water Data'!H26)))</f>
        <v/>
      </c>
      <c r="CF32" s="283" t="str">
        <f ca="true">+IF(OFFSET('Water Data'!$H$28,0,10*ROW('Water Data'!H26))="","",OFFSET('Water Data'!$H$28,0,10*ROW('Water Data'!H26)))</f>
        <v/>
      </c>
      <c r="CG32" s="283" t="str">
        <f ca="true">+IF(OFFSET('Water Data'!$H$29,0,10*ROW('Water Data'!H26))="","",OFFSET('Water Data'!$H$29,0,10*ROW('Water Data'!H26)))</f>
        <v/>
      </c>
      <c r="CH32" s="283" t="str">
        <f ca="true">+IF(OFFSET('Water Data'!$I$27,0,10*ROW('Water Data'!I26))="","",OFFSET('Water Data'!$I$27,0,10*ROW('Water Data'!I26)))</f>
        <v/>
      </c>
      <c r="CI32" s="283" t="str">
        <f ca="true">+IF(OFFSET('Water Data'!$I$28,0,10*ROW('Water Data'!I26))="","",OFFSET('Water Data'!$I$28,0,10*ROW('Water Data'!I26)))</f>
        <v/>
      </c>
      <c r="CJ32" s="283" t="str">
        <f ca="true">+IF(OFFSET('Water Data'!$I$29,0,10*ROW('Water Data'!I26))="","",OFFSET('Water Data'!$I$29,0,10*ROW('Water Data'!I26)))</f>
        <v/>
      </c>
      <c r="CK32" s="283" t="str">
        <f ca="true">+IF(OFFSET('Sanitation Data'!$D$28,0,10*ROW('Sanitation Data'!D26))="","",OFFSET('Sanitation Data'!$D$28,0,10*ROW('Sanitation Data'!D26)))</f>
        <v/>
      </c>
      <c r="CL32" s="283" t="str">
        <f ca="true">+IF(OFFSET('Sanitation Data'!$D$29,0,10*ROW('Sanitation Data'!D26))="","",OFFSET('Sanitation Data'!$D$29,0,10*ROW('Sanitation Data'!D26)))</f>
        <v/>
      </c>
      <c r="CM32" s="283" t="str">
        <f ca="true">+IF(OFFSET('Sanitation Data'!$D$30,0,10*ROW('Sanitation Data'!D26))="","",OFFSET('Sanitation Data'!$D$30,0,10*ROW('Sanitation Data'!D26)))</f>
        <v/>
      </c>
      <c r="CN32" s="283" t="str">
        <f ca="true">+IF(OFFSET('Sanitation Data'!$D$31,0,10*ROW('Sanitation Data'!D26))="","",OFFSET('Sanitation Data'!$D$31,0,10*ROW('Sanitation Data'!D26)))</f>
        <v/>
      </c>
      <c r="CO32" s="283" t="str">
        <f ca="true">+IF(OFFSET('Sanitation Data'!$D$32,0,10*ROW('Sanitation Data'!D26))="","",OFFSET('Sanitation Data'!$D$32,0,10*ROW('Sanitation Data'!D26)))</f>
        <v/>
      </c>
      <c r="CP32" s="283" t="str">
        <f ca="true">+IF(OFFSET('Sanitation Data'!$E$28,0,10*ROW('Sanitation Data'!E26))="","",OFFSET('Sanitation Data'!$E$28,0,10*ROW('Sanitation Data'!E26)))</f>
        <v/>
      </c>
      <c r="CQ32" s="283" t="str">
        <f ca="true">+IF(OFFSET('Sanitation Data'!$E$29,0,10*ROW('Sanitation Data'!E26))="","",OFFSET('Sanitation Data'!$E$29,0,10*ROW('Sanitation Data'!E26)))</f>
        <v/>
      </c>
      <c r="CR32" s="283" t="str">
        <f ca="true">+IF(OFFSET('Sanitation Data'!$E$30,0,10*ROW('Sanitation Data'!E26))="","",OFFSET('Sanitation Data'!$E$30,0,10*ROW('Sanitation Data'!E26)))</f>
        <v/>
      </c>
      <c r="CS32" s="283" t="str">
        <f ca="true">+IF(OFFSET('Sanitation Data'!$E$31,0,10*ROW('Sanitation Data'!E26))="","",OFFSET('Sanitation Data'!$E$31,0,10*ROW('Sanitation Data'!E26)))</f>
        <v/>
      </c>
      <c r="CT32" s="283" t="str">
        <f ca="true">+IF(OFFSET('Sanitation Data'!$E$32,0,10*ROW('Sanitation Data'!E26))="","",OFFSET('Sanitation Data'!$E$32,0,10*ROW('Sanitation Data'!E26)))</f>
        <v/>
      </c>
      <c r="CU32" s="283" t="str">
        <f ca="true">+IF(OFFSET('Sanitation Data'!$F$28,0,10*ROW('Sanitation Data'!F26))="","",OFFSET('Sanitation Data'!$F$28,0,10*ROW('Sanitation Data'!F26)))</f>
        <v/>
      </c>
      <c r="CV32" s="283" t="str">
        <f ca="true">+IF(OFFSET('Sanitation Data'!$F$29,0,10*ROW('Sanitation Data'!F26))="","",OFFSET('Sanitation Data'!$F$29,0,10*ROW('Sanitation Data'!F26)))</f>
        <v/>
      </c>
      <c r="CW32" s="283" t="str">
        <f ca="true">+IF(OFFSET('Sanitation Data'!$F$30,0,10*ROW('Sanitation Data'!F26))="","",OFFSET('Sanitation Data'!$F$30,0,10*ROW('Sanitation Data'!F26)))</f>
        <v/>
      </c>
      <c r="CX32" s="283" t="str">
        <f ca="true">+IF(OFFSET('Sanitation Data'!$F$31,0,10*ROW('Sanitation Data'!F26))="","",OFFSET('Sanitation Data'!$F$31,0,10*ROW('Sanitation Data'!F26)))</f>
        <v/>
      </c>
      <c r="CY32" s="283" t="str">
        <f ca="true">+IF(OFFSET('Sanitation Data'!$F$32,0,10*ROW('Sanitation Data'!F26))="","",OFFSET('Sanitation Data'!$F$32,0,10*ROW('Sanitation Data'!F26)))</f>
        <v/>
      </c>
      <c r="CZ32" s="283" t="str">
        <f ca="true">+IF(OFFSET('Sanitation Data'!$G$28,0,10*ROW('Sanitation Data'!G26))="","",OFFSET('Sanitation Data'!$G$28,0,10*ROW('Sanitation Data'!G26)))</f>
        <v/>
      </c>
      <c r="DA32" s="283" t="str">
        <f ca="true">+IF(OFFSET('Sanitation Data'!$G$29,0,10*ROW('Sanitation Data'!G26))="","",OFFSET('Sanitation Data'!$G$29,0,10*ROW('Sanitation Data'!G26)))</f>
        <v/>
      </c>
      <c r="DB32" s="283" t="str">
        <f ca="true">+IF(OFFSET('Sanitation Data'!$G$30,0,10*ROW('Sanitation Data'!G26))="","",OFFSET('Sanitation Data'!$G$30,0,10*ROW('Sanitation Data'!G26)))</f>
        <v/>
      </c>
      <c r="DC32" s="283" t="str">
        <f ca="true">+IF(OFFSET('Sanitation Data'!$G$31,0,10*ROW('Sanitation Data'!G26))="","",OFFSET('Sanitation Data'!$G$31,0,10*ROW('Sanitation Data'!G26)))</f>
        <v/>
      </c>
      <c r="DD32" s="283" t="str">
        <f ca="true">+IF(OFFSET('Sanitation Data'!$G$32,0,10*ROW('Sanitation Data'!G26))="","",OFFSET('Sanitation Data'!$G$32,0,10*ROW('Sanitation Data'!G26)))</f>
        <v/>
      </c>
      <c r="DE32" s="283" t="str">
        <f ca="true">+IF(OFFSET('Sanitation Data'!$H$28,0,10*ROW('Sanitation Data'!H26))="","",OFFSET('Sanitation Data'!$H$28,0,10*ROW('Sanitation Data'!H26)))</f>
        <v/>
      </c>
      <c r="DF32" s="283" t="str">
        <f ca="true">+IF(OFFSET('Sanitation Data'!$H$29,0,10*ROW('Sanitation Data'!H26))="","",OFFSET('Sanitation Data'!$H$29,0,10*ROW('Sanitation Data'!H26)))</f>
        <v/>
      </c>
      <c r="DG32" s="283" t="str">
        <f ca="true">+IF(OFFSET('Sanitation Data'!$H$30,0,10*ROW('Sanitation Data'!H26))="","",OFFSET('Sanitation Data'!$H$30,0,10*ROW('Sanitation Data'!H26)))</f>
        <v/>
      </c>
      <c r="DH32" s="283" t="str">
        <f ca="true">+IF(OFFSET('Sanitation Data'!$H$31,0,10*ROW('Sanitation Data'!H26))="","",OFFSET('Sanitation Data'!$H$31,0,10*ROW('Sanitation Data'!H26)))</f>
        <v/>
      </c>
      <c r="DI32" s="283" t="str">
        <f ca="true">+IF(OFFSET('Sanitation Data'!$H$32,0,10*ROW('Sanitation Data'!H26))="","",OFFSET('Sanitation Data'!$H$32,0,10*ROW('Sanitation Data'!H26)))</f>
        <v/>
      </c>
      <c r="DJ32" s="283" t="str">
        <f ca="true">+IF(OFFSET('Sanitation Data'!$I$28,0,10*ROW('Sanitation Data'!I26))="","",OFFSET('Sanitation Data'!$I$28,0,10*ROW('Sanitation Data'!I26)))</f>
        <v/>
      </c>
      <c r="DK32" s="283" t="str">
        <f ca="true">+IF(OFFSET('Sanitation Data'!$I$29,0,10*ROW('Sanitation Data'!I26))="","",OFFSET('Sanitation Data'!$I$29,0,10*ROW('Sanitation Data'!I26)))</f>
        <v/>
      </c>
      <c r="DL32" s="283" t="str">
        <f ca="true">+IF(OFFSET('Sanitation Data'!$I$30,0,10*ROW('Sanitation Data'!I26))="","",OFFSET('Sanitation Data'!$I$30,0,10*ROW('Sanitation Data'!I26)))</f>
        <v/>
      </c>
      <c r="DM32" s="283" t="str">
        <f ca="true">+IF(OFFSET('Sanitation Data'!$I$31,0,10*ROW('Sanitation Data'!I26))="","",OFFSET('Sanitation Data'!$I$31,0,10*ROW('Sanitation Data'!I26)))</f>
        <v/>
      </c>
      <c r="DN32" s="283" t="str">
        <f ca="true">+IF(OFFSET('Sanitation Data'!$I$32,0,10*ROW('Sanitation Data'!I26))="","",OFFSET('Sanitation Data'!$I$32,0,10*ROW('Sanitation Data'!I26)))</f>
        <v/>
      </c>
      <c r="DO32" s="283" t="str">
        <f ca="true">+IF(OFFSET('Hygiene Data'!$D$11,0,10*ROW('Hygiene Data'!D26))="","",OFFSET('Hygiene Data'!$D$11,0,10*ROW('Hygiene Data'!D26)))</f>
        <v/>
      </c>
      <c r="DP32" s="283" t="str">
        <f ca="true">+IF(OFFSET('Hygiene Data'!$D$12,0,10*ROW('Hygiene Data'!D26))="","",OFFSET('Hygiene Data'!$D$12,0,10*ROW('Hygiene Data'!D26)))</f>
        <v/>
      </c>
      <c r="DQ32" s="283" t="str">
        <f ca="true">+IF(OFFSET('Hygiene Data'!$D$13,0,10*ROW('Hygiene Data'!D26))="","",OFFSET('Hygiene Data'!$D$13,0,10*ROW('Hygiene Data'!D26)))</f>
        <v/>
      </c>
      <c r="DR32" s="283" t="str">
        <f ca="true">+IF(OFFSET('Hygiene Data'!$E$11,0,10*ROW('Hygiene Data'!E26))="","",OFFSET('Hygiene Data'!$E$11,0,10*ROW('Hygiene Data'!E26)))</f>
        <v/>
      </c>
      <c r="DS32" s="283" t="str">
        <f ca="true">+IF(OFFSET('Hygiene Data'!$E$12,0,10*ROW('Hygiene Data'!E26))="","",OFFSET('Hygiene Data'!$E$12,0,10*ROW('Hygiene Data'!E26)))</f>
        <v/>
      </c>
      <c r="DT32" s="283" t="str">
        <f ca="true">+IF(OFFSET('Hygiene Data'!$E$13,0,10*ROW('Hygiene Data'!E26))="","",OFFSET('Hygiene Data'!$E$13,0,10*ROW('Hygiene Data'!E26)))</f>
        <v/>
      </c>
      <c r="DU32" s="283" t="str">
        <f ca="true">+IF(OFFSET('Hygiene Data'!$F$11,0,10*ROW('Hygiene Data'!F26))="","",OFFSET('Hygiene Data'!$F$11,0,10*ROW('Hygiene Data'!F26)))</f>
        <v/>
      </c>
      <c r="DV32" s="283" t="str">
        <f ca="true">+IF(OFFSET('Hygiene Data'!$F$12,0,10*ROW('Hygiene Data'!F26))="","",OFFSET('Hygiene Data'!$F$12,0,10*ROW('Hygiene Data'!F26)))</f>
        <v/>
      </c>
      <c r="DW32" s="283" t="str">
        <f ca="true">+IF(OFFSET('Hygiene Data'!$F$13,0,10*ROW('Hygiene Data'!F26))="","",OFFSET('Hygiene Data'!$F$13,0,10*ROW('Hygiene Data'!F26)))</f>
        <v/>
      </c>
      <c r="DX32" s="283" t="str">
        <f ca="true">+IF(OFFSET('Hygiene Data'!$G$11,0,10*ROW('Hygiene Data'!G26))="","",OFFSET('Hygiene Data'!$G$11,0,10*ROW('Hygiene Data'!G26)))</f>
        <v/>
      </c>
      <c r="DY32" s="283" t="str">
        <f ca="true">+IF(OFFSET('Hygiene Data'!$G$12,0,10*ROW('Hygiene Data'!G26))="","",OFFSET('Hygiene Data'!$G$12,0,10*ROW('Hygiene Data'!G26)))</f>
        <v/>
      </c>
      <c r="DZ32" s="283" t="str">
        <f ca="true">+IF(OFFSET('Hygiene Data'!$G$13,0,10*ROW('Hygiene Data'!G26))="","",OFFSET('Hygiene Data'!$G$13,0,10*ROW('Hygiene Data'!G26)))</f>
        <v/>
      </c>
      <c r="EA32" s="283" t="str">
        <f ca="true">+IF(OFFSET('Hygiene Data'!$H$11,0,10*ROW('Hygiene Data'!H26))="","",OFFSET('Hygiene Data'!$H$11,0,10*ROW('Hygiene Data'!H26)))</f>
        <v/>
      </c>
      <c r="EB32" s="283" t="str">
        <f ca="true">+IF(OFFSET('Hygiene Data'!$H$12,0,10*ROW('Hygiene Data'!H26))="","",OFFSET('Hygiene Data'!$H$12,0,10*ROW('Hygiene Data'!H26)))</f>
        <v/>
      </c>
      <c r="EC32" s="283" t="str">
        <f ca="true">+IF(OFFSET('Hygiene Data'!$H$13,0,10*ROW('Hygiene Data'!H26))="","",OFFSET('Hygiene Data'!$H$13,0,10*ROW('Hygiene Data'!H26)))</f>
        <v/>
      </c>
      <c r="ED32" s="283" t="str">
        <f ca="true">+IF(OFFSET('Hygiene Data'!$I$11,0,10*ROW('Hygiene Data'!I26))="","",OFFSET('Hygiene Data'!$I$11,0,10*ROW('Hygiene Data'!I26)))</f>
        <v/>
      </c>
      <c r="EE32" s="283" t="str">
        <f ca="true">+IF(OFFSET('Hygiene Data'!$I$12,0,10*ROW('Hygiene Data'!I26))="","",OFFSET('Hygiene Data'!$I$12,0,10*ROW('Hygiene Data'!I26)))</f>
        <v/>
      </c>
      <c r="EF32" s="283"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9"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3"/>
      <c r="BS33" s="283" t="str">
        <f ca="true">+IF(OFFSET('Water Data'!$D$27,0,10*ROW('Water Data'!D27))="","",OFFSET('Water Data'!$D$27,0,10*ROW('Water Data'!D27)))</f>
        <v/>
      </c>
      <c r="BT33" s="283" t="str">
        <f ca="true">+IF(OFFSET('Water Data'!$D$28,0,10*ROW('Water Data'!D27))="","",OFFSET('Water Data'!$D$28,0,10*ROW('Water Data'!D27)))</f>
        <v/>
      </c>
      <c r="BU33" s="283" t="str">
        <f ca="true">+IF(OFFSET('Water Data'!$D$29,0,10*ROW('Water Data'!D27))="","",OFFSET('Water Data'!$D$29,0,10*ROW('Water Data'!D27)))</f>
        <v/>
      </c>
      <c r="BV33" s="283" t="str">
        <f ca="true">+IF(OFFSET('Water Data'!$E$27,0,10*ROW('Water Data'!E27))="","",OFFSET('Water Data'!$E$27,0,10*ROW('Water Data'!E27)))</f>
        <v/>
      </c>
      <c r="BW33" s="283" t="str">
        <f ca="true">+IF(OFFSET('Water Data'!$E$28,0,10*ROW('Water Data'!E27))="","",OFFSET('Water Data'!$E$28,0,10*ROW('Water Data'!E27)))</f>
        <v/>
      </c>
      <c r="BX33" s="283" t="str">
        <f ca="true">+IF(OFFSET('Water Data'!$E$29,0,10*ROW('Water Data'!E27))="","",OFFSET('Water Data'!$E$29,0,10*ROW('Water Data'!E27)))</f>
        <v/>
      </c>
      <c r="BY33" s="283" t="str">
        <f ca="true">+IF(OFFSET('Water Data'!$F$27,0,10*ROW('Water Data'!F27))="","",OFFSET('Water Data'!$F$27,0,10*ROW('Water Data'!F27)))</f>
        <v/>
      </c>
      <c r="BZ33" s="283" t="str">
        <f ca="true">+IF(OFFSET('Water Data'!$F$28,0,10*ROW('Water Data'!F27))="","",OFFSET('Water Data'!$F$28,0,10*ROW('Water Data'!F27)))</f>
        <v/>
      </c>
      <c r="CA33" s="283" t="str">
        <f ca="true">+IF(OFFSET('Water Data'!$F$29,0,10*ROW('Water Data'!F27))="","",OFFSET('Water Data'!$F$29,0,10*ROW('Water Data'!F27)))</f>
        <v/>
      </c>
      <c r="CB33" s="283" t="str">
        <f ca="true">+IF(OFFSET('Water Data'!$G$27,0,10*ROW('Water Data'!G27))="","",OFFSET('Water Data'!$G$27,0,10*ROW('Water Data'!G27)))</f>
        <v/>
      </c>
      <c r="CC33" s="283" t="str">
        <f ca="true">+IF(OFFSET('Water Data'!$G$28,0,10*ROW('Water Data'!G27))="","",OFFSET('Water Data'!$G$28,0,10*ROW('Water Data'!G27)))</f>
        <v/>
      </c>
      <c r="CD33" s="283" t="str">
        <f ca="true">+IF(OFFSET('Water Data'!$G$29,0,10*ROW('Water Data'!G27))="","",OFFSET('Water Data'!$G$29,0,10*ROW('Water Data'!G27)))</f>
        <v/>
      </c>
      <c r="CE33" s="283" t="str">
        <f ca="true">+IF(OFFSET('Water Data'!$H$27,0,10*ROW('Water Data'!H27))="","",OFFSET('Water Data'!$H$27,0,10*ROW('Water Data'!H27)))</f>
        <v/>
      </c>
      <c r="CF33" s="283" t="str">
        <f ca="true">+IF(OFFSET('Water Data'!$H$28,0,10*ROW('Water Data'!H27))="","",OFFSET('Water Data'!$H$28,0,10*ROW('Water Data'!H27)))</f>
        <v/>
      </c>
      <c r="CG33" s="283" t="str">
        <f ca="true">+IF(OFFSET('Water Data'!$H$29,0,10*ROW('Water Data'!H27))="","",OFFSET('Water Data'!$H$29,0,10*ROW('Water Data'!H27)))</f>
        <v/>
      </c>
      <c r="CH33" s="283" t="str">
        <f ca="true">+IF(OFFSET('Water Data'!$I$27,0,10*ROW('Water Data'!I27))="","",OFFSET('Water Data'!$I$27,0,10*ROW('Water Data'!I27)))</f>
        <v/>
      </c>
      <c r="CI33" s="283" t="str">
        <f ca="true">+IF(OFFSET('Water Data'!$I$28,0,10*ROW('Water Data'!I27))="","",OFFSET('Water Data'!$I$28,0,10*ROW('Water Data'!I27)))</f>
        <v/>
      </c>
      <c r="CJ33" s="283" t="str">
        <f ca="true">+IF(OFFSET('Water Data'!$I$29,0,10*ROW('Water Data'!I27))="","",OFFSET('Water Data'!$I$29,0,10*ROW('Water Data'!I27)))</f>
        <v/>
      </c>
      <c r="CK33" s="283" t="str">
        <f ca="true">+IF(OFFSET('Sanitation Data'!$D$28,0,10*ROW('Sanitation Data'!D27))="","",OFFSET('Sanitation Data'!$D$28,0,10*ROW('Sanitation Data'!D27)))</f>
        <v/>
      </c>
      <c r="CL33" s="283" t="str">
        <f ca="true">+IF(OFFSET('Sanitation Data'!$D$29,0,10*ROW('Sanitation Data'!D27))="","",OFFSET('Sanitation Data'!$D$29,0,10*ROW('Sanitation Data'!D27)))</f>
        <v/>
      </c>
      <c r="CM33" s="283" t="str">
        <f ca="true">+IF(OFFSET('Sanitation Data'!$D$30,0,10*ROW('Sanitation Data'!D27))="","",OFFSET('Sanitation Data'!$D$30,0,10*ROW('Sanitation Data'!D27)))</f>
        <v/>
      </c>
      <c r="CN33" s="283" t="str">
        <f ca="true">+IF(OFFSET('Sanitation Data'!$D$31,0,10*ROW('Sanitation Data'!D27))="","",OFFSET('Sanitation Data'!$D$31,0,10*ROW('Sanitation Data'!D27)))</f>
        <v/>
      </c>
      <c r="CO33" s="283" t="str">
        <f ca="true">+IF(OFFSET('Sanitation Data'!$D$32,0,10*ROW('Sanitation Data'!D27))="","",OFFSET('Sanitation Data'!$D$32,0,10*ROW('Sanitation Data'!D27)))</f>
        <v/>
      </c>
      <c r="CP33" s="283" t="str">
        <f ca="true">+IF(OFFSET('Sanitation Data'!$E$28,0,10*ROW('Sanitation Data'!E27))="","",OFFSET('Sanitation Data'!$E$28,0,10*ROW('Sanitation Data'!E27)))</f>
        <v/>
      </c>
      <c r="CQ33" s="283" t="str">
        <f ca="true">+IF(OFFSET('Sanitation Data'!$E$29,0,10*ROW('Sanitation Data'!E27))="","",OFFSET('Sanitation Data'!$E$29,0,10*ROW('Sanitation Data'!E27)))</f>
        <v/>
      </c>
      <c r="CR33" s="283" t="str">
        <f ca="true">+IF(OFFSET('Sanitation Data'!$E$30,0,10*ROW('Sanitation Data'!E27))="","",OFFSET('Sanitation Data'!$E$30,0,10*ROW('Sanitation Data'!E27)))</f>
        <v/>
      </c>
      <c r="CS33" s="283" t="str">
        <f ca="true">+IF(OFFSET('Sanitation Data'!$E$31,0,10*ROW('Sanitation Data'!E27))="","",OFFSET('Sanitation Data'!$E$31,0,10*ROW('Sanitation Data'!E27)))</f>
        <v/>
      </c>
      <c r="CT33" s="283" t="str">
        <f ca="true">+IF(OFFSET('Sanitation Data'!$E$32,0,10*ROW('Sanitation Data'!E27))="","",OFFSET('Sanitation Data'!$E$32,0,10*ROW('Sanitation Data'!E27)))</f>
        <v/>
      </c>
      <c r="CU33" s="283" t="str">
        <f ca="true">+IF(OFFSET('Sanitation Data'!$F$28,0,10*ROW('Sanitation Data'!F27))="","",OFFSET('Sanitation Data'!$F$28,0,10*ROW('Sanitation Data'!F27)))</f>
        <v/>
      </c>
      <c r="CV33" s="283" t="str">
        <f ca="true">+IF(OFFSET('Sanitation Data'!$F$29,0,10*ROW('Sanitation Data'!F27))="","",OFFSET('Sanitation Data'!$F$29,0,10*ROW('Sanitation Data'!F27)))</f>
        <v/>
      </c>
      <c r="CW33" s="283" t="str">
        <f ca="true">+IF(OFFSET('Sanitation Data'!$F$30,0,10*ROW('Sanitation Data'!F27))="","",OFFSET('Sanitation Data'!$F$30,0,10*ROW('Sanitation Data'!F27)))</f>
        <v/>
      </c>
      <c r="CX33" s="283" t="str">
        <f ca="true">+IF(OFFSET('Sanitation Data'!$F$31,0,10*ROW('Sanitation Data'!F27))="","",OFFSET('Sanitation Data'!$F$31,0,10*ROW('Sanitation Data'!F27)))</f>
        <v/>
      </c>
      <c r="CY33" s="283" t="str">
        <f ca="true">+IF(OFFSET('Sanitation Data'!$F$32,0,10*ROW('Sanitation Data'!F27))="","",OFFSET('Sanitation Data'!$F$32,0,10*ROW('Sanitation Data'!F27)))</f>
        <v/>
      </c>
      <c r="CZ33" s="283" t="str">
        <f ca="true">+IF(OFFSET('Sanitation Data'!$G$28,0,10*ROW('Sanitation Data'!G27))="","",OFFSET('Sanitation Data'!$G$28,0,10*ROW('Sanitation Data'!G27)))</f>
        <v/>
      </c>
      <c r="DA33" s="283" t="str">
        <f ca="true">+IF(OFFSET('Sanitation Data'!$G$29,0,10*ROW('Sanitation Data'!G27))="","",OFFSET('Sanitation Data'!$G$29,0,10*ROW('Sanitation Data'!G27)))</f>
        <v/>
      </c>
      <c r="DB33" s="283" t="str">
        <f ca="true">+IF(OFFSET('Sanitation Data'!$G$30,0,10*ROW('Sanitation Data'!G27))="","",OFFSET('Sanitation Data'!$G$30,0,10*ROW('Sanitation Data'!G27)))</f>
        <v/>
      </c>
      <c r="DC33" s="283" t="str">
        <f ca="true">+IF(OFFSET('Sanitation Data'!$G$31,0,10*ROW('Sanitation Data'!G27))="","",OFFSET('Sanitation Data'!$G$31,0,10*ROW('Sanitation Data'!G27)))</f>
        <v/>
      </c>
      <c r="DD33" s="283" t="str">
        <f ca="true">+IF(OFFSET('Sanitation Data'!$G$32,0,10*ROW('Sanitation Data'!G27))="","",OFFSET('Sanitation Data'!$G$32,0,10*ROW('Sanitation Data'!G27)))</f>
        <v/>
      </c>
      <c r="DE33" s="283" t="str">
        <f ca="true">+IF(OFFSET('Sanitation Data'!$H$28,0,10*ROW('Sanitation Data'!H27))="","",OFFSET('Sanitation Data'!$H$28,0,10*ROW('Sanitation Data'!H27)))</f>
        <v/>
      </c>
      <c r="DF33" s="283" t="str">
        <f ca="true">+IF(OFFSET('Sanitation Data'!$H$29,0,10*ROW('Sanitation Data'!H27))="","",OFFSET('Sanitation Data'!$H$29,0,10*ROW('Sanitation Data'!H27)))</f>
        <v/>
      </c>
      <c r="DG33" s="283" t="str">
        <f ca="true">+IF(OFFSET('Sanitation Data'!$H$30,0,10*ROW('Sanitation Data'!H27))="","",OFFSET('Sanitation Data'!$H$30,0,10*ROW('Sanitation Data'!H27)))</f>
        <v/>
      </c>
      <c r="DH33" s="283" t="str">
        <f ca="true">+IF(OFFSET('Sanitation Data'!$H$31,0,10*ROW('Sanitation Data'!H27))="","",OFFSET('Sanitation Data'!$H$31,0,10*ROW('Sanitation Data'!H27)))</f>
        <v/>
      </c>
      <c r="DI33" s="283" t="str">
        <f ca="true">+IF(OFFSET('Sanitation Data'!$H$32,0,10*ROW('Sanitation Data'!H27))="","",OFFSET('Sanitation Data'!$H$32,0,10*ROW('Sanitation Data'!H27)))</f>
        <v/>
      </c>
      <c r="DJ33" s="283" t="str">
        <f ca="true">+IF(OFFSET('Sanitation Data'!$I$28,0,10*ROW('Sanitation Data'!I27))="","",OFFSET('Sanitation Data'!$I$28,0,10*ROW('Sanitation Data'!I27)))</f>
        <v/>
      </c>
      <c r="DK33" s="283" t="str">
        <f ca="true">+IF(OFFSET('Sanitation Data'!$I$29,0,10*ROW('Sanitation Data'!I27))="","",OFFSET('Sanitation Data'!$I$29,0,10*ROW('Sanitation Data'!I27)))</f>
        <v/>
      </c>
      <c r="DL33" s="283" t="str">
        <f ca="true">+IF(OFFSET('Sanitation Data'!$I$30,0,10*ROW('Sanitation Data'!I27))="","",OFFSET('Sanitation Data'!$I$30,0,10*ROW('Sanitation Data'!I27)))</f>
        <v/>
      </c>
      <c r="DM33" s="283" t="str">
        <f ca="true">+IF(OFFSET('Sanitation Data'!$I$31,0,10*ROW('Sanitation Data'!I27))="","",OFFSET('Sanitation Data'!$I$31,0,10*ROW('Sanitation Data'!I27)))</f>
        <v/>
      </c>
      <c r="DN33" s="283" t="str">
        <f ca="true">+IF(OFFSET('Sanitation Data'!$I$32,0,10*ROW('Sanitation Data'!I27))="","",OFFSET('Sanitation Data'!$I$32,0,10*ROW('Sanitation Data'!I27)))</f>
        <v/>
      </c>
      <c r="DO33" s="283" t="str">
        <f ca="true">+IF(OFFSET('Hygiene Data'!$D$11,0,10*ROW('Hygiene Data'!D27))="","",OFFSET('Hygiene Data'!$D$11,0,10*ROW('Hygiene Data'!D27)))</f>
        <v/>
      </c>
      <c r="DP33" s="283" t="str">
        <f ca="true">+IF(OFFSET('Hygiene Data'!$D$12,0,10*ROW('Hygiene Data'!D27))="","",OFFSET('Hygiene Data'!$D$12,0,10*ROW('Hygiene Data'!D27)))</f>
        <v/>
      </c>
      <c r="DQ33" s="283" t="str">
        <f ca="true">+IF(OFFSET('Hygiene Data'!$D$13,0,10*ROW('Hygiene Data'!D27))="","",OFFSET('Hygiene Data'!$D$13,0,10*ROW('Hygiene Data'!D27)))</f>
        <v/>
      </c>
      <c r="DR33" s="283" t="str">
        <f ca="true">+IF(OFFSET('Hygiene Data'!$E$11,0,10*ROW('Hygiene Data'!E27))="","",OFFSET('Hygiene Data'!$E$11,0,10*ROW('Hygiene Data'!E27)))</f>
        <v/>
      </c>
      <c r="DS33" s="283" t="str">
        <f ca="true">+IF(OFFSET('Hygiene Data'!$E$12,0,10*ROW('Hygiene Data'!E27))="","",OFFSET('Hygiene Data'!$E$12,0,10*ROW('Hygiene Data'!E27)))</f>
        <v/>
      </c>
      <c r="DT33" s="283" t="str">
        <f ca="true">+IF(OFFSET('Hygiene Data'!$E$13,0,10*ROW('Hygiene Data'!E27))="","",OFFSET('Hygiene Data'!$E$13,0,10*ROW('Hygiene Data'!E27)))</f>
        <v/>
      </c>
      <c r="DU33" s="283" t="str">
        <f ca="true">+IF(OFFSET('Hygiene Data'!$F$11,0,10*ROW('Hygiene Data'!F27))="","",OFFSET('Hygiene Data'!$F$11,0,10*ROW('Hygiene Data'!F27)))</f>
        <v/>
      </c>
      <c r="DV33" s="283" t="str">
        <f ca="true">+IF(OFFSET('Hygiene Data'!$F$12,0,10*ROW('Hygiene Data'!F27))="","",OFFSET('Hygiene Data'!$F$12,0,10*ROW('Hygiene Data'!F27)))</f>
        <v/>
      </c>
      <c r="DW33" s="283" t="str">
        <f ca="true">+IF(OFFSET('Hygiene Data'!$F$13,0,10*ROW('Hygiene Data'!F27))="","",OFFSET('Hygiene Data'!$F$13,0,10*ROW('Hygiene Data'!F27)))</f>
        <v/>
      </c>
      <c r="DX33" s="283" t="str">
        <f ca="true">+IF(OFFSET('Hygiene Data'!$G$11,0,10*ROW('Hygiene Data'!G27))="","",OFFSET('Hygiene Data'!$G$11,0,10*ROW('Hygiene Data'!G27)))</f>
        <v/>
      </c>
      <c r="DY33" s="283" t="str">
        <f ca="true">+IF(OFFSET('Hygiene Data'!$G$12,0,10*ROW('Hygiene Data'!G27))="","",OFFSET('Hygiene Data'!$G$12,0,10*ROW('Hygiene Data'!G27)))</f>
        <v/>
      </c>
      <c r="DZ33" s="283" t="str">
        <f ca="true">+IF(OFFSET('Hygiene Data'!$G$13,0,10*ROW('Hygiene Data'!G27))="","",OFFSET('Hygiene Data'!$G$13,0,10*ROW('Hygiene Data'!G27)))</f>
        <v/>
      </c>
      <c r="EA33" s="283" t="str">
        <f ca="true">+IF(OFFSET('Hygiene Data'!$H$11,0,10*ROW('Hygiene Data'!H27))="","",OFFSET('Hygiene Data'!$H$11,0,10*ROW('Hygiene Data'!H27)))</f>
        <v/>
      </c>
      <c r="EB33" s="283" t="str">
        <f ca="true">+IF(OFFSET('Hygiene Data'!$H$12,0,10*ROW('Hygiene Data'!H27))="","",OFFSET('Hygiene Data'!$H$12,0,10*ROW('Hygiene Data'!H27)))</f>
        <v/>
      </c>
      <c r="EC33" s="283" t="str">
        <f ca="true">+IF(OFFSET('Hygiene Data'!$H$13,0,10*ROW('Hygiene Data'!H27))="","",OFFSET('Hygiene Data'!$H$13,0,10*ROW('Hygiene Data'!H27)))</f>
        <v/>
      </c>
      <c r="ED33" s="283" t="str">
        <f ca="true">+IF(OFFSET('Hygiene Data'!$I$11,0,10*ROW('Hygiene Data'!I27))="","",OFFSET('Hygiene Data'!$I$11,0,10*ROW('Hygiene Data'!I27)))</f>
        <v/>
      </c>
      <c r="EE33" s="283" t="str">
        <f ca="true">+IF(OFFSET('Hygiene Data'!$I$12,0,10*ROW('Hygiene Data'!I27))="","",OFFSET('Hygiene Data'!$I$12,0,10*ROW('Hygiene Data'!I27)))</f>
        <v/>
      </c>
      <c r="EF33" s="283"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9"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3"/>
      <c r="BS34" s="283" t="str">
        <f ca="true">+IF(OFFSET('Water Data'!$D$27,0,10*ROW('Water Data'!D28))="","",OFFSET('Water Data'!$D$27,0,10*ROW('Water Data'!D28)))</f>
        <v/>
      </c>
      <c r="BT34" s="283" t="str">
        <f ca="true">+IF(OFFSET('Water Data'!$D$28,0,10*ROW('Water Data'!D28))="","",OFFSET('Water Data'!$D$28,0,10*ROW('Water Data'!D28)))</f>
        <v/>
      </c>
      <c r="BU34" s="283" t="str">
        <f ca="true">+IF(OFFSET('Water Data'!$D$29,0,10*ROW('Water Data'!D28))="","",OFFSET('Water Data'!$D$29,0,10*ROW('Water Data'!D28)))</f>
        <v/>
      </c>
      <c r="BV34" s="283" t="str">
        <f ca="true">+IF(OFFSET('Water Data'!$E$27,0,10*ROW('Water Data'!E28))="","",OFFSET('Water Data'!$E$27,0,10*ROW('Water Data'!E28)))</f>
        <v/>
      </c>
      <c r="BW34" s="283" t="str">
        <f ca="true">+IF(OFFSET('Water Data'!$E$28,0,10*ROW('Water Data'!E28))="","",OFFSET('Water Data'!$E$28,0,10*ROW('Water Data'!E28)))</f>
        <v/>
      </c>
      <c r="BX34" s="283" t="str">
        <f ca="true">+IF(OFFSET('Water Data'!$E$29,0,10*ROW('Water Data'!E28))="","",OFFSET('Water Data'!$E$29,0,10*ROW('Water Data'!E28)))</f>
        <v/>
      </c>
      <c r="BY34" s="283" t="str">
        <f ca="true">+IF(OFFSET('Water Data'!$F$27,0,10*ROW('Water Data'!F28))="","",OFFSET('Water Data'!$F$27,0,10*ROW('Water Data'!F28)))</f>
        <v/>
      </c>
      <c r="BZ34" s="283" t="str">
        <f ca="true">+IF(OFFSET('Water Data'!$F$28,0,10*ROW('Water Data'!F28))="","",OFFSET('Water Data'!$F$28,0,10*ROW('Water Data'!F28)))</f>
        <v/>
      </c>
      <c r="CA34" s="283" t="str">
        <f ca="true">+IF(OFFSET('Water Data'!$F$29,0,10*ROW('Water Data'!F28))="","",OFFSET('Water Data'!$F$29,0,10*ROW('Water Data'!F28)))</f>
        <v/>
      </c>
      <c r="CB34" s="283" t="str">
        <f ca="true">+IF(OFFSET('Water Data'!$G$27,0,10*ROW('Water Data'!G28))="","",OFFSET('Water Data'!$G$27,0,10*ROW('Water Data'!G28)))</f>
        <v/>
      </c>
      <c r="CC34" s="283" t="str">
        <f ca="true">+IF(OFFSET('Water Data'!$G$28,0,10*ROW('Water Data'!G28))="","",OFFSET('Water Data'!$G$28,0,10*ROW('Water Data'!G28)))</f>
        <v/>
      </c>
      <c r="CD34" s="283" t="str">
        <f ca="true">+IF(OFFSET('Water Data'!$G$29,0,10*ROW('Water Data'!G28))="","",OFFSET('Water Data'!$G$29,0,10*ROW('Water Data'!G28)))</f>
        <v/>
      </c>
      <c r="CE34" s="283" t="str">
        <f ca="true">+IF(OFFSET('Water Data'!$H$27,0,10*ROW('Water Data'!H28))="","",OFFSET('Water Data'!$H$27,0,10*ROW('Water Data'!H28)))</f>
        <v/>
      </c>
      <c r="CF34" s="283" t="str">
        <f ca="true">+IF(OFFSET('Water Data'!$H$28,0,10*ROW('Water Data'!H28))="","",OFFSET('Water Data'!$H$28,0,10*ROW('Water Data'!H28)))</f>
        <v/>
      </c>
      <c r="CG34" s="283" t="str">
        <f ca="true">+IF(OFFSET('Water Data'!$H$29,0,10*ROW('Water Data'!H28))="","",OFFSET('Water Data'!$H$29,0,10*ROW('Water Data'!H28)))</f>
        <v/>
      </c>
      <c r="CH34" s="283" t="str">
        <f ca="true">+IF(OFFSET('Water Data'!$I$27,0,10*ROW('Water Data'!I28))="","",OFFSET('Water Data'!$I$27,0,10*ROW('Water Data'!I28)))</f>
        <v/>
      </c>
      <c r="CI34" s="283" t="str">
        <f ca="true">+IF(OFFSET('Water Data'!$I$28,0,10*ROW('Water Data'!I28))="","",OFFSET('Water Data'!$I$28,0,10*ROW('Water Data'!I28)))</f>
        <v/>
      </c>
      <c r="CJ34" s="283" t="str">
        <f ca="true">+IF(OFFSET('Water Data'!$I$29,0,10*ROW('Water Data'!I28))="","",OFFSET('Water Data'!$I$29,0,10*ROW('Water Data'!I28)))</f>
        <v/>
      </c>
      <c r="CK34" s="283" t="str">
        <f ca="true">+IF(OFFSET('Sanitation Data'!$D$28,0,10*ROW('Sanitation Data'!D28))="","",OFFSET('Sanitation Data'!$D$28,0,10*ROW('Sanitation Data'!D28)))</f>
        <v/>
      </c>
      <c r="CL34" s="283" t="str">
        <f ca="true">+IF(OFFSET('Sanitation Data'!$D$29,0,10*ROW('Sanitation Data'!D28))="","",OFFSET('Sanitation Data'!$D$29,0,10*ROW('Sanitation Data'!D28)))</f>
        <v/>
      </c>
      <c r="CM34" s="283" t="str">
        <f ca="true">+IF(OFFSET('Sanitation Data'!$D$30,0,10*ROW('Sanitation Data'!D28))="","",OFFSET('Sanitation Data'!$D$30,0,10*ROW('Sanitation Data'!D28)))</f>
        <v/>
      </c>
      <c r="CN34" s="283" t="str">
        <f ca="true">+IF(OFFSET('Sanitation Data'!$D$31,0,10*ROW('Sanitation Data'!D28))="","",OFFSET('Sanitation Data'!$D$31,0,10*ROW('Sanitation Data'!D28)))</f>
        <v/>
      </c>
      <c r="CO34" s="283" t="str">
        <f ca="true">+IF(OFFSET('Sanitation Data'!$D$32,0,10*ROW('Sanitation Data'!D28))="","",OFFSET('Sanitation Data'!$D$32,0,10*ROW('Sanitation Data'!D28)))</f>
        <v/>
      </c>
      <c r="CP34" s="283" t="str">
        <f ca="true">+IF(OFFSET('Sanitation Data'!$E$28,0,10*ROW('Sanitation Data'!E28))="","",OFFSET('Sanitation Data'!$E$28,0,10*ROW('Sanitation Data'!E28)))</f>
        <v/>
      </c>
      <c r="CQ34" s="283" t="str">
        <f ca="true">+IF(OFFSET('Sanitation Data'!$E$29,0,10*ROW('Sanitation Data'!E28))="","",OFFSET('Sanitation Data'!$E$29,0,10*ROW('Sanitation Data'!E28)))</f>
        <v/>
      </c>
      <c r="CR34" s="283" t="str">
        <f ca="true">+IF(OFFSET('Sanitation Data'!$E$30,0,10*ROW('Sanitation Data'!E28))="","",OFFSET('Sanitation Data'!$E$30,0,10*ROW('Sanitation Data'!E28)))</f>
        <v/>
      </c>
      <c r="CS34" s="283" t="str">
        <f ca="true">+IF(OFFSET('Sanitation Data'!$E$31,0,10*ROW('Sanitation Data'!E28))="","",OFFSET('Sanitation Data'!$E$31,0,10*ROW('Sanitation Data'!E28)))</f>
        <v/>
      </c>
      <c r="CT34" s="283" t="str">
        <f ca="true">+IF(OFFSET('Sanitation Data'!$E$32,0,10*ROW('Sanitation Data'!E28))="","",OFFSET('Sanitation Data'!$E$32,0,10*ROW('Sanitation Data'!E28)))</f>
        <v/>
      </c>
      <c r="CU34" s="283" t="str">
        <f ca="true">+IF(OFFSET('Sanitation Data'!$F$28,0,10*ROW('Sanitation Data'!F28))="","",OFFSET('Sanitation Data'!$F$28,0,10*ROW('Sanitation Data'!F28)))</f>
        <v/>
      </c>
      <c r="CV34" s="283" t="str">
        <f ca="true">+IF(OFFSET('Sanitation Data'!$F$29,0,10*ROW('Sanitation Data'!F28))="","",OFFSET('Sanitation Data'!$F$29,0,10*ROW('Sanitation Data'!F28)))</f>
        <v/>
      </c>
      <c r="CW34" s="283" t="str">
        <f ca="true">+IF(OFFSET('Sanitation Data'!$F$30,0,10*ROW('Sanitation Data'!F28))="","",OFFSET('Sanitation Data'!$F$30,0,10*ROW('Sanitation Data'!F28)))</f>
        <v/>
      </c>
      <c r="CX34" s="283" t="str">
        <f ca="true">+IF(OFFSET('Sanitation Data'!$F$31,0,10*ROW('Sanitation Data'!F28))="","",OFFSET('Sanitation Data'!$F$31,0,10*ROW('Sanitation Data'!F28)))</f>
        <v/>
      </c>
      <c r="CY34" s="283" t="str">
        <f ca="true">+IF(OFFSET('Sanitation Data'!$F$32,0,10*ROW('Sanitation Data'!F28))="","",OFFSET('Sanitation Data'!$F$32,0,10*ROW('Sanitation Data'!F28)))</f>
        <v/>
      </c>
      <c r="CZ34" s="283" t="str">
        <f ca="true">+IF(OFFSET('Sanitation Data'!$G$28,0,10*ROW('Sanitation Data'!G28))="","",OFFSET('Sanitation Data'!$G$28,0,10*ROW('Sanitation Data'!G28)))</f>
        <v/>
      </c>
      <c r="DA34" s="283" t="str">
        <f ca="true">+IF(OFFSET('Sanitation Data'!$G$29,0,10*ROW('Sanitation Data'!G28))="","",OFFSET('Sanitation Data'!$G$29,0,10*ROW('Sanitation Data'!G28)))</f>
        <v/>
      </c>
      <c r="DB34" s="283" t="str">
        <f ca="true">+IF(OFFSET('Sanitation Data'!$G$30,0,10*ROW('Sanitation Data'!G28))="","",OFFSET('Sanitation Data'!$G$30,0,10*ROW('Sanitation Data'!G28)))</f>
        <v/>
      </c>
      <c r="DC34" s="283" t="str">
        <f ca="true">+IF(OFFSET('Sanitation Data'!$G$31,0,10*ROW('Sanitation Data'!G28))="","",OFFSET('Sanitation Data'!$G$31,0,10*ROW('Sanitation Data'!G28)))</f>
        <v/>
      </c>
      <c r="DD34" s="283" t="str">
        <f ca="true">+IF(OFFSET('Sanitation Data'!$G$32,0,10*ROW('Sanitation Data'!G28))="","",OFFSET('Sanitation Data'!$G$32,0,10*ROW('Sanitation Data'!G28)))</f>
        <v/>
      </c>
      <c r="DE34" s="283" t="str">
        <f ca="true">+IF(OFFSET('Sanitation Data'!$H$28,0,10*ROW('Sanitation Data'!H28))="","",OFFSET('Sanitation Data'!$H$28,0,10*ROW('Sanitation Data'!H28)))</f>
        <v/>
      </c>
      <c r="DF34" s="283" t="str">
        <f ca="true">+IF(OFFSET('Sanitation Data'!$H$29,0,10*ROW('Sanitation Data'!H28))="","",OFFSET('Sanitation Data'!$H$29,0,10*ROW('Sanitation Data'!H28)))</f>
        <v/>
      </c>
      <c r="DG34" s="283" t="str">
        <f ca="true">+IF(OFFSET('Sanitation Data'!$H$30,0,10*ROW('Sanitation Data'!H28))="","",OFFSET('Sanitation Data'!$H$30,0,10*ROW('Sanitation Data'!H28)))</f>
        <v/>
      </c>
      <c r="DH34" s="283" t="str">
        <f ca="true">+IF(OFFSET('Sanitation Data'!$H$31,0,10*ROW('Sanitation Data'!H28))="","",OFFSET('Sanitation Data'!$H$31,0,10*ROW('Sanitation Data'!H28)))</f>
        <v/>
      </c>
      <c r="DI34" s="283" t="str">
        <f ca="true">+IF(OFFSET('Sanitation Data'!$H$32,0,10*ROW('Sanitation Data'!H28))="","",OFFSET('Sanitation Data'!$H$32,0,10*ROW('Sanitation Data'!H28)))</f>
        <v/>
      </c>
      <c r="DJ34" s="283" t="str">
        <f ca="true">+IF(OFFSET('Sanitation Data'!$I$28,0,10*ROW('Sanitation Data'!I28))="","",OFFSET('Sanitation Data'!$I$28,0,10*ROW('Sanitation Data'!I28)))</f>
        <v/>
      </c>
      <c r="DK34" s="283" t="str">
        <f ca="true">+IF(OFFSET('Sanitation Data'!$I$29,0,10*ROW('Sanitation Data'!I28))="","",OFFSET('Sanitation Data'!$I$29,0,10*ROW('Sanitation Data'!I28)))</f>
        <v/>
      </c>
      <c r="DL34" s="283" t="str">
        <f ca="true">+IF(OFFSET('Sanitation Data'!$I$30,0,10*ROW('Sanitation Data'!I28))="","",OFFSET('Sanitation Data'!$I$30,0,10*ROW('Sanitation Data'!I28)))</f>
        <v/>
      </c>
      <c r="DM34" s="283" t="str">
        <f ca="true">+IF(OFFSET('Sanitation Data'!$I$31,0,10*ROW('Sanitation Data'!I28))="","",OFFSET('Sanitation Data'!$I$31,0,10*ROW('Sanitation Data'!I28)))</f>
        <v/>
      </c>
      <c r="DN34" s="283" t="str">
        <f ca="true">+IF(OFFSET('Sanitation Data'!$I$32,0,10*ROW('Sanitation Data'!I28))="","",OFFSET('Sanitation Data'!$I$32,0,10*ROW('Sanitation Data'!I28)))</f>
        <v/>
      </c>
      <c r="DO34" s="283" t="str">
        <f ca="true">+IF(OFFSET('Hygiene Data'!$D$11,0,10*ROW('Hygiene Data'!D28))="","",OFFSET('Hygiene Data'!$D$11,0,10*ROW('Hygiene Data'!D28)))</f>
        <v/>
      </c>
      <c r="DP34" s="283" t="str">
        <f ca="true">+IF(OFFSET('Hygiene Data'!$D$12,0,10*ROW('Hygiene Data'!D28))="","",OFFSET('Hygiene Data'!$D$12,0,10*ROW('Hygiene Data'!D28)))</f>
        <v/>
      </c>
      <c r="DQ34" s="283" t="str">
        <f ca="true">+IF(OFFSET('Hygiene Data'!$D$13,0,10*ROW('Hygiene Data'!D28))="","",OFFSET('Hygiene Data'!$D$13,0,10*ROW('Hygiene Data'!D28)))</f>
        <v/>
      </c>
      <c r="DR34" s="283" t="str">
        <f ca="true">+IF(OFFSET('Hygiene Data'!$E$11,0,10*ROW('Hygiene Data'!E28))="","",OFFSET('Hygiene Data'!$E$11,0,10*ROW('Hygiene Data'!E28)))</f>
        <v/>
      </c>
      <c r="DS34" s="283" t="str">
        <f ca="true">+IF(OFFSET('Hygiene Data'!$E$12,0,10*ROW('Hygiene Data'!E28))="","",OFFSET('Hygiene Data'!$E$12,0,10*ROW('Hygiene Data'!E28)))</f>
        <v/>
      </c>
      <c r="DT34" s="283" t="str">
        <f ca="true">+IF(OFFSET('Hygiene Data'!$E$13,0,10*ROW('Hygiene Data'!E28))="","",OFFSET('Hygiene Data'!$E$13,0,10*ROW('Hygiene Data'!E28)))</f>
        <v/>
      </c>
      <c r="DU34" s="283" t="str">
        <f ca="true">+IF(OFFSET('Hygiene Data'!$F$11,0,10*ROW('Hygiene Data'!F28))="","",OFFSET('Hygiene Data'!$F$11,0,10*ROW('Hygiene Data'!F28)))</f>
        <v/>
      </c>
      <c r="DV34" s="283" t="str">
        <f ca="true">+IF(OFFSET('Hygiene Data'!$F$12,0,10*ROW('Hygiene Data'!F28))="","",OFFSET('Hygiene Data'!$F$12,0,10*ROW('Hygiene Data'!F28)))</f>
        <v/>
      </c>
      <c r="DW34" s="283" t="str">
        <f ca="true">+IF(OFFSET('Hygiene Data'!$F$13,0,10*ROW('Hygiene Data'!F28))="","",OFFSET('Hygiene Data'!$F$13,0,10*ROW('Hygiene Data'!F28)))</f>
        <v/>
      </c>
      <c r="DX34" s="283" t="str">
        <f ca="true">+IF(OFFSET('Hygiene Data'!$G$11,0,10*ROW('Hygiene Data'!G28))="","",OFFSET('Hygiene Data'!$G$11,0,10*ROW('Hygiene Data'!G28)))</f>
        <v/>
      </c>
      <c r="DY34" s="283" t="str">
        <f ca="true">+IF(OFFSET('Hygiene Data'!$G$12,0,10*ROW('Hygiene Data'!G28))="","",OFFSET('Hygiene Data'!$G$12,0,10*ROW('Hygiene Data'!G28)))</f>
        <v/>
      </c>
      <c r="DZ34" s="283" t="str">
        <f ca="true">+IF(OFFSET('Hygiene Data'!$G$13,0,10*ROW('Hygiene Data'!G28))="","",OFFSET('Hygiene Data'!$G$13,0,10*ROW('Hygiene Data'!G28)))</f>
        <v/>
      </c>
      <c r="EA34" s="283" t="str">
        <f ca="true">+IF(OFFSET('Hygiene Data'!$H$11,0,10*ROW('Hygiene Data'!H28))="","",OFFSET('Hygiene Data'!$H$11,0,10*ROW('Hygiene Data'!H28)))</f>
        <v/>
      </c>
      <c r="EB34" s="283" t="str">
        <f ca="true">+IF(OFFSET('Hygiene Data'!$H$12,0,10*ROW('Hygiene Data'!H28))="","",OFFSET('Hygiene Data'!$H$12,0,10*ROW('Hygiene Data'!H28)))</f>
        <v/>
      </c>
      <c r="EC34" s="283" t="str">
        <f ca="true">+IF(OFFSET('Hygiene Data'!$H$13,0,10*ROW('Hygiene Data'!H28))="","",OFFSET('Hygiene Data'!$H$13,0,10*ROW('Hygiene Data'!H28)))</f>
        <v/>
      </c>
      <c r="ED34" s="283" t="str">
        <f ca="true">+IF(OFFSET('Hygiene Data'!$I$11,0,10*ROW('Hygiene Data'!I28))="","",OFFSET('Hygiene Data'!$I$11,0,10*ROW('Hygiene Data'!I28)))</f>
        <v/>
      </c>
      <c r="EE34" s="283" t="str">
        <f ca="true">+IF(OFFSET('Hygiene Data'!$I$12,0,10*ROW('Hygiene Data'!I28))="","",OFFSET('Hygiene Data'!$I$12,0,10*ROW('Hygiene Data'!I28)))</f>
        <v/>
      </c>
      <c r="EF34" s="283"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9"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3"/>
      <c r="BS35" s="283" t="str">
        <f ca="true">+IF(OFFSET('Water Data'!$D$27,0,10*ROW('Water Data'!D29))="","",OFFSET('Water Data'!$D$27,0,10*ROW('Water Data'!D29)))</f>
        <v/>
      </c>
      <c r="BT35" s="283" t="str">
        <f ca="true">+IF(OFFSET('Water Data'!$D$28,0,10*ROW('Water Data'!D29))="","",OFFSET('Water Data'!$D$28,0,10*ROW('Water Data'!D29)))</f>
        <v/>
      </c>
      <c r="BU35" s="283" t="str">
        <f ca="true">+IF(OFFSET('Water Data'!$D$29,0,10*ROW('Water Data'!D29))="","",OFFSET('Water Data'!$D$29,0,10*ROW('Water Data'!D29)))</f>
        <v/>
      </c>
      <c r="BV35" s="283" t="str">
        <f ca="true">+IF(OFFSET('Water Data'!$E$27,0,10*ROW('Water Data'!E29))="","",OFFSET('Water Data'!$E$27,0,10*ROW('Water Data'!E29)))</f>
        <v/>
      </c>
      <c r="BW35" s="283" t="str">
        <f ca="true">+IF(OFFSET('Water Data'!$E$28,0,10*ROW('Water Data'!E29))="","",OFFSET('Water Data'!$E$28,0,10*ROW('Water Data'!E29)))</f>
        <v/>
      </c>
      <c r="BX35" s="283" t="str">
        <f ca="true">+IF(OFFSET('Water Data'!$E$29,0,10*ROW('Water Data'!E29))="","",OFFSET('Water Data'!$E$29,0,10*ROW('Water Data'!E29)))</f>
        <v/>
      </c>
      <c r="BY35" s="283" t="str">
        <f ca="true">+IF(OFFSET('Water Data'!$F$27,0,10*ROW('Water Data'!F29))="","",OFFSET('Water Data'!$F$27,0,10*ROW('Water Data'!F29)))</f>
        <v/>
      </c>
      <c r="BZ35" s="283" t="str">
        <f ca="true">+IF(OFFSET('Water Data'!$F$28,0,10*ROW('Water Data'!F29))="","",OFFSET('Water Data'!$F$28,0,10*ROW('Water Data'!F29)))</f>
        <v/>
      </c>
      <c r="CA35" s="283" t="str">
        <f ca="true">+IF(OFFSET('Water Data'!$F$29,0,10*ROW('Water Data'!F29))="","",OFFSET('Water Data'!$F$29,0,10*ROW('Water Data'!F29)))</f>
        <v/>
      </c>
      <c r="CB35" s="283" t="str">
        <f ca="true">+IF(OFFSET('Water Data'!$G$27,0,10*ROW('Water Data'!G29))="","",OFFSET('Water Data'!$G$27,0,10*ROW('Water Data'!G29)))</f>
        <v/>
      </c>
      <c r="CC35" s="283" t="str">
        <f ca="true">+IF(OFFSET('Water Data'!$G$28,0,10*ROW('Water Data'!G29))="","",OFFSET('Water Data'!$G$28,0,10*ROW('Water Data'!G29)))</f>
        <v/>
      </c>
      <c r="CD35" s="283" t="str">
        <f ca="true">+IF(OFFSET('Water Data'!$G$29,0,10*ROW('Water Data'!G29))="","",OFFSET('Water Data'!$G$29,0,10*ROW('Water Data'!G29)))</f>
        <v/>
      </c>
      <c r="CE35" s="283" t="str">
        <f ca="true">+IF(OFFSET('Water Data'!$H$27,0,10*ROW('Water Data'!H29))="","",OFFSET('Water Data'!$H$27,0,10*ROW('Water Data'!H29)))</f>
        <v/>
      </c>
      <c r="CF35" s="283" t="str">
        <f ca="true">+IF(OFFSET('Water Data'!$H$28,0,10*ROW('Water Data'!H29))="","",OFFSET('Water Data'!$H$28,0,10*ROW('Water Data'!H29)))</f>
        <v/>
      </c>
      <c r="CG35" s="283" t="str">
        <f ca="true">+IF(OFFSET('Water Data'!$H$29,0,10*ROW('Water Data'!H29))="","",OFFSET('Water Data'!$H$29,0,10*ROW('Water Data'!H29)))</f>
        <v/>
      </c>
      <c r="CH35" s="283" t="str">
        <f ca="true">+IF(OFFSET('Water Data'!$I$27,0,10*ROW('Water Data'!I29))="","",OFFSET('Water Data'!$I$27,0,10*ROW('Water Data'!I29)))</f>
        <v/>
      </c>
      <c r="CI35" s="283" t="str">
        <f ca="true">+IF(OFFSET('Water Data'!$I$28,0,10*ROW('Water Data'!I29))="","",OFFSET('Water Data'!$I$28,0,10*ROW('Water Data'!I29)))</f>
        <v/>
      </c>
      <c r="CJ35" s="283" t="str">
        <f ca="true">+IF(OFFSET('Water Data'!$I$29,0,10*ROW('Water Data'!I29))="","",OFFSET('Water Data'!$I$29,0,10*ROW('Water Data'!I29)))</f>
        <v/>
      </c>
      <c r="CK35" s="283" t="str">
        <f ca="true">+IF(OFFSET('Sanitation Data'!$D$28,0,10*ROW('Sanitation Data'!D29))="","",OFFSET('Sanitation Data'!$D$28,0,10*ROW('Sanitation Data'!D29)))</f>
        <v/>
      </c>
      <c r="CL35" s="283" t="str">
        <f ca="true">+IF(OFFSET('Sanitation Data'!$D$29,0,10*ROW('Sanitation Data'!D29))="","",OFFSET('Sanitation Data'!$D$29,0,10*ROW('Sanitation Data'!D29)))</f>
        <v/>
      </c>
      <c r="CM35" s="283" t="str">
        <f ca="true">+IF(OFFSET('Sanitation Data'!$D$30,0,10*ROW('Sanitation Data'!D29))="","",OFFSET('Sanitation Data'!$D$30,0,10*ROW('Sanitation Data'!D29)))</f>
        <v/>
      </c>
      <c r="CN35" s="283" t="str">
        <f ca="true">+IF(OFFSET('Sanitation Data'!$D$31,0,10*ROW('Sanitation Data'!D29))="","",OFFSET('Sanitation Data'!$D$31,0,10*ROW('Sanitation Data'!D29)))</f>
        <v/>
      </c>
      <c r="CO35" s="283" t="str">
        <f ca="true">+IF(OFFSET('Sanitation Data'!$D$32,0,10*ROW('Sanitation Data'!D29))="","",OFFSET('Sanitation Data'!$D$32,0,10*ROW('Sanitation Data'!D29)))</f>
        <v/>
      </c>
      <c r="CP35" s="283" t="str">
        <f ca="true">+IF(OFFSET('Sanitation Data'!$E$28,0,10*ROW('Sanitation Data'!E29))="","",OFFSET('Sanitation Data'!$E$28,0,10*ROW('Sanitation Data'!E29)))</f>
        <v/>
      </c>
      <c r="CQ35" s="283" t="str">
        <f ca="true">+IF(OFFSET('Sanitation Data'!$E$29,0,10*ROW('Sanitation Data'!E29))="","",OFFSET('Sanitation Data'!$E$29,0,10*ROW('Sanitation Data'!E29)))</f>
        <v/>
      </c>
      <c r="CR35" s="283" t="str">
        <f ca="true">+IF(OFFSET('Sanitation Data'!$E$30,0,10*ROW('Sanitation Data'!E29))="","",OFFSET('Sanitation Data'!$E$30,0,10*ROW('Sanitation Data'!E29)))</f>
        <v/>
      </c>
      <c r="CS35" s="283" t="str">
        <f ca="true">+IF(OFFSET('Sanitation Data'!$E$31,0,10*ROW('Sanitation Data'!E29))="","",OFFSET('Sanitation Data'!$E$31,0,10*ROW('Sanitation Data'!E29)))</f>
        <v/>
      </c>
      <c r="CT35" s="283" t="str">
        <f ca="true">+IF(OFFSET('Sanitation Data'!$E$32,0,10*ROW('Sanitation Data'!E29))="","",OFFSET('Sanitation Data'!$E$32,0,10*ROW('Sanitation Data'!E29)))</f>
        <v/>
      </c>
      <c r="CU35" s="283" t="str">
        <f ca="true">+IF(OFFSET('Sanitation Data'!$F$28,0,10*ROW('Sanitation Data'!F29))="","",OFFSET('Sanitation Data'!$F$28,0,10*ROW('Sanitation Data'!F29)))</f>
        <v/>
      </c>
      <c r="CV35" s="283" t="str">
        <f ca="true">+IF(OFFSET('Sanitation Data'!$F$29,0,10*ROW('Sanitation Data'!F29))="","",OFFSET('Sanitation Data'!$F$29,0,10*ROW('Sanitation Data'!F29)))</f>
        <v/>
      </c>
      <c r="CW35" s="283" t="str">
        <f ca="true">+IF(OFFSET('Sanitation Data'!$F$30,0,10*ROW('Sanitation Data'!F29))="","",OFFSET('Sanitation Data'!$F$30,0,10*ROW('Sanitation Data'!F29)))</f>
        <v/>
      </c>
      <c r="CX35" s="283" t="str">
        <f ca="true">+IF(OFFSET('Sanitation Data'!$F$31,0,10*ROW('Sanitation Data'!F29))="","",OFFSET('Sanitation Data'!$F$31,0,10*ROW('Sanitation Data'!F29)))</f>
        <v/>
      </c>
      <c r="CY35" s="283" t="str">
        <f ca="true">+IF(OFFSET('Sanitation Data'!$F$32,0,10*ROW('Sanitation Data'!F29))="","",OFFSET('Sanitation Data'!$F$32,0,10*ROW('Sanitation Data'!F29)))</f>
        <v/>
      </c>
      <c r="CZ35" s="283" t="str">
        <f ca="true">+IF(OFFSET('Sanitation Data'!$G$28,0,10*ROW('Sanitation Data'!G29))="","",OFFSET('Sanitation Data'!$G$28,0,10*ROW('Sanitation Data'!G29)))</f>
        <v/>
      </c>
      <c r="DA35" s="283" t="str">
        <f ca="true">+IF(OFFSET('Sanitation Data'!$G$29,0,10*ROW('Sanitation Data'!G29))="","",OFFSET('Sanitation Data'!$G$29,0,10*ROW('Sanitation Data'!G29)))</f>
        <v/>
      </c>
      <c r="DB35" s="283" t="str">
        <f ca="true">+IF(OFFSET('Sanitation Data'!$G$30,0,10*ROW('Sanitation Data'!G29))="","",OFFSET('Sanitation Data'!$G$30,0,10*ROW('Sanitation Data'!G29)))</f>
        <v/>
      </c>
      <c r="DC35" s="283" t="str">
        <f ca="true">+IF(OFFSET('Sanitation Data'!$G$31,0,10*ROW('Sanitation Data'!G29))="","",OFFSET('Sanitation Data'!$G$31,0,10*ROW('Sanitation Data'!G29)))</f>
        <v/>
      </c>
      <c r="DD35" s="283" t="str">
        <f ca="true">+IF(OFFSET('Sanitation Data'!$G$32,0,10*ROW('Sanitation Data'!G29))="","",OFFSET('Sanitation Data'!$G$32,0,10*ROW('Sanitation Data'!G29)))</f>
        <v/>
      </c>
      <c r="DE35" s="283" t="str">
        <f ca="true">+IF(OFFSET('Sanitation Data'!$H$28,0,10*ROW('Sanitation Data'!H29))="","",OFFSET('Sanitation Data'!$H$28,0,10*ROW('Sanitation Data'!H29)))</f>
        <v/>
      </c>
      <c r="DF35" s="283" t="str">
        <f ca="true">+IF(OFFSET('Sanitation Data'!$H$29,0,10*ROW('Sanitation Data'!H29))="","",OFFSET('Sanitation Data'!$H$29,0,10*ROW('Sanitation Data'!H29)))</f>
        <v/>
      </c>
      <c r="DG35" s="283" t="str">
        <f ca="true">+IF(OFFSET('Sanitation Data'!$H$30,0,10*ROW('Sanitation Data'!H29))="","",OFFSET('Sanitation Data'!$H$30,0,10*ROW('Sanitation Data'!H29)))</f>
        <v/>
      </c>
      <c r="DH35" s="283" t="str">
        <f ca="true">+IF(OFFSET('Sanitation Data'!$H$31,0,10*ROW('Sanitation Data'!H29))="","",OFFSET('Sanitation Data'!$H$31,0,10*ROW('Sanitation Data'!H29)))</f>
        <v/>
      </c>
      <c r="DI35" s="283" t="str">
        <f ca="true">+IF(OFFSET('Sanitation Data'!$H$32,0,10*ROW('Sanitation Data'!H29))="","",OFFSET('Sanitation Data'!$H$32,0,10*ROW('Sanitation Data'!H29)))</f>
        <v/>
      </c>
      <c r="DJ35" s="283" t="str">
        <f ca="true">+IF(OFFSET('Sanitation Data'!$I$28,0,10*ROW('Sanitation Data'!I29))="","",OFFSET('Sanitation Data'!$I$28,0,10*ROW('Sanitation Data'!I29)))</f>
        <v/>
      </c>
      <c r="DK35" s="283" t="str">
        <f ca="true">+IF(OFFSET('Sanitation Data'!$I$29,0,10*ROW('Sanitation Data'!I29))="","",OFFSET('Sanitation Data'!$I$29,0,10*ROW('Sanitation Data'!I29)))</f>
        <v/>
      </c>
      <c r="DL35" s="283" t="str">
        <f ca="true">+IF(OFFSET('Sanitation Data'!$I$30,0,10*ROW('Sanitation Data'!I29))="","",OFFSET('Sanitation Data'!$I$30,0,10*ROW('Sanitation Data'!I29)))</f>
        <v/>
      </c>
      <c r="DM35" s="283" t="str">
        <f ca="true">+IF(OFFSET('Sanitation Data'!$I$31,0,10*ROW('Sanitation Data'!I29))="","",OFFSET('Sanitation Data'!$I$31,0,10*ROW('Sanitation Data'!I29)))</f>
        <v/>
      </c>
      <c r="DN35" s="283" t="str">
        <f ca="true">+IF(OFFSET('Sanitation Data'!$I$32,0,10*ROW('Sanitation Data'!I29))="","",OFFSET('Sanitation Data'!$I$32,0,10*ROW('Sanitation Data'!I29)))</f>
        <v/>
      </c>
      <c r="DO35" s="283" t="str">
        <f ca="true">+IF(OFFSET('Hygiene Data'!$D$11,0,10*ROW('Hygiene Data'!D29))="","",OFFSET('Hygiene Data'!$D$11,0,10*ROW('Hygiene Data'!D29)))</f>
        <v/>
      </c>
      <c r="DP35" s="283" t="str">
        <f ca="true">+IF(OFFSET('Hygiene Data'!$D$12,0,10*ROW('Hygiene Data'!D29))="","",OFFSET('Hygiene Data'!$D$12,0,10*ROW('Hygiene Data'!D29)))</f>
        <v/>
      </c>
      <c r="DQ35" s="283" t="str">
        <f ca="true">+IF(OFFSET('Hygiene Data'!$D$13,0,10*ROW('Hygiene Data'!D29))="","",OFFSET('Hygiene Data'!$D$13,0,10*ROW('Hygiene Data'!D29)))</f>
        <v/>
      </c>
      <c r="DR35" s="283" t="str">
        <f ca="true">+IF(OFFSET('Hygiene Data'!$E$11,0,10*ROW('Hygiene Data'!E29))="","",OFFSET('Hygiene Data'!$E$11,0,10*ROW('Hygiene Data'!E29)))</f>
        <v/>
      </c>
      <c r="DS35" s="283" t="str">
        <f ca="true">+IF(OFFSET('Hygiene Data'!$E$12,0,10*ROW('Hygiene Data'!E29))="","",OFFSET('Hygiene Data'!$E$12,0,10*ROW('Hygiene Data'!E29)))</f>
        <v/>
      </c>
      <c r="DT35" s="283" t="str">
        <f ca="true">+IF(OFFSET('Hygiene Data'!$E$13,0,10*ROW('Hygiene Data'!E29))="","",OFFSET('Hygiene Data'!$E$13,0,10*ROW('Hygiene Data'!E29)))</f>
        <v/>
      </c>
      <c r="DU35" s="283" t="str">
        <f ca="true">+IF(OFFSET('Hygiene Data'!$F$11,0,10*ROW('Hygiene Data'!F29))="","",OFFSET('Hygiene Data'!$F$11,0,10*ROW('Hygiene Data'!F29)))</f>
        <v/>
      </c>
      <c r="DV35" s="283" t="str">
        <f ca="true">+IF(OFFSET('Hygiene Data'!$F$12,0,10*ROW('Hygiene Data'!F29))="","",OFFSET('Hygiene Data'!$F$12,0,10*ROW('Hygiene Data'!F29)))</f>
        <v/>
      </c>
      <c r="DW35" s="283" t="str">
        <f ca="true">+IF(OFFSET('Hygiene Data'!$F$13,0,10*ROW('Hygiene Data'!F29))="","",OFFSET('Hygiene Data'!$F$13,0,10*ROW('Hygiene Data'!F29)))</f>
        <v/>
      </c>
      <c r="DX35" s="283" t="str">
        <f ca="true">+IF(OFFSET('Hygiene Data'!$G$11,0,10*ROW('Hygiene Data'!G29))="","",OFFSET('Hygiene Data'!$G$11,0,10*ROW('Hygiene Data'!G29)))</f>
        <v/>
      </c>
      <c r="DY35" s="283" t="str">
        <f ca="true">+IF(OFFSET('Hygiene Data'!$G$12,0,10*ROW('Hygiene Data'!G29))="","",OFFSET('Hygiene Data'!$G$12,0,10*ROW('Hygiene Data'!G29)))</f>
        <v/>
      </c>
      <c r="DZ35" s="283" t="str">
        <f ca="true">+IF(OFFSET('Hygiene Data'!$G$13,0,10*ROW('Hygiene Data'!G29))="","",OFFSET('Hygiene Data'!$G$13,0,10*ROW('Hygiene Data'!G29)))</f>
        <v/>
      </c>
      <c r="EA35" s="283" t="str">
        <f ca="true">+IF(OFFSET('Hygiene Data'!$H$11,0,10*ROW('Hygiene Data'!H29))="","",OFFSET('Hygiene Data'!$H$11,0,10*ROW('Hygiene Data'!H29)))</f>
        <v/>
      </c>
      <c r="EB35" s="283" t="str">
        <f ca="true">+IF(OFFSET('Hygiene Data'!$H$12,0,10*ROW('Hygiene Data'!H29))="","",OFFSET('Hygiene Data'!$H$12,0,10*ROW('Hygiene Data'!H29)))</f>
        <v/>
      </c>
      <c r="EC35" s="283" t="str">
        <f ca="true">+IF(OFFSET('Hygiene Data'!$H$13,0,10*ROW('Hygiene Data'!H29))="","",OFFSET('Hygiene Data'!$H$13,0,10*ROW('Hygiene Data'!H29)))</f>
        <v/>
      </c>
      <c r="ED35" s="283" t="str">
        <f ca="true">+IF(OFFSET('Hygiene Data'!$I$11,0,10*ROW('Hygiene Data'!I29))="","",OFFSET('Hygiene Data'!$I$11,0,10*ROW('Hygiene Data'!I29)))</f>
        <v/>
      </c>
      <c r="EE35" s="283" t="str">
        <f ca="true">+IF(OFFSET('Hygiene Data'!$I$12,0,10*ROW('Hygiene Data'!I29))="","",OFFSET('Hygiene Data'!$I$12,0,10*ROW('Hygiene Data'!I29)))</f>
        <v/>
      </c>
      <c r="EF35" s="283"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9"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3"/>
      <c r="BS36" s="283" t="str">
        <f ca="true">+IF(OFFSET('Water Data'!$D$27,0,10*ROW('Water Data'!D30))="","",OFFSET('Water Data'!$D$27,0,10*ROW('Water Data'!D30)))</f>
        <v/>
      </c>
      <c r="BT36" s="283" t="str">
        <f ca="true">+IF(OFFSET('Water Data'!$D$28,0,10*ROW('Water Data'!D30))="","",OFFSET('Water Data'!$D$28,0,10*ROW('Water Data'!D30)))</f>
        <v/>
      </c>
      <c r="BU36" s="283" t="str">
        <f ca="true">+IF(OFFSET('Water Data'!$D$29,0,10*ROW('Water Data'!D30))="","",OFFSET('Water Data'!$D$29,0,10*ROW('Water Data'!D30)))</f>
        <v/>
      </c>
      <c r="BV36" s="283" t="str">
        <f ca="true">+IF(OFFSET('Water Data'!$E$27,0,10*ROW('Water Data'!E30))="","",OFFSET('Water Data'!$E$27,0,10*ROW('Water Data'!E30)))</f>
        <v/>
      </c>
      <c r="BW36" s="283" t="str">
        <f ca="true">+IF(OFFSET('Water Data'!$E$28,0,10*ROW('Water Data'!E30))="","",OFFSET('Water Data'!$E$28,0,10*ROW('Water Data'!E30)))</f>
        <v/>
      </c>
      <c r="BX36" s="283" t="str">
        <f ca="true">+IF(OFFSET('Water Data'!$E$29,0,10*ROW('Water Data'!E30))="","",OFFSET('Water Data'!$E$29,0,10*ROW('Water Data'!E30)))</f>
        <v/>
      </c>
      <c r="BY36" s="283" t="str">
        <f ca="true">+IF(OFFSET('Water Data'!$F$27,0,10*ROW('Water Data'!F30))="","",OFFSET('Water Data'!$F$27,0,10*ROW('Water Data'!F30)))</f>
        <v/>
      </c>
      <c r="BZ36" s="283" t="str">
        <f ca="true">+IF(OFFSET('Water Data'!$F$28,0,10*ROW('Water Data'!F30))="","",OFFSET('Water Data'!$F$28,0,10*ROW('Water Data'!F30)))</f>
        <v/>
      </c>
      <c r="CA36" s="283" t="str">
        <f ca="true">+IF(OFFSET('Water Data'!$F$29,0,10*ROW('Water Data'!F30))="","",OFFSET('Water Data'!$F$29,0,10*ROW('Water Data'!F30)))</f>
        <v/>
      </c>
      <c r="CB36" s="283" t="str">
        <f ca="true">+IF(OFFSET('Water Data'!$G$27,0,10*ROW('Water Data'!G30))="","",OFFSET('Water Data'!$G$27,0,10*ROW('Water Data'!G30)))</f>
        <v/>
      </c>
      <c r="CC36" s="283" t="str">
        <f ca="true">+IF(OFFSET('Water Data'!$G$28,0,10*ROW('Water Data'!G30))="","",OFFSET('Water Data'!$G$28,0,10*ROW('Water Data'!G30)))</f>
        <v/>
      </c>
      <c r="CD36" s="283" t="str">
        <f ca="true">+IF(OFFSET('Water Data'!$G$29,0,10*ROW('Water Data'!G30))="","",OFFSET('Water Data'!$G$29,0,10*ROW('Water Data'!G30)))</f>
        <v/>
      </c>
      <c r="CE36" s="283" t="str">
        <f ca="true">+IF(OFFSET('Water Data'!$H$27,0,10*ROW('Water Data'!H30))="","",OFFSET('Water Data'!$H$27,0,10*ROW('Water Data'!H30)))</f>
        <v/>
      </c>
      <c r="CF36" s="283" t="str">
        <f ca="true">+IF(OFFSET('Water Data'!$H$28,0,10*ROW('Water Data'!H30))="","",OFFSET('Water Data'!$H$28,0,10*ROW('Water Data'!H30)))</f>
        <v/>
      </c>
      <c r="CG36" s="283" t="str">
        <f ca="true">+IF(OFFSET('Water Data'!$H$29,0,10*ROW('Water Data'!H30))="","",OFFSET('Water Data'!$H$29,0,10*ROW('Water Data'!H30)))</f>
        <v/>
      </c>
      <c r="CH36" s="283" t="str">
        <f ca="true">+IF(OFFSET('Water Data'!$I$27,0,10*ROW('Water Data'!I30))="","",OFFSET('Water Data'!$I$27,0,10*ROW('Water Data'!I30)))</f>
        <v/>
      </c>
      <c r="CI36" s="283" t="str">
        <f ca="true">+IF(OFFSET('Water Data'!$I$28,0,10*ROW('Water Data'!I30))="","",OFFSET('Water Data'!$I$28,0,10*ROW('Water Data'!I30)))</f>
        <v/>
      </c>
      <c r="CJ36" s="283" t="str">
        <f ca="true">+IF(OFFSET('Water Data'!$I$29,0,10*ROW('Water Data'!I30))="","",OFFSET('Water Data'!$I$29,0,10*ROW('Water Data'!I30)))</f>
        <v/>
      </c>
      <c r="CK36" s="283" t="str">
        <f ca="true">+IF(OFFSET('Sanitation Data'!$D$28,0,10*ROW('Sanitation Data'!D30))="","",OFFSET('Sanitation Data'!$D$28,0,10*ROW('Sanitation Data'!D30)))</f>
        <v/>
      </c>
      <c r="CL36" s="283" t="str">
        <f ca="true">+IF(OFFSET('Sanitation Data'!$D$29,0,10*ROW('Sanitation Data'!D30))="","",OFFSET('Sanitation Data'!$D$29,0,10*ROW('Sanitation Data'!D30)))</f>
        <v/>
      </c>
      <c r="CM36" s="283" t="str">
        <f ca="true">+IF(OFFSET('Sanitation Data'!$D$30,0,10*ROW('Sanitation Data'!D30))="","",OFFSET('Sanitation Data'!$D$30,0,10*ROW('Sanitation Data'!D30)))</f>
        <v/>
      </c>
      <c r="CN36" s="283" t="str">
        <f ca="true">+IF(OFFSET('Sanitation Data'!$D$31,0,10*ROW('Sanitation Data'!D30))="","",OFFSET('Sanitation Data'!$D$31,0,10*ROW('Sanitation Data'!D30)))</f>
        <v/>
      </c>
      <c r="CO36" s="283" t="str">
        <f ca="true">+IF(OFFSET('Sanitation Data'!$D$32,0,10*ROW('Sanitation Data'!D30))="","",OFFSET('Sanitation Data'!$D$32,0,10*ROW('Sanitation Data'!D30)))</f>
        <v/>
      </c>
      <c r="CP36" s="283" t="str">
        <f ca="true">+IF(OFFSET('Sanitation Data'!$E$28,0,10*ROW('Sanitation Data'!E30))="","",OFFSET('Sanitation Data'!$E$28,0,10*ROW('Sanitation Data'!E30)))</f>
        <v/>
      </c>
      <c r="CQ36" s="283" t="str">
        <f ca="true">+IF(OFFSET('Sanitation Data'!$E$29,0,10*ROW('Sanitation Data'!E30))="","",OFFSET('Sanitation Data'!$E$29,0,10*ROW('Sanitation Data'!E30)))</f>
        <v/>
      </c>
      <c r="CR36" s="283" t="str">
        <f ca="true">+IF(OFFSET('Sanitation Data'!$E$30,0,10*ROW('Sanitation Data'!E30))="","",OFFSET('Sanitation Data'!$E$30,0,10*ROW('Sanitation Data'!E30)))</f>
        <v/>
      </c>
      <c r="CS36" s="283" t="str">
        <f ca="true">+IF(OFFSET('Sanitation Data'!$E$31,0,10*ROW('Sanitation Data'!E30))="","",OFFSET('Sanitation Data'!$E$31,0,10*ROW('Sanitation Data'!E30)))</f>
        <v/>
      </c>
      <c r="CT36" s="283" t="str">
        <f ca="true">+IF(OFFSET('Sanitation Data'!$E$32,0,10*ROW('Sanitation Data'!E30))="","",OFFSET('Sanitation Data'!$E$32,0,10*ROW('Sanitation Data'!E30)))</f>
        <v/>
      </c>
      <c r="CU36" s="283" t="str">
        <f ca="true">+IF(OFFSET('Sanitation Data'!$F$28,0,10*ROW('Sanitation Data'!F30))="","",OFFSET('Sanitation Data'!$F$28,0,10*ROW('Sanitation Data'!F30)))</f>
        <v/>
      </c>
      <c r="CV36" s="283" t="str">
        <f ca="true">+IF(OFFSET('Sanitation Data'!$F$29,0,10*ROW('Sanitation Data'!F30))="","",OFFSET('Sanitation Data'!$F$29,0,10*ROW('Sanitation Data'!F30)))</f>
        <v/>
      </c>
      <c r="CW36" s="283" t="str">
        <f ca="true">+IF(OFFSET('Sanitation Data'!$F$30,0,10*ROW('Sanitation Data'!F30))="","",OFFSET('Sanitation Data'!$F$30,0,10*ROW('Sanitation Data'!F30)))</f>
        <v/>
      </c>
      <c r="CX36" s="283" t="str">
        <f ca="true">+IF(OFFSET('Sanitation Data'!$F$31,0,10*ROW('Sanitation Data'!F30))="","",OFFSET('Sanitation Data'!$F$31,0,10*ROW('Sanitation Data'!F30)))</f>
        <v/>
      </c>
      <c r="CY36" s="283" t="str">
        <f ca="true">+IF(OFFSET('Sanitation Data'!$F$32,0,10*ROW('Sanitation Data'!F30))="","",OFFSET('Sanitation Data'!$F$32,0,10*ROW('Sanitation Data'!F30)))</f>
        <v/>
      </c>
      <c r="CZ36" s="283" t="str">
        <f ca="true">+IF(OFFSET('Sanitation Data'!$G$28,0,10*ROW('Sanitation Data'!G30))="","",OFFSET('Sanitation Data'!$G$28,0,10*ROW('Sanitation Data'!G30)))</f>
        <v/>
      </c>
      <c r="DA36" s="283" t="str">
        <f ca="true">+IF(OFFSET('Sanitation Data'!$G$29,0,10*ROW('Sanitation Data'!G30))="","",OFFSET('Sanitation Data'!$G$29,0,10*ROW('Sanitation Data'!G30)))</f>
        <v/>
      </c>
      <c r="DB36" s="283" t="str">
        <f ca="true">+IF(OFFSET('Sanitation Data'!$G$30,0,10*ROW('Sanitation Data'!G30))="","",OFFSET('Sanitation Data'!$G$30,0,10*ROW('Sanitation Data'!G30)))</f>
        <v/>
      </c>
      <c r="DC36" s="283" t="str">
        <f ca="true">+IF(OFFSET('Sanitation Data'!$G$31,0,10*ROW('Sanitation Data'!G30))="","",OFFSET('Sanitation Data'!$G$31,0,10*ROW('Sanitation Data'!G30)))</f>
        <v/>
      </c>
      <c r="DD36" s="283" t="str">
        <f ca="true">+IF(OFFSET('Sanitation Data'!$G$32,0,10*ROW('Sanitation Data'!G30))="","",OFFSET('Sanitation Data'!$G$32,0,10*ROW('Sanitation Data'!G30)))</f>
        <v/>
      </c>
      <c r="DE36" s="283" t="str">
        <f ca="true">+IF(OFFSET('Sanitation Data'!$H$28,0,10*ROW('Sanitation Data'!H30))="","",OFFSET('Sanitation Data'!$H$28,0,10*ROW('Sanitation Data'!H30)))</f>
        <v/>
      </c>
      <c r="DF36" s="283" t="str">
        <f ca="true">+IF(OFFSET('Sanitation Data'!$H$29,0,10*ROW('Sanitation Data'!H30))="","",OFFSET('Sanitation Data'!$H$29,0,10*ROW('Sanitation Data'!H30)))</f>
        <v/>
      </c>
      <c r="DG36" s="283" t="str">
        <f ca="true">+IF(OFFSET('Sanitation Data'!$H$30,0,10*ROW('Sanitation Data'!H30))="","",OFFSET('Sanitation Data'!$H$30,0,10*ROW('Sanitation Data'!H30)))</f>
        <v/>
      </c>
      <c r="DH36" s="283" t="str">
        <f ca="true">+IF(OFFSET('Sanitation Data'!$H$31,0,10*ROW('Sanitation Data'!H30))="","",OFFSET('Sanitation Data'!$H$31,0,10*ROW('Sanitation Data'!H30)))</f>
        <v/>
      </c>
      <c r="DI36" s="283" t="str">
        <f ca="true">+IF(OFFSET('Sanitation Data'!$H$32,0,10*ROW('Sanitation Data'!H30))="","",OFFSET('Sanitation Data'!$H$32,0,10*ROW('Sanitation Data'!H30)))</f>
        <v/>
      </c>
      <c r="DJ36" s="283" t="str">
        <f ca="true">+IF(OFFSET('Sanitation Data'!$I$28,0,10*ROW('Sanitation Data'!I30))="","",OFFSET('Sanitation Data'!$I$28,0,10*ROW('Sanitation Data'!I30)))</f>
        <v/>
      </c>
      <c r="DK36" s="283" t="str">
        <f ca="true">+IF(OFFSET('Sanitation Data'!$I$29,0,10*ROW('Sanitation Data'!I30))="","",OFFSET('Sanitation Data'!$I$29,0,10*ROW('Sanitation Data'!I30)))</f>
        <v/>
      </c>
      <c r="DL36" s="283" t="str">
        <f ca="true">+IF(OFFSET('Sanitation Data'!$I$30,0,10*ROW('Sanitation Data'!I30))="","",OFFSET('Sanitation Data'!$I$30,0,10*ROW('Sanitation Data'!I30)))</f>
        <v/>
      </c>
      <c r="DM36" s="283" t="str">
        <f ca="true">+IF(OFFSET('Sanitation Data'!$I$31,0,10*ROW('Sanitation Data'!I30))="","",OFFSET('Sanitation Data'!$I$31,0,10*ROW('Sanitation Data'!I30)))</f>
        <v/>
      </c>
      <c r="DN36" s="283" t="str">
        <f ca="true">+IF(OFFSET('Sanitation Data'!$I$32,0,10*ROW('Sanitation Data'!I30))="","",OFFSET('Sanitation Data'!$I$32,0,10*ROW('Sanitation Data'!I30)))</f>
        <v/>
      </c>
      <c r="DO36" s="283" t="str">
        <f ca="true">+IF(OFFSET('Hygiene Data'!$D$11,0,10*ROW('Hygiene Data'!D30))="","",OFFSET('Hygiene Data'!$D$11,0,10*ROW('Hygiene Data'!D30)))</f>
        <v/>
      </c>
      <c r="DP36" s="283" t="str">
        <f ca="true">+IF(OFFSET('Hygiene Data'!$D$12,0,10*ROW('Hygiene Data'!D30))="","",OFFSET('Hygiene Data'!$D$12,0,10*ROW('Hygiene Data'!D30)))</f>
        <v/>
      </c>
      <c r="DQ36" s="283" t="str">
        <f ca="true">+IF(OFFSET('Hygiene Data'!$D$13,0,10*ROW('Hygiene Data'!D30))="","",OFFSET('Hygiene Data'!$D$13,0,10*ROW('Hygiene Data'!D30)))</f>
        <v/>
      </c>
      <c r="DR36" s="283" t="str">
        <f ca="true">+IF(OFFSET('Hygiene Data'!$E$11,0,10*ROW('Hygiene Data'!E30))="","",OFFSET('Hygiene Data'!$E$11,0,10*ROW('Hygiene Data'!E30)))</f>
        <v/>
      </c>
      <c r="DS36" s="283" t="str">
        <f ca="true">+IF(OFFSET('Hygiene Data'!$E$12,0,10*ROW('Hygiene Data'!E30))="","",OFFSET('Hygiene Data'!$E$12,0,10*ROW('Hygiene Data'!E30)))</f>
        <v/>
      </c>
      <c r="DT36" s="283" t="str">
        <f ca="true">+IF(OFFSET('Hygiene Data'!$E$13,0,10*ROW('Hygiene Data'!E30))="","",OFFSET('Hygiene Data'!$E$13,0,10*ROW('Hygiene Data'!E30)))</f>
        <v/>
      </c>
      <c r="DU36" s="283" t="str">
        <f ca="true">+IF(OFFSET('Hygiene Data'!$F$11,0,10*ROW('Hygiene Data'!F30))="","",OFFSET('Hygiene Data'!$F$11,0,10*ROW('Hygiene Data'!F30)))</f>
        <v/>
      </c>
      <c r="DV36" s="283" t="str">
        <f ca="true">+IF(OFFSET('Hygiene Data'!$F$12,0,10*ROW('Hygiene Data'!F30))="","",OFFSET('Hygiene Data'!$F$12,0,10*ROW('Hygiene Data'!F30)))</f>
        <v/>
      </c>
      <c r="DW36" s="283" t="str">
        <f ca="true">+IF(OFFSET('Hygiene Data'!$F$13,0,10*ROW('Hygiene Data'!F30))="","",OFFSET('Hygiene Data'!$F$13,0,10*ROW('Hygiene Data'!F30)))</f>
        <v/>
      </c>
      <c r="DX36" s="283" t="str">
        <f ca="true">+IF(OFFSET('Hygiene Data'!$G$11,0,10*ROW('Hygiene Data'!G30))="","",OFFSET('Hygiene Data'!$G$11,0,10*ROW('Hygiene Data'!G30)))</f>
        <v/>
      </c>
      <c r="DY36" s="283" t="str">
        <f ca="true">+IF(OFFSET('Hygiene Data'!$G$12,0,10*ROW('Hygiene Data'!G30))="","",OFFSET('Hygiene Data'!$G$12,0,10*ROW('Hygiene Data'!G30)))</f>
        <v/>
      </c>
      <c r="DZ36" s="283" t="str">
        <f ca="true">+IF(OFFSET('Hygiene Data'!$G$13,0,10*ROW('Hygiene Data'!G30))="","",OFFSET('Hygiene Data'!$G$13,0,10*ROW('Hygiene Data'!G30)))</f>
        <v/>
      </c>
      <c r="EA36" s="283" t="str">
        <f ca="true">+IF(OFFSET('Hygiene Data'!$H$11,0,10*ROW('Hygiene Data'!H30))="","",OFFSET('Hygiene Data'!$H$11,0,10*ROW('Hygiene Data'!H30)))</f>
        <v/>
      </c>
      <c r="EB36" s="283" t="str">
        <f ca="true">+IF(OFFSET('Hygiene Data'!$H$12,0,10*ROW('Hygiene Data'!H30))="","",OFFSET('Hygiene Data'!$H$12,0,10*ROW('Hygiene Data'!H30)))</f>
        <v/>
      </c>
      <c r="EC36" s="283" t="str">
        <f ca="true">+IF(OFFSET('Hygiene Data'!$H$13,0,10*ROW('Hygiene Data'!H30))="","",OFFSET('Hygiene Data'!$H$13,0,10*ROW('Hygiene Data'!H30)))</f>
        <v/>
      </c>
      <c r="ED36" s="283" t="str">
        <f ca="true">+IF(OFFSET('Hygiene Data'!$I$11,0,10*ROW('Hygiene Data'!I30))="","",OFFSET('Hygiene Data'!$I$11,0,10*ROW('Hygiene Data'!I30)))</f>
        <v/>
      </c>
      <c r="EE36" s="283" t="str">
        <f ca="true">+IF(OFFSET('Hygiene Data'!$I$12,0,10*ROW('Hygiene Data'!I30))="","",OFFSET('Hygiene Data'!$I$12,0,10*ROW('Hygiene Data'!I30)))</f>
        <v/>
      </c>
      <c r="EF36" s="283"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9"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3"/>
      <c r="BS37" s="283" t="str">
        <f ca="true">+IF(OFFSET('Water Data'!$D$27,0,10*ROW('Water Data'!D31))="","",OFFSET('Water Data'!$D$27,0,10*ROW('Water Data'!D31)))</f>
        <v/>
      </c>
      <c r="BT37" s="283" t="str">
        <f ca="true">+IF(OFFSET('Water Data'!$D$28,0,10*ROW('Water Data'!D31))="","",OFFSET('Water Data'!$D$28,0,10*ROW('Water Data'!D31)))</f>
        <v/>
      </c>
      <c r="BU37" s="283" t="str">
        <f ca="true">+IF(OFFSET('Water Data'!$D$29,0,10*ROW('Water Data'!D31))="","",OFFSET('Water Data'!$D$29,0,10*ROW('Water Data'!D31)))</f>
        <v/>
      </c>
      <c r="BV37" s="283" t="str">
        <f ca="true">+IF(OFFSET('Water Data'!$E$27,0,10*ROW('Water Data'!E31))="","",OFFSET('Water Data'!$E$27,0,10*ROW('Water Data'!E31)))</f>
        <v/>
      </c>
      <c r="BW37" s="283" t="str">
        <f ca="true">+IF(OFFSET('Water Data'!$E$28,0,10*ROW('Water Data'!E31))="","",OFFSET('Water Data'!$E$28,0,10*ROW('Water Data'!E31)))</f>
        <v/>
      </c>
      <c r="BX37" s="283" t="str">
        <f ca="true">+IF(OFFSET('Water Data'!$E$29,0,10*ROW('Water Data'!E31))="","",OFFSET('Water Data'!$E$29,0,10*ROW('Water Data'!E31)))</f>
        <v/>
      </c>
      <c r="BY37" s="283" t="str">
        <f ca="true">+IF(OFFSET('Water Data'!$F$27,0,10*ROW('Water Data'!F31))="","",OFFSET('Water Data'!$F$27,0,10*ROW('Water Data'!F31)))</f>
        <v/>
      </c>
      <c r="BZ37" s="283" t="str">
        <f ca="true">+IF(OFFSET('Water Data'!$F$28,0,10*ROW('Water Data'!F31))="","",OFFSET('Water Data'!$F$28,0,10*ROW('Water Data'!F31)))</f>
        <v/>
      </c>
      <c r="CA37" s="283" t="str">
        <f ca="true">+IF(OFFSET('Water Data'!$F$29,0,10*ROW('Water Data'!F31))="","",OFFSET('Water Data'!$F$29,0,10*ROW('Water Data'!F31)))</f>
        <v/>
      </c>
      <c r="CB37" s="283" t="str">
        <f ca="true">+IF(OFFSET('Water Data'!$G$27,0,10*ROW('Water Data'!G31))="","",OFFSET('Water Data'!$G$27,0,10*ROW('Water Data'!G31)))</f>
        <v/>
      </c>
      <c r="CC37" s="283" t="str">
        <f ca="true">+IF(OFFSET('Water Data'!$G$28,0,10*ROW('Water Data'!G31))="","",OFFSET('Water Data'!$G$28,0,10*ROW('Water Data'!G31)))</f>
        <v/>
      </c>
      <c r="CD37" s="283" t="str">
        <f ca="true">+IF(OFFSET('Water Data'!$G$29,0,10*ROW('Water Data'!G31))="","",OFFSET('Water Data'!$G$29,0,10*ROW('Water Data'!G31)))</f>
        <v/>
      </c>
      <c r="CE37" s="283" t="str">
        <f ca="true">+IF(OFFSET('Water Data'!$H$27,0,10*ROW('Water Data'!H31))="","",OFFSET('Water Data'!$H$27,0,10*ROW('Water Data'!H31)))</f>
        <v/>
      </c>
      <c r="CF37" s="283" t="str">
        <f ca="true">+IF(OFFSET('Water Data'!$H$28,0,10*ROW('Water Data'!H31))="","",OFFSET('Water Data'!$H$28,0,10*ROW('Water Data'!H31)))</f>
        <v/>
      </c>
      <c r="CG37" s="283" t="str">
        <f ca="true">+IF(OFFSET('Water Data'!$H$29,0,10*ROW('Water Data'!H31))="","",OFFSET('Water Data'!$H$29,0,10*ROW('Water Data'!H31)))</f>
        <v/>
      </c>
      <c r="CH37" s="283" t="str">
        <f ca="true">+IF(OFFSET('Water Data'!$I$27,0,10*ROW('Water Data'!I31))="","",OFFSET('Water Data'!$I$27,0,10*ROW('Water Data'!I31)))</f>
        <v/>
      </c>
      <c r="CI37" s="283" t="str">
        <f ca="true">+IF(OFFSET('Water Data'!$I$28,0,10*ROW('Water Data'!I31))="","",OFFSET('Water Data'!$I$28,0,10*ROW('Water Data'!I31)))</f>
        <v/>
      </c>
      <c r="CJ37" s="283" t="str">
        <f ca="true">+IF(OFFSET('Water Data'!$I$29,0,10*ROW('Water Data'!I31))="","",OFFSET('Water Data'!$I$29,0,10*ROW('Water Data'!I31)))</f>
        <v/>
      </c>
      <c r="CK37" s="283" t="str">
        <f ca="true">+IF(OFFSET('Sanitation Data'!$D$28,0,10*ROW('Sanitation Data'!D31))="","",OFFSET('Sanitation Data'!$D$28,0,10*ROW('Sanitation Data'!D31)))</f>
        <v/>
      </c>
      <c r="CL37" s="283" t="str">
        <f ca="true">+IF(OFFSET('Sanitation Data'!$D$29,0,10*ROW('Sanitation Data'!D31))="","",OFFSET('Sanitation Data'!$D$29,0,10*ROW('Sanitation Data'!D31)))</f>
        <v/>
      </c>
      <c r="CM37" s="283" t="str">
        <f ca="true">+IF(OFFSET('Sanitation Data'!$D$30,0,10*ROW('Sanitation Data'!D31))="","",OFFSET('Sanitation Data'!$D$30,0,10*ROW('Sanitation Data'!D31)))</f>
        <v/>
      </c>
      <c r="CN37" s="283" t="str">
        <f ca="true">+IF(OFFSET('Sanitation Data'!$D$31,0,10*ROW('Sanitation Data'!D31))="","",OFFSET('Sanitation Data'!$D$31,0,10*ROW('Sanitation Data'!D31)))</f>
        <v/>
      </c>
      <c r="CO37" s="283" t="str">
        <f ca="true">+IF(OFFSET('Sanitation Data'!$D$32,0,10*ROW('Sanitation Data'!D31))="","",OFFSET('Sanitation Data'!$D$32,0,10*ROW('Sanitation Data'!D31)))</f>
        <v/>
      </c>
      <c r="CP37" s="283" t="str">
        <f ca="true">+IF(OFFSET('Sanitation Data'!$E$28,0,10*ROW('Sanitation Data'!E31))="","",OFFSET('Sanitation Data'!$E$28,0,10*ROW('Sanitation Data'!E31)))</f>
        <v/>
      </c>
      <c r="CQ37" s="283" t="str">
        <f ca="true">+IF(OFFSET('Sanitation Data'!$E$29,0,10*ROW('Sanitation Data'!E31))="","",OFFSET('Sanitation Data'!$E$29,0,10*ROW('Sanitation Data'!E31)))</f>
        <v/>
      </c>
      <c r="CR37" s="283" t="str">
        <f ca="true">+IF(OFFSET('Sanitation Data'!$E$30,0,10*ROW('Sanitation Data'!E31))="","",OFFSET('Sanitation Data'!$E$30,0,10*ROW('Sanitation Data'!E31)))</f>
        <v/>
      </c>
      <c r="CS37" s="283" t="str">
        <f ca="true">+IF(OFFSET('Sanitation Data'!$E$31,0,10*ROW('Sanitation Data'!E31))="","",OFFSET('Sanitation Data'!$E$31,0,10*ROW('Sanitation Data'!E31)))</f>
        <v/>
      </c>
      <c r="CT37" s="283" t="str">
        <f ca="true">+IF(OFFSET('Sanitation Data'!$E$32,0,10*ROW('Sanitation Data'!E31))="","",OFFSET('Sanitation Data'!$E$32,0,10*ROW('Sanitation Data'!E31)))</f>
        <v/>
      </c>
      <c r="CU37" s="283" t="str">
        <f ca="true">+IF(OFFSET('Sanitation Data'!$F$28,0,10*ROW('Sanitation Data'!F31))="","",OFFSET('Sanitation Data'!$F$28,0,10*ROW('Sanitation Data'!F31)))</f>
        <v/>
      </c>
      <c r="CV37" s="283" t="str">
        <f ca="true">+IF(OFFSET('Sanitation Data'!$F$29,0,10*ROW('Sanitation Data'!F31))="","",OFFSET('Sanitation Data'!$F$29,0,10*ROW('Sanitation Data'!F31)))</f>
        <v/>
      </c>
      <c r="CW37" s="283" t="str">
        <f ca="true">+IF(OFFSET('Sanitation Data'!$F$30,0,10*ROW('Sanitation Data'!F31))="","",OFFSET('Sanitation Data'!$F$30,0,10*ROW('Sanitation Data'!F31)))</f>
        <v/>
      </c>
      <c r="CX37" s="283" t="str">
        <f ca="true">+IF(OFFSET('Sanitation Data'!$F$31,0,10*ROW('Sanitation Data'!F31))="","",OFFSET('Sanitation Data'!$F$31,0,10*ROW('Sanitation Data'!F31)))</f>
        <v/>
      </c>
      <c r="CY37" s="283" t="str">
        <f ca="true">+IF(OFFSET('Sanitation Data'!$F$32,0,10*ROW('Sanitation Data'!F31))="","",OFFSET('Sanitation Data'!$F$32,0,10*ROW('Sanitation Data'!F31)))</f>
        <v/>
      </c>
      <c r="CZ37" s="283" t="str">
        <f ca="true">+IF(OFFSET('Sanitation Data'!$G$28,0,10*ROW('Sanitation Data'!G31))="","",OFFSET('Sanitation Data'!$G$28,0,10*ROW('Sanitation Data'!G31)))</f>
        <v/>
      </c>
      <c r="DA37" s="283" t="str">
        <f ca="true">+IF(OFFSET('Sanitation Data'!$G$29,0,10*ROW('Sanitation Data'!G31))="","",OFFSET('Sanitation Data'!$G$29,0,10*ROW('Sanitation Data'!G31)))</f>
        <v/>
      </c>
      <c r="DB37" s="283" t="str">
        <f ca="true">+IF(OFFSET('Sanitation Data'!$G$30,0,10*ROW('Sanitation Data'!G31))="","",OFFSET('Sanitation Data'!$G$30,0,10*ROW('Sanitation Data'!G31)))</f>
        <v/>
      </c>
      <c r="DC37" s="283" t="str">
        <f ca="true">+IF(OFFSET('Sanitation Data'!$G$31,0,10*ROW('Sanitation Data'!G31))="","",OFFSET('Sanitation Data'!$G$31,0,10*ROW('Sanitation Data'!G31)))</f>
        <v/>
      </c>
      <c r="DD37" s="283" t="str">
        <f ca="true">+IF(OFFSET('Sanitation Data'!$G$32,0,10*ROW('Sanitation Data'!G31))="","",OFFSET('Sanitation Data'!$G$32,0,10*ROW('Sanitation Data'!G31)))</f>
        <v/>
      </c>
      <c r="DE37" s="283" t="str">
        <f ca="true">+IF(OFFSET('Sanitation Data'!$H$28,0,10*ROW('Sanitation Data'!H31))="","",OFFSET('Sanitation Data'!$H$28,0,10*ROW('Sanitation Data'!H31)))</f>
        <v/>
      </c>
      <c r="DF37" s="283" t="str">
        <f ca="true">+IF(OFFSET('Sanitation Data'!$H$29,0,10*ROW('Sanitation Data'!H31))="","",OFFSET('Sanitation Data'!$H$29,0,10*ROW('Sanitation Data'!H31)))</f>
        <v/>
      </c>
      <c r="DG37" s="283" t="str">
        <f ca="true">+IF(OFFSET('Sanitation Data'!$H$30,0,10*ROW('Sanitation Data'!H31))="","",OFFSET('Sanitation Data'!$H$30,0,10*ROW('Sanitation Data'!H31)))</f>
        <v/>
      </c>
      <c r="DH37" s="283" t="str">
        <f ca="true">+IF(OFFSET('Sanitation Data'!$H$31,0,10*ROW('Sanitation Data'!H31))="","",OFFSET('Sanitation Data'!$H$31,0,10*ROW('Sanitation Data'!H31)))</f>
        <v/>
      </c>
      <c r="DI37" s="283" t="str">
        <f ca="true">+IF(OFFSET('Sanitation Data'!$H$32,0,10*ROW('Sanitation Data'!H31))="","",OFFSET('Sanitation Data'!$H$32,0,10*ROW('Sanitation Data'!H31)))</f>
        <v/>
      </c>
      <c r="DJ37" s="283" t="str">
        <f ca="true">+IF(OFFSET('Sanitation Data'!$I$28,0,10*ROW('Sanitation Data'!I31))="","",OFFSET('Sanitation Data'!$I$28,0,10*ROW('Sanitation Data'!I31)))</f>
        <v/>
      </c>
      <c r="DK37" s="283" t="str">
        <f ca="true">+IF(OFFSET('Sanitation Data'!$I$29,0,10*ROW('Sanitation Data'!I31))="","",OFFSET('Sanitation Data'!$I$29,0,10*ROW('Sanitation Data'!I31)))</f>
        <v/>
      </c>
      <c r="DL37" s="283" t="str">
        <f ca="true">+IF(OFFSET('Sanitation Data'!$I$30,0,10*ROW('Sanitation Data'!I31))="","",OFFSET('Sanitation Data'!$I$30,0,10*ROW('Sanitation Data'!I31)))</f>
        <v/>
      </c>
      <c r="DM37" s="283" t="str">
        <f ca="true">+IF(OFFSET('Sanitation Data'!$I$31,0,10*ROW('Sanitation Data'!I31))="","",OFFSET('Sanitation Data'!$I$31,0,10*ROW('Sanitation Data'!I31)))</f>
        <v/>
      </c>
      <c r="DN37" s="283" t="str">
        <f ca="true">+IF(OFFSET('Sanitation Data'!$I$32,0,10*ROW('Sanitation Data'!I31))="","",OFFSET('Sanitation Data'!$I$32,0,10*ROW('Sanitation Data'!I31)))</f>
        <v/>
      </c>
      <c r="DO37" s="283" t="str">
        <f ca="true">+IF(OFFSET('Hygiene Data'!$D$11,0,10*ROW('Hygiene Data'!D31))="","",OFFSET('Hygiene Data'!$D$11,0,10*ROW('Hygiene Data'!D31)))</f>
        <v/>
      </c>
      <c r="DP37" s="283" t="str">
        <f ca="true">+IF(OFFSET('Hygiene Data'!$D$12,0,10*ROW('Hygiene Data'!D31))="","",OFFSET('Hygiene Data'!$D$12,0,10*ROW('Hygiene Data'!D31)))</f>
        <v/>
      </c>
      <c r="DQ37" s="283" t="str">
        <f ca="true">+IF(OFFSET('Hygiene Data'!$D$13,0,10*ROW('Hygiene Data'!D31))="","",OFFSET('Hygiene Data'!$D$13,0,10*ROW('Hygiene Data'!D31)))</f>
        <v/>
      </c>
      <c r="DR37" s="283" t="str">
        <f ca="true">+IF(OFFSET('Hygiene Data'!$E$11,0,10*ROW('Hygiene Data'!E31))="","",OFFSET('Hygiene Data'!$E$11,0,10*ROW('Hygiene Data'!E31)))</f>
        <v/>
      </c>
      <c r="DS37" s="283" t="str">
        <f ca="true">+IF(OFFSET('Hygiene Data'!$E$12,0,10*ROW('Hygiene Data'!E31))="","",OFFSET('Hygiene Data'!$E$12,0,10*ROW('Hygiene Data'!E31)))</f>
        <v/>
      </c>
      <c r="DT37" s="283" t="str">
        <f ca="true">+IF(OFFSET('Hygiene Data'!$E$13,0,10*ROW('Hygiene Data'!E31))="","",OFFSET('Hygiene Data'!$E$13,0,10*ROW('Hygiene Data'!E31)))</f>
        <v/>
      </c>
      <c r="DU37" s="283" t="str">
        <f ca="true">+IF(OFFSET('Hygiene Data'!$F$11,0,10*ROW('Hygiene Data'!F31))="","",OFFSET('Hygiene Data'!$F$11,0,10*ROW('Hygiene Data'!F31)))</f>
        <v/>
      </c>
      <c r="DV37" s="283" t="str">
        <f ca="true">+IF(OFFSET('Hygiene Data'!$F$12,0,10*ROW('Hygiene Data'!F31))="","",OFFSET('Hygiene Data'!$F$12,0,10*ROW('Hygiene Data'!F31)))</f>
        <v/>
      </c>
      <c r="DW37" s="283" t="str">
        <f ca="true">+IF(OFFSET('Hygiene Data'!$F$13,0,10*ROW('Hygiene Data'!F31))="","",OFFSET('Hygiene Data'!$F$13,0,10*ROW('Hygiene Data'!F31)))</f>
        <v/>
      </c>
      <c r="DX37" s="283" t="str">
        <f ca="true">+IF(OFFSET('Hygiene Data'!$G$11,0,10*ROW('Hygiene Data'!G31))="","",OFFSET('Hygiene Data'!$G$11,0,10*ROW('Hygiene Data'!G31)))</f>
        <v/>
      </c>
      <c r="DY37" s="283" t="str">
        <f ca="true">+IF(OFFSET('Hygiene Data'!$G$12,0,10*ROW('Hygiene Data'!G31))="","",OFFSET('Hygiene Data'!$G$12,0,10*ROW('Hygiene Data'!G31)))</f>
        <v/>
      </c>
      <c r="DZ37" s="283" t="str">
        <f ca="true">+IF(OFFSET('Hygiene Data'!$G$13,0,10*ROW('Hygiene Data'!G31))="","",OFFSET('Hygiene Data'!$G$13,0,10*ROW('Hygiene Data'!G31)))</f>
        <v/>
      </c>
      <c r="EA37" s="283" t="str">
        <f ca="true">+IF(OFFSET('Hygiene Data'!$H$11,0,10*ROW('Hygiene Data'!H31))="","",OFFSET('Hygiene Data'!$H$11,0,10*ROW('Hygiene Data'!H31)))</f>
        <v/>
      </c>
      <c r="EB37" s="283" t="str">
        <f ca="true">+IF(OFFSET('Hygiene Data'!$H$12,0,10*ROW('Hygiene Data'!H31))="","",OFFSET('Hygiene Data'!$H$12,0,10*ROW('Hygiene Data'!H31)))</f>
        <v/>
      </c>
      <c r="EC37" s="283" t="str">
        <f ca="true">+IF(OFFSET('Hygiene Data'!$H$13,0,10*ROW('Hygiene Data'!H31))="","",OFFSET('Hygiene Data'!$H$13,0,10*ROW('Hygiene Data'!H31)))</f>
        <v/>
      </c>
      <c r="ED37" s="283" t="str">
        <f ca="true">+IF(OFFSET('Hygiene Data'!$I$11,0,10*ROW('Hygiene Data'!I31))="","",OFFSET('Hygiene Data'!$I$11,0,10*ROW('Hygiene Data'!I31)))</f>
        <v/>
      </c>
      <c r="EE37" s="283" t="str">
        <f ca="true">+IF(OFFSET('Hygiene Data'!$I$12,0,10*ROW('Hygiene Data'!I31))="","",OFFSET('Hygiene Data'!$I$12,0,10*ROW('Hygiene Data'!I31)))</f>
        <v/>
      </c>
      <c r="EF37" s="283"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9"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3"/>
      <c r="BS38" s="283" t="str">
        <f ca="true">+IF(OFFSET('Water Data'!$D$27,0,10*ROW('Water Data'!D32))="","",OFFSET('Water Data'!$D$27,0,10*ROW('Water Data'!D32)))</f>
        <v/>
      </c>
      <c r="BT38" s="283" t="str">
        <f ca="true">+IF(OFFSET('Water Data'!$D$28,0,10*ROW('Water Data'!D32))="","",OFFSET('Water Data'!$D$28,0,10*ROW('Water Data'!D32)))</f>
        <v/>
      </c>
      <c r="BU38" s="283" t="str">
        <f ca="true">+IF(OFFSET('Water Data'!$D$29,0,10*ROW('Water Data'!D32))="","",OFFSET('Water Data'!$D$29,0,10*ROW('Water Data'!D32)))</f>
        <v/>
      </c>
      <c r="BV38" s="283" t="str">
        <f ca="true">+IF(OFFSET('Water Data'!$E$27,0,10*ROW('Water Data'!E32))="","",OFFSET('Water Data'!$E$27,0,10*ROW('Water Data'!E32)))</f>
        <v/>
      </c>
      <c r="BW38" s="283" t="str">
        <f ca="true">+IF(OFFSET('Water Data'!$E$28,0,10*ROW('Water Data'!E32))="","",OFFSET('Water Data'!$E$28,0,10*ROW('Water Data'!E32)))</f>
        <v/>
      </c>
      <c r="BX38" s="283" t="str">
        <f ca="true">+IF(OFFSET('Water Data'!$E$29,0,10*ROW('Water Data'!E32))="","",OFFSET('Water Data'!$E$29,0,10*ROW('Water Data'!E32)))</f>
        <v/>
      </c>
      <c r="BY38" s="283" t="str">
        <f ca="true">+IF(OFFSET('Water Data'!$F$27,0,10*ROW('Water Data'!F32))="","",OFFSET('Water Data'!$F$27,0,10*ROW('Water Data'!F32)))</f>
        <v/>
      </c>
      <c r="BZ38" s="283" t="str">
        <f ca="true">+IF(OFFSET('Water Data'!$F$28,0,10*ROW('Water Data'!F32))="","",OFFSET('Water Data'!$F$28,0,10*ROW('Water Data'!F32)))</f>
        <v/>
      </c>
      <c r="CA38" s="283" t="str">
        <f ca="true">+IF(OFFSET('Water Data'!$F$29,0,10*ROW('Water Data'!F32))="","",OFFSET('Water Data'!$F$29,0,10*ROW('Water Data'!F32)))</f>
        <v/>
      </c>
      <c r="CB38" s="283" t="str">
        <f ca="true">+IF(OFFSET('Water Data'!$G$27,0,10*ROW('Water Data'!G32))="","",OFFSET('Water Data'!$G$27,0,10*ROW('Water Data'!G32)))</f>
        <v/>
      </c>
      <c r="CC38" s="283" t="str">
        <f ca="true">+IF(OFFSET('Water Data'!$G$28,0,10*ROW('Water Data'!G32))="","",OFFSET('Water Data'!$G$28,0,10*ROW('Water Data'!G32)))</f>
        <v/>
      </c>
      <c r="CD38" s="283" t="str">
        <f ca="true">+IF(OFFSET('Water Data'!$G$29,0,10*ROW('Water Data'!G32))="","",OFFSET('Water Data'!$G$29,0,10*ROW('Water Data'!G32)))</f>
        <v/>
      </c>
      <c r="CE38" s="283" t="str">
        <f ca="true">+IF(OFFSET('Water Data'!$H$27,0,10*ROW('Water Data'!H32))="","",OFFSET('Water Data'!$H$27,0,10*ROW('Water Data'!H32)))</f>
        <v/>
      </c>
      <c r="CF38" s="283" t="str">
        <f ca="true">+IF(OFFSET('Water Data'!$H$28,0,10*ROW('Water Data'!H32))="","",OFFSET('Water Data'!$H$28,0,10*ROW('Water Data'!H32)))</f>
        <v/>
      </c>
      <c r="CG38" s="283" t="str">
        <f ca="true">+IF(OFFSET('Water Data'!$H$29,0,10*ROW('Water Data'!H32))="","",OFFSET('Water Data'!$H$29,0,10*ROW('Water Data'!H32)))</f>
        <v/>
      </c>
      <c r="CH38" s="283" t="str">
        <f ca="true">+IF(OFFSET('Water Data'!$I$27,0,10*ROW('Water Data'!I32))="","",OFFSET('Water Data'!$I$27,0,10*ROW('Water Data'!I32)))</f>
        <v/>
      </c>
      <c r="CI38" s="283" t="str">
        <f ca="true">+IF(OFFSET('Water Data'!$I$28,0,10*ROW('Water Data'!I32))="","",OFFSET('Water Data'!$I$28,0,10*ROW('Water Data'!I32)))</f>
        <v/>
      </c>
      <c r="CJ38" s="283" t="str">
        <f ca="true">+IF(OFFSET('Water Data'!$I$29,0,10*ROW('Water Data'!I32))="","",OFFSET('Water Data'!$I$29,0,10*ROW('Water Data'!I32)))</f>
        <v/>
      </c>
      <c r="CK38" s="283" t="str">
        <f ca="true">+IF(OFFSET('Sanitation Data'!$D$28,0,10*ROW('Sanitation Data'!D32))="","",OFFSET('Sanitation Data'!$D$28,0,10*ROW('Sanitation Data'!D32)))</f>
        <v/>
      </c>
      <c r="CL38" s="283" t="str">
        <f ca="true">+IF(OFFSET('Sanitation Data'!$D$29,0,10*ROW('Sanitation Data'!D32))="","",OFFSET('Sanitation Data'!$D$29,0,10*ROW('Sanitation Data'!D32)))</f>
        <v/>
      </c>
      <c r="CM38" s="283" t="str">
        <f ca="true">+IF(OFFSET('Sanitation Data'!$D$30,0,10*ROW('Sanitation Data'!D32))="","",OFFSET('Sanitation Data'!$D$30,0,10*ROW('Sanitation Data'!D32)))</f>
        <v/>
      </c>
      <c r="CN38" s="283" t="str">
        <f ca="true">+IF(OFFSET('Sanitation Data'!$D$31,0,10*ROW('Sanitation Data'!D32))="","",OFFSET('Sanitation Data'!$D$31,0,10*ROW('Sanitation Data'!D32)))</f>
        <v/>
      </c>
      <c r="CO38" s="283" t="str">
        <f ca="true">+IF(OFFSET('Sanitation Data'!$D$32,0,10*ROW('Sanitation Data'!D32))="","",OFFSET('Sanitation Data'!$D$32,0,10*ROW('Sanitation Data'!D32)))</f>
        <v/>
      </c>
      <c r="CP38" s="283" t="str">
        <f ca="true">+IF(OFFSET('Sanitation Data'!$E$28,0,10*ROW('Sanitation Data'!E32))="","",OFFSET('Sanitation Data'!$E$28,0,10*ROW('Sanitation Data'!E32)))</f>
        <v/>
      </c>
      <c r="CQ38" s="283" t="str">
        <f ca="true">+IF(OFFSET('Sanitation Data'!$E$29,0,10*ROW('Sanitation Data'!E32))="","",OFFSET('Sanitation Data'!$E$29,0,10*ROW('Sanitation Data'!E32)))</f>
        <v/>
      </c>
      <c r="CR38" s="283" t="str">
        <f ca="true">+IF(OFFSET('Sanitation Data'!$E$30,0,10*ROW('Sanitation Data'!E32))="","",OFFSET('Sanitation Data'!$E$30,0,10*ROW('Sanitation Data'!E32)))</f>
        <v/>
      </c>
      <c r="CS38" s="283" t="str">
        <f ca="true">+IF(OFFSET('Sanitation Data'!$E$31,0,10*ROW('Sanitation Data'!E32))="","",OFFSET('Sanitation Data'!$E$31,0,10*ROW('Sanitation Data'!E32)))</f>
        <v/>
      </c>
      <c r="CT38" s="283" t="str">
        <f ca="true">+IF(OFFSET('Sanitation Data'!$E$32,0,10*ROW('Sanitation Data'!E32))="","",OFFSET('Sanitation Data'!$E$32,0,10*ROW('Sanitation Data'!E32)))</f>
        <v/>
      </c>
      <c r="CU38" s="283" t="str">
        <f ca="true">+IF(OFFSET('Sanitation Data'!$F$28,0,10*ROW('Sanitation Data'!F32))="","",OFFSET('Sanitation Data'!$F$28,0,10*ROW('Sanitation Data'!F32)))</f>
        <v/>
      </c>
      <c r="CV38" s="283" t="str">
        <f ca="true">+IF(OFFSET('Sanitation Data'!$F$29,0,10*ROW('Sanitation Data'!F32))="","",OFFSET('Sanitation Data'!$F$29,0,10*ROW('Sanitation Data'!F32)))</f>
        <v/>
      </c>
      <c r="CW38" s="283" t="str">
        <f ca="true">+IF(OFFSET('Sanitation Data'!$F$30,0,10*ROW('Sanitation Data'!F32))="","",OFFSET('Sanitation Data'!$F$30,0,10*ROW('Sanitation Data'!F32)))</f>
        <v/>
      </c>
      <c r="CX38" s="283" t="str">
        <f ca="true">+IF(OFFSET('Sanitation Data'!$F$31,0,10*ROW('Sanitation Data'!F32))="","",OFFSET('Sanitation Data'!$F$31,0,10*ROW('Sanitation Data'!F32)))</f>
        <v/>
      </c>
      <c r="CY38" s="283" t="str">
        <f ca="true">+IF(OFFSET('Sanitation Data'!$F$32,0,10*ROW('Sanitation Data'!F32))="","",OFFSET('Sanitation Data'!$F$32,0,10*ROW('Sanitation Data'!F32)))</f>
        <v/>
      </c>
      <c r="CZ38" s="283" t="str">
        <f ca="true">+IF(OFFSET('Sanitation Data'!$G$28,0,10*ROW('Sanitation Data'!G32))="","",OFFSET('Sanitation Data'!$G$28,0,10*ROW('Sanitation Data'!G32)))</f>
        <v/>
      </c>
      <c r="DA38" s="283" t="str">
        <f ca="true">+IF(OFFSET('Sanitation Data'!$G$29,0,10*ROW('Sanitation Data'!G32))="","",OFFSET('Sanitation Data'!$G$29,0,10*ROW('Sanitation Data'!G32)))</f>
        <v/>
      </c>
      <c r="DB38" s="283" t="str">
        <f ca="true">+IF(OFFSET('Sanitation Data'!$G$30,0,10*ROW('Sanitation Data'!G32))="","",OFFSET('Sanitation Data'!$G$30,0,10*ROW('Sanitation Data'!G32)))</f>
        <v/>
      </c>
      <c r="DC38" s="283" t="str">
        <f ca="true">+IF(OFFSET('Sanitation Data'!$G$31,0,10*ROW('Sanitation Data'!G32))="","",OFFSET('Sanitation Data'!$G$31,0,10*ROW('Sanitation Data'!G32)))</f>
        <v/>
      </c>
      <c r="DD38" s="283" t="str">
        <f ca="true">+IF(OFFSET('Sanitation Data'!$G$32,0,10*ROW('Sanitation Data'!G32))="","",OFFSET('Sanitation Data'!$G$32,0,10*ROW('Sanitation Data'!G32)))</f>
        <v/>
      </c>
      <c r="DE38" s="283" t="str">
        <f ca="true">+IF(OFFSET('Sanitation Data'!$H$28,0,10*ROW('Sanitation Data'!H32))="","",OFFSET('Sanitation Data'!$H$28,0,10*ROW('Sanitation Data'!H32)))</f>
        <v/>
      </c>
      <c r="DF38" s="283" t="str">
        <f ca="true">+IF(OFFSET('Sanitation Data'!$H$29,0,10*ROW('Sanitation Data'!H32))="","",OFFSET('Sanitation Data'!$H$29,0,10*ROW('Sanitation Data'!H32)))</f>
        <v/>
      </c>
      <c r="DG38" s="283" t="str">
        <f ca="true">+IF(OFFSET('Sanitation Data'!$H$30,0,10*ROW('Sanitation Data'!H32))="","",OFFSET('Sanitation Data'!$H$30,0,10*ROW('Sanitation Data'!H32)))</f>
        <v/>
      </c>
      <c r="DH38" s="283" t="str">
        <f ca="true">+IF(OFFSET('Sanitation Data'!$H$31,0,10*ROW('Sanitation Data'!H32))="","",OFFSET('Sanitation Data'!$H$31,0,10*ROW('Sanitation Data'!H32)))</f>
        <v/>
      </c>
      <c r="DI38" s="283" t="str">
        <f ca="true">+IF(OFFSET('Sanitation Data'!$H$32,0,10*ROW('Sanitation Data'!H32))="","",OFFSET('Sanitation Data'!$H$32,0,10*ROW('Sanitation Data'!H32)))</f>
        <v/>
      </c>
      <c r="DJ38" s="283" t="str">
        <f ca="true">+IF(OFFSET('Sanitation Data'!$I$28,0,10*ROW('Sanitation Data'!I32))="","",OFFSET('Sanitation Data'!$I$28,0,10*ROW('Sanitation Data'!I32)))</f>
        <v/>
      </c>
      <c r="DK38" s="283" t="str">
        <f ca="true">+IF(OFFSET('Sanitation Data'!$I$29,0,10*ROW('Sanitation Data'!I32))="","",OFFSET('Sanitation Data'!$I$29,0,10*ROW('Sanitation Data'!I32)))</f>
        <v/>
      </c>
      <c r="DL38" s="283" t="str">
        <f ca="true">+IF(OFFSET('Sanitation Data'!$I$30,0,10*ROW('Sanitation Data'!I32))="","",OFFSET('Sanitation Data'!$I$30,0,10*ROW('Sanitation Data'!I32)))</f>
        <v/>
      </c>
      <c r="DM38" s="283" t="str">
        <f ca="true">+IF(OFFSET('Sanitation Data'!$I$31,0,10*ROW('Sanitation Data'!I32))="","",OFFSET('Sanitation Data'!$I$31,0,10*ROW('Sanitation Data'!I32)))</f>
        <v/>
      </c>
      <c r="DN38" s="283" t="str">
        <f ca="true">+IF(OFFSET('Sanitation Data'!$I$32,0,10*ROW('Sanitation Data'!I32))="","",OFFSET('Sanitation Data'!$I$32,0,10*ROW('Sanitation Data'!I32)))</f>
        <v/>
      </c>
      <c r="DO38" s="283" t="str">
        <f ca="true">+IF(OFFSET('Hygiene Data'!$D$11,0,10*ROW('Hygiene Data'!D32))="","",OFFSET('Hygiene Data'!$D$11,0,10*ROW('Hygiene Data'!D32)))</f>
        <v/>
      </c>
      <c r="DP38" s="283" t="str">
        <f ca="true">+IF(OFFSET('Hygiene Data'!$D$12,0,10*ROW('Hygiene Data'!D32))="","",OFFSET('Hygiene Data'!$D$12,0,10*ROW('Hygiene Data'!D32)))</f>
        <v/>
      </c>
      <c r="DQ38" s="283" t="str">
        <f ca="true">+IF(OFFSET('Hygiene Data'!$D$13,0,10*ROW('Hygiene Data'!D32))="","",OFFSET('Hygiene Data'!$D$13,0,10*ROW('Hygiene Data'!D32)))</f>
        <v/>
      </c>
      <c r="DR38" s="283" t="str">
        <f ca="true">+IF(OFFSET('Hygiene Data'!$E$11,0,10*ROW('Hygiene Data'!E32))="","",OFFSET('Hygiene Data'!$E$11,0,10*ROW('Hygiene Data'!E32)))</f>
        <v/>
      </c>
      <c r="DS38" s="283" t="str">
        <f ca="true">+IF(OFFSET('Hygiene Data'!$E$12,0,10*ROW('Hygiene Data'!E32))="","",OFFSET('Hygiene Data'!$E$12,0,10*ROW('Hygiene Data'!E32)))</f>
        <v/>
      </c>
      <c r="DT38" s="283" t="str">
        <f ca="true">+IF(OFFSET('Hygiene Data'!$E$13,0,10*ROW('Hygiene Data'!E32))="","",OFFSET('Hygiene Data'!$E$13,0,10*ROW('Hygiene Data'!E32)))</f>
        <v/>
      </c>
      <c r="DU38" s="283" t="str">
        <f ca="true">+IF(OFFSET('Hygiene Data'!$F$11,0,10*ROW('Hygiene Data'!F32))="","",OFFSET('Hygiene Data'!$F$11,0,10*ROW('Hygiene Data'!F32)))</f>
        <v/>
      </c>
      <c r="DV38" s="283" t="str">
        <f ca="true">+IF(OFFSET('Hygiene Data'!$F$12,0,10*ROW('Hygiene Data'!F32))="","",OFFSET('Hygiene Data'!$F$12,0,10*ROW('Hygiene Data'!F32)))</f>
        <v/>
      </c>
      <c r="DW38" s="283" t="str">
        <f ca="true">+IF(OFFSET('Hygiene Data'!$F$13,0,10*ROW('Hygiene Data'!F32))="","",OFFSET('Hygiene Data'!$F$13,0,10*ROW('Hygiene Data'!F32)))</f>
        <v/>
      </c>
      <c r="DX38" s="283" t="str">
        <f ca="true">+IF(OFFSET('Hygiene Data'!$G$11,0,10*ROW('Hygiene Data'!G32))="","",OFFSET('Hygiene Data'!$G$11,0,10*ROW('Hygiene Data'!G32)))</f>
        <v/>
      </c>
      <c r="DY38" s="283" t="str">
        <f ca="true">+IF(OFFSET('Hygiene Data'!$G$12,0,10*ROW('Hygiene Data'!G32))="","",OFFSET('Hygiene Data'!$G$12,0,10*ROW('Hygiene Data'!G32)))</f>
        <v/>
      </c>
      <c r="DZ38" s="283" t="str">
        <f ca="true">+IF(OFFSET('Hygiene Data'!$G$13,0,10*ROW('Hygiene Data'!G32))="","",OFFSET('Hygiene Data'!$G$13,0,10*ROW('Hygiene Data'!G32)))</f>
        <v/>
      </c>
      <c r="EA38" s="283" t="str">
        <f ca="true">+IF(OFFSET('Hygiene Data'!$H$11,0,10*ROW('Hygiene Data'!H32))="","",OFFSET('Hygiene Data'!$H$11,0,10*ROW('Hygiene Data'!H32)))</f>
        <v/>
      </c>
      <c r="EB38" s="283" t="str">
        <f ca="true">+IF(OFFSET('Hygiene Data'!$H$12,0,10*ROW('Hygiene Data'!H32))="","",OFFSET('Hygiene Data'!$H$12,0,10*ROW('Hygiene Data'!H32)))</f>
        <v/>
      </c>
      <c r="EC38" s="283" t="str">
        <f ca="true">+IF(OFFSET('Hygiene Data'!$H$13,0,10*ROW('Hygiene Data'!H32))="","",OFFSET('Hygiene Data'!$H$13,0,10*ROW('Hygiene Data'!H32)))</f>
        <v/>
      </c>
      <c r="ED38" s="283" t="str">
        <f ca="true">+IF(OFFSET('Hygiene Data'!$I$11,0,10*ROW('Hygiene Data'!I32))="","",OFFSET('Hygiene Data'!$I$11,0,10*ROW('Hygiene Data'!I32)))</f>
        <v/>
      </c>
      <c r="EE38" s="283" t="str">
        <f ca="true">+IF(OFFSET('Hygiene Data'!$I$12,0,10*ROW('Hygiene Data'!I32))="","",OFFSET('Hygiene Data'!$I$12,0,10*ROW('Hygiene Data'!I32)))</f>
        <v/>
      </c>
      <c r="EF38" s="283"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9"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3"/>
      <c r="BS39" s="283" t="str">
        <f ca="true">+IF(OFFSET('Water Data'!$D$27,0,10*ROW('Water Data'!D33))="","",OFFSET('Water Data'!$D$27,0,10*ROW('Water Data'!D33)))</f>
        <v/>
      </c>
      <c r="BT39" s="283" t="str">
        <f ca="true">+IF(OFFSET('Water Data'!$D$28,0,10*ROW('Water Data'!D33))="","",OFFSET('Water Data'!$D$28,0,10*ROW('Water Data'!D33)))</f>
        <v/>
      </c>
      <c r="BU39" s="283" t="str">
        <f ca="true">+IF(OFFSET('Water Data'!$D$29,0,10*ROW('Water Data'!D33))="","",OFFSET('Water Data'!$D$29,0,10*ROW('Water Data'!D33)))</f>
        <v/>
      </c>
      <c r="BV39" s="283" t="str">
        <f ca="true">+IF(OFFSET('Water Data'!$E$27,0,10*ROW('Water Data'!E33))="","",OFFSET('Water Data'!$E$27,0,10*ROW('Water Data'!E33)))</f>
        <v/>
      </c>
      <c r="BW39" s="283" t="str">
        <f ca="true">+IF(OFFSET('Water Data'!$E$28,0,10*ROW('Water Data'!E33))="","",OFFSET('Water Data'!$E$28,0,10*ROW('Water Data'!E33)))</f>
        <v/>
      </c>
      <c r="BX39" s="283" t="str">
        <f ca="true">+IF(OFFSET('Water Data'!$E$29,0,10*ROW('Water Data'!E33))="","",OFFSET('Water Data'!$E$29,0,10*ROW('Water Data'!E33)))</f>
        <v/>
      </c>
      <c r="BY39" s="283" t="str">
        <f ca="true">+IF(OFFSET('Water Data'!$F$27,0,10*ROW('Water Data'!F33))="","",OFFSET('Water Data'!$F$27,0,10*ROW('Water Data'!F33)))</f>
        <v/>
      </c>
      <c r="BZ39" s="283" t="str">
        <f ca="true">+IF(OFFSET('Water Data'!$F$28,0,10*ROW('Water Data'!F33))="","",OFFSET('Water Data'!$F$28,0,10*ROW('Water Data'!F33)))</f>
        <v/>
      </c>
      <c r="CA39" s="283" t="str">
        <f ca="true">+IF(OFFSET('Water Data'!$F$29,0,10*ROW('Water Data'!F33))="","",OFFSET('Water Data'!$F$29,0,10*ROW('Water Data'!F33)))</f>
        <v/>
      </c>
      <c r="CB39" s="283" t="str">
        <f ca="true">+IF(OFFSET('Water Data'!$G$27,0,10*ROW('Water Data'!G33))="","",OFFSET('Water Data'!$G$27,0,10*ROW('Water Data'!G33)))</f>
        <v/>
      </c>
      <c r="CC39" s="283" t="str">
        <f ca="true">+IF(OFFSET('Water Data'!$G$28,0,10*ROW('Water Data'!G33))="","",OFFSET('Water Data'!$G$28,0,10*ROW('Water Data'!G33)))</f>
        <v/>
      </c>
      <c r="CD39" s="283" t="str">
        <f ca="true">+IF(OFFSET('Water Data'!$G$29,0,10*ROW('Water Data'!G33))="","",OFFSET('Water Data'!$G$29,0,10*ROW('Water Data'!G33)))</f>
        <v/>
      </c>
      <c r="CE39" s="283" t="str">
        <f ca="true">+IF(OFFSET('Water Data'!$H$27,0,10*ROW('Water Data'!H33))="","",OFFSET('Water Data'!$H$27,0,10*ROW('Water Data'!H33)))</f>
        <v/>
      </c>
      <c r="CF39" s="283" t="str">
        <f ca="true">+IF(OFFSET('Water Data'!$H$28,0,10*ROW('Water Data'!H33))="","",OFFSET('Water Data'!$H$28,0,10*ROW('Water Data'!H33)))</f>
        <v/>
      </c>
      <c r="CG39" s="283" t="str">
        <f ca="true">+IF(OFFSET('Water Data'!$H$29,0,10*ROW('Water Data'!H33))="","",OFFSET('Water Data'!$H$29,0,10*ROW('Water Data'!H33)))</f>
        <v/>
      </c>
      <c r="CH39" s="283" t="str">
        <f ca="true">+IF(OFFSET('Water Data'!$I$27,0,10*ROW('Water Data'!I33))="","",OFFSET('Water Data'!$I$27,0,10*ROW('Water Data'!I33)))</f>
        <v/>
      </c>
      <c r="CI39" s="283" t="str">
        <f ca="true">+IF(OFFSET('Water Data'!$I$28,0,10*ROW('Water Data'!I33))="","",OFFSET('Water Data'!$I$28,0,10*ROW('Water Data'!I33)))</f>
        <v/>
      </c>
      <c r="CJ39" s="283" t="str">
        <f ca="true">+IF(OFFSET('Water Data'!$I$29,0,10*ROW('Water Data'!I33))="","",OFFSET('Water Data'!$I$29,0,10*ROW('Water Data'!I33)))</f>
        <v/>
      </c>
      <c r="CK39" s="283" t="str">
        <f ca="true">+IF(OFFSET('Sanitation Data'!$D$28,0,10*ROW('Sanitation Data'!D33))="","",OFFSET('Sanitation Data'!$D$28,0,10*ROW('Sanitation Data'!D33)))</f>
        <v/>
      </c>
      <c r="CL39" s="283" t="str">
        <f ca="true">+IF(OFFSET('Sanitation Data'!$D$29,0,10*ROW('Sanitation Data'!D33))="","",OFFSET('Sanitation Data'!$D$29,0,10*ROW('Sanitation Data'!D33)))</f>
        <v/>
      </c>
      <c r="CM39" s="283" t="str">
        <f ca="true">+IF(OFFSET('Sanitation Data'!$D$30,0,10*ROW('Sanitation Data'!D33))="","",OFFSET('Sanitation Data'!$D$30,0,10*ROW('Sanitation Data'!D33)))</f>
        <v/>
      </c>
      <c r="CN39" s="283" t="str">
        <f ca="true">+IF(OFFSET('Sanitation Data'!$D$31,0,10*ROW('Sanitation Data'!D33))="","",OFFSET('Sanitation Data'!$D$31,0,10*ROW('Sanitation Data'!D33)))</f>
        <v/>
      </c>
      <c r="CO39" s="283" t="str">
        <f ca="true">+IF(OFFSET('Sanitation Data'!$D$32,0,10*ROW('Sanitation Data'!D33))="","",OFFSET('Sanitation Data'!$D$32,0,10*ROW('Sanitation Data'!D33)))</f>
        <v/>
      </c>
      <c r="CP39" s="283" t="str">
        <f ca="true">+IF(OFFSET('Sanitation Data'!$E$28,0,10*ROW('Sanitation Data'!E33))="","",OFFSET('Sanitation Data'!$E$28,0,10*ROW('Sanitation Data'!E33)))</f>
        <v/>
      </c>
      <c r="CQ39" s="283" t="str">
        <f ca="true">+IF(OFFSET('Sanitation Data'!$E$29,0,10*ROW('Sanitation Data'!E33))="","",OFFSET('Sanitation Data'!$E$29,0,10*ROW('Sanitation Data'!E33)))</f>
        <v/>
      </c>
      <c r="CR39" s="283" t="str">
        <f ca="true">+IF(OFFSET('Sanitation Data'!$E$30,0,10*ROW('Sanitation Data'!E33))="","",OFFSET('Sanitation Data'!$E$30,0,10*ROW('Sanitation Data'!E33)))</f>
        <v/>
      </c>
      <c r="CS39" s="283" t="str">
        <f ca="true">+IF(OFFSET('Sanitation Data'!$E$31,0,10*ROW('Sanitation Data'!E33))="","",OFFSET('Sanitation Data'!$E$31,0,10*ROW('Sanitation Data'!E33)))</f>
        <v/>
      </c>
      <c r="CT39" s="283" t="str">
        <f ca="true">+IF(OFFSET('Sanitation Data'!$E$32,0,10*ROW('Sanitation Data'!E33))="","",OFFSET('Sanitation Data'!$E$32,0,10*ROW('Sanitation Data'!E33)))</f>
        <v/>
      </c>
      <c r="CU39" s="283" t="str">
        <f ca="true">+IF(OFFSET('Sanitation Data'!$F$28,0,10*ROW('Sanitation Data'!F33))="","",OFFSET('Sanitation Data'!$F$28,0,10*ROW('Sanitation Data'!F33)))</f>
        <v/>
      </c>
      <c r="CV39" s="283" t="str">
        <f ca="true">+IF(OFFSET('Sanitation Data'!$F$29,0,10*ROW('Sanitation Data'!F33))="","",OFFSET('Sanitation Data'!$F$29,0,10*ROW('Sanitation Data'!F33)))</f>
        <v/>
      </c>
      <c r="CW39" s="283" t="str">
        <f ca="true">+IF(OFFSET('Sanitation Data'!$F$30,0,10*ROW('Sanitation Data'!F33))="","",OFFSET('Sanitation Data'!$F$30,0,10*ROW('Sanitation Data'!F33)))</f>
        <v/>
      </c>
      <c r="CX39" s="283" t="str">
        <f ca="true">+IF(OFFSET('Sanitation Data'!$F$31,0,10*ROW('Sanitation Data'!F33))="","",OFFSET('Sanitation Data'!$F$31,0,10*ROW('Sanitation Data'!F33)))</f>
        <v/>
      </c>
      <c r="CY39" s="283" t="str">
        <f ca="true">+IF(OFFSET('Sanitation Data'!$F$32,0,10*ROW('Sanitation Data'!F33))="","",OFFSET('Sanitation Data'!$F$32,0,10*ROW('Sanitation Data'!F33)))</f>
        <v/>
      </c>
      <c r="CZ39" s="283" t="str">
        <f ca="true">+IF(OFFSET('Sanitation Data'!$G$28,0,10*ROW('Sanitation Data'!G33))="","",OFFSET('Sanitation Data'!$G$28,0,10*ROW('Sanitation Data'!G33)))</f>
        <v/>
      </c>
      <c r="DA39" s="283" t="str">
        <f ca="true">+IF(OFFSET('Sanitation Data'!$G$29,0,10*ROW('Sanitation Data'!G33))="","",OFFSET('Sanitation Data'!$G$29,0,10*ROW('Sanitation Data'!G33)))</f>
        <v/>
      </c>
      <c r="DB39" s="283" t="str">
        <f ca="true">+IF(OFFSET('Sanitation Data'!$G$30,0,10*ROW('Sanitation Data'!G33))="","",OFFSET('Sanitation Data'!$G$30,0,10*ROW('Sanitation Data'!G33)))</f>
        <v/>
      </c>
      <c r="DC39" s="283" t="str">
        <f ca="true">+IF(OFFSET('Sanitation Data'!$G$31,0,10*ROW('Sanitation Data'!G33))="","",OFFSET('Sanitation Data'!$G$31,0,10*ROW('Sanitation Data'!G33)))</f>
        <v/>
      </c>
      <c r="DD39" s="283" t="str">
        <f ca="true">+IF(OFFSET('Sanitation Data'!$G$32,0,10*ROW('Sanitation Data'!G33))="","",OFFSET('Sanitation Data'!$G$32,0,10*ROW('Sanitation Data'!G33)))</f>
        <v/>
      </c>
      <c r="DE39" s="283" t="str">
        <f ca="true">+IF(OFFSET('Sanitation Data'!$H$28,0,10*ROW('Sanitation Data'!H33))="","",OFFSET('Sanitation Data'!$H$28,0,10*ROW('Sanitation Data'!H33)))</f>
        <v/>
      </c>
      <c r="DF39" s="283" t="str">
        <f ca="true">+IF(OFFSET('Sanitation Data'!$H$29,0,10*ROW('Sanitation Data'!H33))="","",OFFSET('Sanitation Data'!$H$29,0,10*ROW('Sanitation Data'!H33)))</f>
        <v/>
      </c>
      <c r="DG39" s="283" t="str">
        <f ca="true">+IF(OFFSET('Sanitation Data'!$H$30,0,10*ROW('Sanitation Data'!H33))="","",OFFSET('Sanitation Data'!$H$30,0,10*ROW('Sanitation Data'!H33)))</f>
        <v/>
      </c>
      <c r="DH39" s="283" t="str">
        <f ca="true">+IF(OFFSET('Sanitation Data'!$H$31,0,10*ROW('Sanitation Data'!H33))="","",OFFSET('Sanitation Data'!$H$31,0,10*ROW('Sanitation Data'!H33)))</f>
        <v/>
      </c>
      <c r="DI39" s="283" t="str">
        <f ca="true">+IF(OFFSET('Sanitation Data'!$H$32,0,10*ROW('Sanitation Data'!H33))="","",OFFSET('Sanitation Data'!$H$32,0,10*ROW('Sanitation Data'!H33)))</f>
        <v/>
      </c>
      <c r="DJ39" s="283" t="str">
        <f ca="true">+IF(OFFSET('Sanitation Data'!$I$28,0,10*ROW('Sanitation Data'!I33))="","",OFFSET('Sanitation Data'!$I$28,0,10*ROW('Sanitation Data'!I33)))</f>
        <v/>
      </c>
      <c r="DK39" s="283" t="str">
        <f ca="true">+IF(OFFSET('Sanitation Data'!$I$29,0,10*ROW('Sanitation Data'!I33))="","",OFFSET('Sanitation Data'!$I$29,0,10*ROW('Sanitation Data'!I33)))</f>
        <v/>
      </c>
      <c r="DL39" s="283" t="str">
        <f ca="true">+IF(OFFSET('Sanitation Data'!$I$30,0,10*ROW('Sanitation Data'!I33))="","",OFFSET('Sanitation Data'!$I$30,0,10*ROW('Sanitation Data'!I33)))</f>
        <v/>
      </c>
      <c r="DM39" s="283" t="str">
        <f ca="true">+IF(OFFSET('Sanitation Data'!$I$31,0,10*ROW('Sanitation Data'!I33))="","",OFFSET('Sanitation Data'!$I$31,0,10*ROW('Sanitation Data'!I33)))</f>
        <v/>
      </c>
      <c r="DN39" s="283" t="str">
        <f ca="true">+IF(OFFSET('Sanitation Data'!$I$32,0,10*ROW('Sanitation Data'!I33))="","",OFFSET('Sanitation Data'!$I$32,0,10*ROW('Sanitation Data'!I33)))</f>
        <v/>
      </c>
      <c r="DO39" s="283" t="str">
        <f ca="true">+IF(OFFSET('Hygiene Data'!$D$11,0,10*ROW('Hygiene Data'!D33))="","",OFFSET('Hygiene Data'!$D$11,0,10*ROW('Hygiene Data'!D33)))</f>
        <v/>
      </c>
      <c r="DP39" s="283" t="str">
        <f ca="true">+IF(OFFSET('Hygiene Data'!$D$12,0,10*ROW('Hygiene Data'!D33))="","",OFFSET('Hygiene Data'!$D$12,0,10*ROW('Hygiene Data'!D33)))</f>
        <v/>
      </c>
      <c r="DQ39" s="283" t="str">
        <f ca="true">+IF(OFFSET('Hygiene Data'!$D$13,0,10*ROW('Hygiene Data'!D33))="","",OFFSET('Hygiene Data'!$D$13,0,10*ROW('Hygiene Data'!D33)))</f>
        <v/>
      </c>
      <c r="DR39" s="283" t="str">
        <f ca="true">+IF(OFFSET('Hygiene Data'!$E$11,0,10*ROW('Hygiene Data'!E33))="","",OFFSET('Hygiene Data'!$E$11,0,10*ROW('Hygiene Data'!E33)))</f>
        <v/>
      </c>
      <c r="DS39" s="283" t="str">
        <f ca="true">+IF(OFFSET('Hygiene Data'!$E$12,0,10*ROW('Hygiene Data'!E33))="","",OFFSET('Hygiene Data'!$E$12,0,10*ROW('Hygiene Data'!E33)))</f>
        <v/>
      </c>
      <c r="DT39" s="283" t="str">
        <f ca="true">+IF(OFFSET('Hygiene Data'!$E$13,0,10*ROW('Hygiene Data'!E33))="","",OFFSET('Hygiene Data'!$E$13,0,10*ROW('Hygiene Data'!E33)))</f>
        <v/>
      </c>
      <c r="DU39" s="283" t="str">
        <f ca="true">+IF(OFFSET('Hygiene Data'!$F$11,0,10*ROW('Hygiene Data'!F33))="","",OFFSET('Hygiene Data'!$F$11,0,10*ROW('Hygiene Data'!F33)))</f>
        <v/>
      </c>
      <c r="DV39" s="283" t="str">
        <f ca="true">+IF(OFFSET('Hygiene Data'!$F$12,0,10*ROW('Hygiene Data'!F33))="","",OFFSET('Hygiene Data'!$F$12,0,10*ROW('Hygiene Data'!F33)))</f>
        <v/>
      </c>
      <c r="DW39" s="283" t="str">
        <f ca="true">+IF(OFFSET('Hygiene Data'!$F$13,0,10*ROW('Hygiene Data'!F33))="","",OFFSET('Hygiene Data'!$F$13,0,10*ROW('Hygiene Data'!F33)))</f>
        <v/>
      </c>
      <c r="DX39" s="283" t="str">
        <f ca="true">+IF(OFFSET('Hygiene Data'!$G$11,0,10*ROW('Hygiene Data'!G33))="","",OFFSET('Hygiene Data'!$G$11,0,10*ROW('Hygiene Data'!G33)))</f>
        <v/>
      </c>
      <c r="DY39" s="283" t="str">
        <f ca="true">+IF(OFFSET('Hygiene Data'!$G$12,0,10*ROW('Hygiene Data'!G33))="","",OFFSET('Hygiene Data'!$G$12,0,10*ROW('Hygiene Data'!G33)))</f>
        <v/>
      </c>
      <c r="DZ39" s="283" t="str">
        <f ca="true">+IF(OFFSET('Hygiene Data'!$G$13,0,10*ROW('Hygiene Data'!G33))="","",OFFSET('Hygiene Data'!$G$13,0,10*ROW('Hygiene Data'!G33)))</f>
        <v/>
      </c>
      <c r="EA39" s="283" t="str">
        <f ca="true">+IF(OFFSET('Hygiene Data'!$H$11,0,10*ROW('Hygiene Data'!H33))="","",OFFSET('Hygiene Data'!$H$11,0,10*ROW('Hygiene Data'!H33)))</f>
        <v/>
      </c>
      <c r="EB39" s="283" t="str">
        <f ca="true">+IF(OFFSET('Hygiene Data'!$H$12,0,10*ROW('Hygiene Data'!H33))="","",OFFSET('Hygiene Data'!$H$12,0,10*ROW('Hygiene Data'!H33)))</f>
        <v/>
      </c>
      <c r="EC39" s="283" t="str">
        <f ca="true">+IF(OFFSET('Hygiene Data'!$H$13,0,10*ROW('Hygiene Data'!H33))="","",OFFSET('Hygiene Data'!$H$13,0,10*ROW('Hygiene Data'!H33)))</f>
        <v/>
      </c>
      <c r="ED39" s="283" t="str">
        <f ca="true">+IF(OFFSET('Hygiene Data'!$I$11,0,10*ROW('Hygiene Data'!I33))="","",OFFSET('Hygiene Data'!$I$11,0,10*ROW('Hygiene Data'!I33)))</f>
        <v/>
      </c>
      <c r="EE39" s="283" t="str">
        <f ca="true">+IF(OFFSET('Hygiene Data'!$I$12,0,10*ROW('Hygiene Data'!I33))="","",OFFSET('Hygiene Data'!$I$12,0,10*ROW('Hygiene Data'!I33)))</f>
        <v/>
      </c>
      <c r="EF39" s="283"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9"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3"/>
      <c r="BS40" s="283" t="str">
        <f ca="true">+IF(OFFSET('Water Data'!$D$27,0,10*ROW('Water Data'!D34))="","",OFFSET('Water Data'!$D$27,0,10*ROW('Water Data'!D34)))</f>
        <v/>
      </c>
      <c r="BT40" s="283" t="str">
        <f ca="true">+IF(OFFSET('Water Data'!$D$28,0,10*ROW('Water Data'!D34))="","",OFFSET('Water Data'!$D$28,0,10*ROW('Water Data'!D34)))</f>
        <v/>
      </c>
      <c r="BU40" s="283" t="str">
        <f ca="true">+IF(OFFSET('Water Data'!$D$29,0,10*ROW('Water Data'!D34))="","",OFFSET('Water Data'!$D$29,0,10*ROW('Water Data'!D34)))</f>
        <v/>
      </c>
      <c r="BV40" s="283" t="str">
        <f ca="true">+IF(OFFSET('Water Data'!$E$27,0,10*ROW('Water Data'!E34))="","",OFFSET('Water Data'!$E$27,0,10*ROW('Water Data'!E34)))</f>
        <v/>
      </c>
      <c r="BW40" s="283" t="str">
        <f ca="true">+IF(OFFSET('Water Data'!$E$28,0,10*ROW('Water Data'!E34))="","",OFFSET('Water Data'!$E$28,0,10*ROW('Water Data'!E34)))</f>
        <v/>
      </c>
      <c r="BX40" s="283" t="str">
        <f ca="true">+IF(OFFSET('Water Data'!$E$29,0,10*ROW('Water Data'!E34))="","",OFFSET('Water Data'!$E$29,0,10*ROW('Water Data'!E34)))</f>
        <v/>
      </c>
      <c r="BY40" s="283" t="str">
        <f ca="true">+IF(OFFSET('Water Data'!$F$27,0,10*ROW('Water Data'!F34))="","",OFFSET('Water Data'!$F$27,0,10*ROW('Water Data'!F34)))</f>
        <v/>
      </c>
      <c r="BZ40" s="283" t="str">
        <f ca="true">+IF(OFFSET('Water Data'!$F$28,0,10*ROW('Water Data'!F34))="","",OFFSET('Water Data'!$F$28,0,10*ROW('Water Data'!F34)))</f>
        <v/>
      </c>
      <c r="CA40" s="283" t="str">
        <f ca="true">+IF(OFFSET('Water Data'!$F$29,0,10*ROW('Water Data'!F34))="","",OFFSET('Water Data'!$F$29,0,10*ROW('Water Data'!F34)))</f>
        <v/>
      </c>
      <c r="CB40" s="283" t="str">
        <f ca="true">+IF(OFFSET('Water Data'!$G$27,0,10*ROW('Water Data'!G34))="","",OFFSET('Water Data'!$G$27,0,10*ROW('Water Data'!G34)))</f>
        <v/>
      </c>
      <c r="CC40" s="283" t="str">
        <f ca="true">+IF(OFFSET('Water Data'!$G$28,0,10*ROW('Water Data'!G34))="","",OFFSET('Water Data'!$G$28,0,10*ROW('Water Data'!G34)))</f>
        <v/>
      </c>
      <c r="CD40" s="283" t="str">
        <f ca="true">+IF(OFFSET('Water Data'!$G$29,0,10*ROW('Water Data'!G34))="","",OFFSET('Water Data'!$G$29,0,10*ROW('Water Data'!G34)))</f>
        <v/>
      </c>
      <c r="CE40" s="283" t="str">
        <f ca="true">+IF(OFFSET('Water Data'!$H$27,0,10*ROW('Water Data'!H34))="","",OFFSET('Water Data'!$H$27,0,10*ROW('Water Data'!H34)))</f>
        <v/>
      </c>
      <c r="CF40" s="283" t="str">
        <f ca="true">+IF(OFFSET('Water Data'!$H$28,0,10*ROW('Water Data'!H34))="","",OFFSET('Water Data'!$H$28,0,10*ROW('Water Data'!H34)))</f>
        <v/>
      </c>
      <c r="CG40" s="283" t="str">
        <f ca="true">+IF(OFFSET('Water Data'!$H$29,0,10*ROW('Water Data'!H34))="","",OFFSET('Water Data'!$H$29,0,10*ROW('Water Data'!H34)))</f>
        <v/>
      </c>
      <c r="CH40" s="283" t="str">
        <f ca="true">+IF(OFFSET('Water Data'!$I$27,0,10*ROW('Water Data'!I34))="","",OFFSET('Water Data'!$I$27,0,10*ROW('Water Data'!I34)))</f>
        <v/>
      </c>
      <c r="CI40" s="283" t="str">
        <f ca="true">+IF(OFFSET('Water Data'!$I$28,0,10*ROW('Water Data'!I34))="","",OFFSET('Water Data'!$I$28,0,10*ROW('Water Data'!I34)))</f>
        <v/>
      </c>
      <c r="CJ40" s="283" t="str">
        <f ca="true">+IF(OFFSET('Water Data'!$I$29,0,10*ROW('Water Data'!I34))="","",OFFSET('Water Data'!$I$29,0,10*ROW('Water Data'!I34)))</f>
        <v/>
      </c>
      <c r="CK40" s="283" t="str">
        <f ca="true">+IF(OFFSET('Sanitation Data'!$D$28,0,10*ROW('Sanitation Data'!D34))="","",OFFSET('Sanitation Data'!$D$28,0,10*ROW('Sanitation Data'!D34)))</f>
        <v/>
      </c>
      <c r="CL40" s="283" t="str">
        <f ca="true">+IF(OFFSET('Sanitation Data'!$D$29,0,10*ROW('Sanitation Data'!D34))="","",OFFSET('Sanitation Data'!$D$29,0,10*ROW('Sanitation Data'!D34)))</f>
        <v/>
      </c>
      <c r="CM40" s="283" t="str">
        <f ca="true">+IF(OFFSET('Sanitation Data'!$D$30,0,10*ROW('Sanitation Data'!D34))="","",OFFSET('Sanitation Data'!$D$30,0,10*ROW('Sanitation Data'!D34)))</f>
        <v/>
      </c>
      <c r="CN40" s="283" t="str">
        <f ca="true">+IF(OFFSET('Sanitation Data'!$D$31,0,10*ROW('Sanitation Data'!D34))="","",OFFSET('Sanitation Data'!$D$31,0,10*ROW('Sanitation Data'!D34)))</f>
        <v/>
      </c>
      <c r="CO40" s="283" t="str">
        <f ca="true">+IF(OFFSET('Sanitation Data'!$D$32,0,10*ROW('Sanitation Data'!D34))="","",OFFSET('Sanitation Data'!$D$32,0,10*ROW('Sanitation Data'!D34)))</f>
        <v/>
      </c>
      <c r="CP40" s="283" t="str">
        <f ca="true">+IF(OFFSET('Sanitation Data'!$E$28,0,10*ROW('Sanitation Data'!E34))="","",OFFSET('Sanitation Data'!$E$28,0,10*ROW('Sanitation Data'!E34)))</f>
        <v/>
      </c>
      <c r="CQ40" s="283" t="str">
        <f ca="true">+IF(OFFSET('Sanitation Data'!$E$29,0,10*ROW('Sanitation Data'!E34))="","",OFFSET('Sanitation Data'!$E$29,0,10*ROW('Sanitation Data'!E34)))</f>
        <v/>
      </c>
      <c r="CR40" s="283" t="str">
        <f ca="true">+IF(OFFSET('Sanitation Data'!$E$30,0,10*ROW('Sanitation Data'!E34))="","",OFFSET('Sanitation Data'!$E$30,0,10*ROW('Sanitation Data'!E34)))</f>
        <v/>
      </c>
      <c r="CS40" s="283" t="str">
        <f ca="true">+IF(OFFSET('Sanitation Data'!$E$31,0,10*ROW('Sanitation Data'!E34))="","",OFFSET('Sanitation Data'!$E$31,0,10*ROW('Sanitation Data'!E34)))</f>
        <v/>
      </c>
      <c r="CT40" s="283" t="str">
        <f ca="true">+IF(OFFSET('Sanitation Data'!$E$32,0,10*ROW('Sanitation Data'!E34))="","",OFFSET('Sanitation Data'!$E$32,0,10*ROW('Sanitation Data'!E34)))</f>
        <v/>
      </c>
      <c r="CU40" s="283" t="str">
        <f ca="true">+IF(OFFSET('Sanitation Data'!$F$28,0,10*ROW('Sanitation Data'!F34))="","",OFFSET('Sanitation Data'!$F$28,0,10*ROW('Sanitation Data'!F34)))</f>
        <v/>
      </c>
      <c r="CV40" s="283" t="str">
        <f ca="true">+IF(OFFSET('Sanitation Data'!$F$29,0,10*ROW('Sanitation Data'!F34))="","",OFFSET('Sanitation Data'!$F$29,0,10*ROW('Sanitation Data'!F34)))</f>
        <v/>
      </c>
      <c r="CW40" s="283" t="str">
        <f ca="true">+IF(OFFSET('Sanitation Data'!$F$30,0,10*ROW('Sanitation Data'!F34))="","",OFFSET('Sanitation Data'!$F$30,0,10*ROW('Sanitation Data'!F34)))</f>
        <v/>
      </c>
      <c r="CX40" s="283" t="str">
        <f ca="true">+IF(OFFSET('Sanitation Data'!$F$31,0,10*ROW('Sanitation Data'!F34))="","",OFFSET('Sanitation Data'!$F$31,0,10*ROW('Sanitation Data'!F34)))</f>
        <v/>
      </c>
      <c r="CY40" s="283" t="str">
        <f ca="true">+IF(OFFSET('Sanitation Data'!$F$32,0,10*ROW('Sanitation Data'!F34))="","",OFFSET('Sanitation Data'!$F$32,0,10*ROW('Sanitation Data'!F34)))</f>
        <v/>
      </c>
      <c r="CZ40" s="283" t="str">
        <f ca="true">+IF(OFFSET('Sanitation Data'!$G$28,0,10*ROW('Sanitation Data'!G34))="","",OFFSET('Sanitation Data'!$G$28,0,10*ROW('Sanitation Data'!G34)))</f>
        <v/>
      </c>
      <c r="DA40" s="283" t="str">
        <f ca="true">+IF(OFFSET('Sanitation Data'!$G$29,0,10*ROW('Sanitation Data'!G34))="","",OFFSET('Sanitation Data'!$G$29,0,10*ROW('Sanitation Data'!G34)))</f>
        <v/>
      </c>
      <c r="DB40" s="283" t="str">
        <f ca="true">+IF(OFFSET('Sanitation Data'!$G$30,0,10*ROW('Sanitation Data'!G34))="","",OFFSET('Sanitation Data'!$G$30,0,10*ROW('Sanitation Data'!G34)))</f>
        <v/>
      </c>
      <c r="DC40" s="283" t="str">
        <f ca="true">+IF(OFFSET('Sanitation Data'!$G$31,0,10*ROW('Sanitation Data'!G34))="","",OFFSET('Sanitation Data'!$G$31,0,10*ROW('Sanitation Data'!G34)))</f>
        <v/>
      </c>
      <c r="DD40" s="283" t="str">
        <f ca="true">+IF(OFFSET('Sanitation Data'!$G$32,0,10*ROW('Sanitation Data'!G34))="","",OFFSET('Sanitation Data'!$G$32,0,10*ROW('Sanitation Data'!G34)))</f>
        <v/>
      </c>
      <c r="DE40" s="283" t="str">
        <f ca="true">+IF(OFFSET('Sanitation Data'!$H$28,0,10*ROW('Sanitation Data'!H34))="","",OFFSET('Sanitation Data'!$H$28,0,10*ROW('Sanitation Data'!H34)))</f>
        <v/>
      </c>
      <c r="DF40" s="283" t="str">
        <f ca="true">+IF(OFFSET('Sanitation Data'!$H$29,0,10*ROW('Sanitation Data'!H34))="","",OFFSET('Sanitation Data'!$H$29,0,10*ROW('Sanitation Data'!H34)))</f>
        <v/>
      </c>
      <c r="DG40" s="283" t="str">
        <f ca="true">+IF(OFFSET('Sanitation Data'!$H$30,0,10*ROW('Sanitation Data'!H34))="","",OFFSET('Sanitation Data'!$H$30,0,10*ROW('Sanitation Data'!H34)))</f>
        <v/>
      </c>
      <c r="DH40" s="283" t="str">
        <f ca="true">+IF(OFFSET('Sanitation Data'!$H$31,0,10*ROW('Sanitation Data'!H34))="","",OFFSET('Sanitation Data'!$H$31,0,10*ROW('Sanitation Data'!H34)))</f>
        <v/>
      </c>
      <c r="DI40" s="283" t="str">
        <f ca="true">+IF(OFFSET('Sanitation Data'!$H$32,0,10*ROW('Sanitation Data'!H34))="","",OFFSET('Sanitation Data'!$H$32,0,10*ROW('Sanitation Data'!H34)))</f>
        <v/>
      </c>
      <c r="DJ40" s="283" t="str">
        <f ca="true">+IF(OFFSET('Sanitation Data'!$I$28,0,10*ROW('Sanitation Data'!I34))="","",OFFSET('Sanitation Data'!$I$28,0,10*ROW('Sanitation Data'!I34)))</f>
        <v/>
      </c>
      <c r="DK40" s="283" t="str">
        <f ca="true">+IF(OFFSET('Sanitation Data'!$I$29,0,10*ROW('Sanitation Data'!I34))="","",OFFSET('Sanitation Data'!$I$29,0,10*ROW('Sanitation Data'!I34)))</f>
        <v/>
      </c>
      <c r="DL40" s="283" t="str">
        <f ca="true">+IF(OFFSET('Sanitation Data'!$I$30,0,10*ROW('Sanitation Data'!I34))="","",OFFSET('Sanitation Data'!$I$30,0,10*ROW('Sanitation Data'!I34)))</f>
        <v/>
      </c>
      <c r="DM40" s="283" t="str">
        <f ca="true">+IF(OFFSET('Sanitation Data'!$I$31,0,10*ROW('Sanitation Data'!I34))="","",OFFSET('Sanitation Data'!$I$31,0,10*ROW('Sanitation Data'!I34)))</f>
        <v/>
      </c>
      <c r="DN40" s="283" t="str">
        <f ca="true">+IF(OFFSET('Sanitation Data'!$I$32,0,10*ROW('Sanitation Data'!I34))="","",OFFSET('Sanitation Data'!$I$32,0,10*ROW('Sanitation Data'!I34)))</f>
        <v/>
      </c>
      <c r="DO40" s="283" t="str">
        <f ca="true">+IF(OFFSET('Hygiene Data'!$D$11,0,10*ROW('Hygiene Data'!D34))="","",OFFSET('Hygiene Data'!$D$11,0,10*ROW('Hygiene Data'!D34)))</f>
        <v/>
      </c>
      <c r="DP40" s="283" t="str">
        <f ca="true">+IF(OFFSET('Hygiene Data'!$D$12,0,10*ROW('Hygiene Data'!D34))="","",OFFSET('Hygiene Data'!$D$12,0,10*ROW('Hygiene Data'!D34)))</f>
        <v/>
      </c>
      <c r="DQ40" s="283" t="str">
        <f ca="true">+IF(OFFSET('Hygiene Data'!$D$13,0,10*ROW('Hygiene Data'!D34))="","",OFFSET('Hygiene Data'!$D$13,0,10*ROW('Hygiene Data'!D34)))</f>
        <v/>
      </c>
      <c r="DR40" s="283" t="str">
        <f ca="true">+IF(OFFSET('Hygiene Data'!$E$11,0,10*ROW('Hygiene Data'!E34))="","",OFFSET('Hygiene Data'!$E$11,0,10*ROW('Hygiene Data'!E34)))</f>
        <v/>
      </c>
      <c r="DS40" s="283" t="str">
        <f ca="true">+IF(OFFSET('Hygiene Data'!$E$12,0,10*ROW('Hygiene Data'!E34))="","",OFFSET('Hygiene Data'!$E$12,0,10*ROW('Hygiene Data'!E34)))</f>
        <v/>
      </c>
      <c r="DT40" s="283" t="str">
        <f ca="true">+IF(OFFSET('Hygiene Data'!$E$13,0,10*ROW('Hygiene Data'!E34))="","",OFFSET('Hygiene Data'!$E$13,0,10*ROW('Hygiene Data'!E34)))</f>
        <v/>
      </c>
      <c r="DU40" s="283" t="str">
        <f ca="true">+IF(OFFSET('Hygiene Data'!$F$11,0,10*ROW('Hygiene Data'!F34))="","",OFFSET('Hygiene Data'!$F$11,0,10*ROW('Hygiene Data'!F34)))</f>
        <v/>
      </c>
      <c r="DV40" s="283" t="str">
        <f ca="true">+IF(OFFSET('Hygiene Data'!$F$12,0,10*ROW('Hygiene Data'!F34))="","",OFFSET('Hygiene Data'!$F$12,0,10*ROW('Hygiene Data'!F34)))</f>
        <v/>
      </c>
      <c r="DW40" s="283" t="str">
        <f ca="true">+IF(OFFSET('Hygiene Data'!$F$13,0,10*ROW('Hygiene Data'!F34))="","",OFFSET('Hygiene Data'!$F$13,0,10*ROW('Hygiene Data'!F34)))</f>
        <v/>
      </c>
      <c r="DX40" s="283" t="str">
        <f ca="true">+IF(OFFSET('Hygiene Data'!$G$11,0,10*ROW('Hygiene Data'!G34))="","",OFFSET('Hygiene Data'!$G$11,0,10*ROW('Hygiene Data'!G34)))</f>
        <v/>
      </c>
      <c r="DY40" s="283" t="str">
        <f ca="true">+IF(OFFSET('Hygiene Data'!$G$12,0,10*ROW('Hygiene Data'!G34))="","",OFFSET('Hygiene Data'!$G$12,0,10*ROW('Hygiene Data'!G34)))</f>
        <v/>
      </c>
      <c r="DZ40" s="283" t="str">
        <f ca="true">+IF(OFFSET('Hygiene Data'!$G$13,0,10*ROW('Hygiene Data'!G34))="","",OFFSET('Hygiene Data'!$G$13,0,10*ROW('Hygiene Data'!G34)))</f>
        <v/>
      </c>
      <c r="EA40" s="283" t="str">
        <f ca="true">+IF(OFFSET('Hygiene Data'!$H$11,0,10*ROW('Hygiene Data'!H34))="","",OFFSET('Hygiene Data'!$H$11,0,10*ROW('Hygiene Data'!H34)))</f>
        <v/>
      </c>
      <c r="EB40" s="283" t="str">
        <f ca="true">+IF(OFFSET('Hygiene Data'!$H$12,0,10*ROW('Hygiene Data'!H34))="","",OFFSET('Hygiene Data'!$H$12,0,10*ROW('Hygiene Data'!H34)))</f>
        <v/>
      </c>
      <c r="EC40" s="283" t="str">
        <f ca="true">+IF(OFFSET('Hygiene Data'!$H$13,0,10*ROW('Hygiene Data'!H34))="","",OFFSET('Hygiene Data'!$H$13,0,10*ROW('Hygiene Data'!H34)))</f>
        <v/>
      </c>
      <c r="ED40" s="283" t="str">
        <f ca="true">+IF(OFFSET('Hygiene Data'!$I$11,0,10*ROW('Hygiene Data'!I34))="","",OFFSET('Hygiene Data'!$I$11,0,10*ROW('Hygiene Data'!I34)))</f>
        <v/>
      </c>
      <c r="EE40" s="283" t="str">
        <f ca="true">+IF(OFFSET('Hygiene Data'!$I$12,0,10*ROW('Hygiene Data'!I34))="","",OFFSET('Hygiene Data'!$I$12,0,10*ROW('Hygiene Data'!I34)))</f>
        <v/>
      </c>
      <c r="EF40" s="283"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9"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3"/>
      <c r="BS41" s="283" t="str">
        <f ca="true">+IF(OFFSET('Water Data'!$D$27,0,10*ROW('Water Data'!D35))="","",OFFSET('Water Data'!$D$27,0,10*ROW('Water Data'!D35)))</f>
        <v/>
      </c>
      <c r="BT41" s="283" t="str">
        <f ca="true">+IF(OFFSET('Water Data'!$D$28,0,10*ROW('Water Data'!D35))="","",OFFSET('Water Data'!$D$28,0,10*ROW('Water Data'!D35)))</f>
        <v/>
      </c>
      <c r="BU41" s="283" t="str">
        <f ca="true">+IF(OFFSET('Water Data'!$D$29,0,10*ROW('Water Data'!D35))="","",OFFSET('Water Data'!$D$29,0,10*ROW('Water Data'!D35)))</f>
        <v/>
      </c>
      <c r="BV41" s="283" t="str">
        <f ca="true">+IF(OFFSET('Water Data'!$E$27,0,10*ROW('Water Data'!E35))="","",OFFSET('Water Data'!$E$27,0,10*ROW('Water Data'!E35)))</f>
        <v/>
      </c>
      <c r="BW41" s="283" t="str">
        <f ca="true">+IF(OFFSET('Water Data'!$E$28,0,10*ROW('Water Data'!E35))="","",OFFSET('Water Data'!$E$28,0,10*ROW('Water Data'!E35)))</f>
        <v/>
      </c>
      <c r="BX41" s="283" t="str">
        <f ca="true">+IF(OFFSET('Water Data'!$E$29,0,10*ROW('Water Data'!E35))="","",OFFSET('Water Data'!$E$29,0,10*ROW('Water Data'!E35)))</f>
        <v/>
      </c>
      <c r="BY41" s="283" t="str">
        <f ca="true">+IF(OFFSET('Water Data'!$F$27,0,10*ROW('Water Data'!F35))="","",OFFSET('Water Data'!$F$27,0,10*ROW('Water Data'!F35)))</f>
        <v/>
      </c>
      <c r="BZ41" s="283" t="str">
        <f ca="true">+IF(OFFSET('Water Data'!$F$28,0,10*ROW('Water Data'!F35))="","",OFFSET('Water Data'!$F$28,0,10*ROW('Water Data'!F35)))</f>
        <v/>
      </c>
      <c r="CA41" s="283" t="str">
        <f ca="true">+IF(OFFSET('Water Data'!$F$29,0,10*ROW('Water Data'!F35))="","",OFFSET('Water Data'!$F$29,0,10*ROW('Water Data'!F35)))</f>
        <v/>
      </c>
      <c r="CB41" s="283" t="str">
        <f ca="true">+IF(OFFSET('Water Data'!$G$27,0,10*ROW('Water Data'!G35))="","",OFFSET('Water Data'!$G$27,0,10*ROW('Water Data'!G35)))</f>
        <v/>
      </c>
      <c r="CC41" s="283" t="str">
        <f ca="true">+IF(OFFSET('Water Data'!$G$28,0,10*ROW('Water Data'!G35))="","",OFFSET('Water Data'!$G$28,0,10*ROW('Water Data'!G35)))</f>
        <v/>
      </c>
      <c r="CD41" s="283" t="str">
        <f ca="true">+IF(OFFSET('Water Data'!$G$29,0,10*ROW('Water Data'!G35))="","",OFFSET('Water Data'!$G$29,0,10*ROW('Water Data'!G35)))</f>
        <v/>
      </c>
      <c r="CE41" s="283" t="str">
        <f ca="true">+IF(OFFSET('Water Data'!$H$27,0,10*ROW('Water Data'!H35))="","",OFFSET('Water Data'!$H$27,0,10*ROW('Water Data'!H35)))</f>
        <v/>
      </c>
      <c r="CF41" s="283" t="str">
        <f ca="true">+IF(OFFSET('Water Data'!$H$28,0,10*ROW('Water Data'!H35))="","",OFFSET('Water Data'!$H$28,0,10*ROW('Water Data'!H35)))</f>
        <v/>
      </c>
      <c r="CG41" s="283" t="str">
        <f ca="true">+IF(OFFSET('Water Data'!$H$29,0,10*ROW('Water Data'!H35))="","",OFFSET('Water Data'!$H$29,0,10*ROW('Water Data'!H35)))</f>
        <v/>
      </c>
      <c r="CH41" s="283" t="str">
        <f ca="true">+IF(OFFSET('Water Data'!$I$27,0,10*ROW('Water Data'!I35))="","",OFFSET('Water Data'!$I$27,0,10*ROW('Water Data'!I35)))</f>
        <v/>
      </c>
      <c r="CI41" s="283" t="str">
        <f ca="true">+IF(OFFSET('Water Data'!$I$28,0,10*ROW('Water Data'!I35))="","",OFFSET('Water Data'!$I$28,0,10*ROW('Water Data'!I35)))</f>
        <v/>
      </c>
      <c r="CJ41" s="283" t="str">
        <f ca="true">+IF(OFFSET('Water Data'!$I$29,0,10*ROW('Water Data'!I35))="","",OFFSET('Water Data'!$I$29,0,10*ROW('Water Data'!I35)))</f>
        <v/>
      </c>
      <c r="CK41" s="283" t="str">
        <f ca="true">+IF(OFFSET('Sanitation Data'!$D$28,0,10*ROW('Sanitation Data'!D35))="","",OFFSET('Sanitation Data'!$D$28,0,10*ROW('Sanitation Data'!D35)))</f>
        <v/>
      </c>
      <c r="CL41" s="283" t="str">
        <f ca="true">+IF(OFFSET('Sanitation Data'!$D$29,0,10*ROW('Sanitation Data'!D35))="","",OFFSET('Sanitation Data'!$D$29,0,10*ROW('Sanitation Data'!D35)))</f>
        <v/>
      </c>
      <c r="CM41" s="283" t="str">
        <f ca="true">+IF(OFFSET('Sanitation Data'!$D$30,0,10*ROW('Sanitation Data'!D35))="","",OFFSET('Sanitation Data'!$D$30,0,10*ROW('Sanitation Data'!D35)))</f>
        <v/>
      </c>
      <c r="CN41" s="283" t="str">
        <f ca="true">+IF(OFFSET('Sanitation Data'!$D$31,0,10*ROW('Sanitation Data'!D35))="","",OFFSET('Sanitation Data'!$D$31,0,10*ROW('Sanitation Data'!D35)))</f>
        <v/>
      </c>
      <c r="CO41" s="283" t="str">
        <f ca="true">+IF(OFFSET('Sanitation Data'!$D$32,0,10*ROW('Sanitation Data'!D35))="","",OFFSET('Sanitation Data'!$D$32,0,10*ROW('Sanitation Data'!D35)))</f>
        <v/>
      </c>
      <c r="CP41" s="283" t="str">
        <f ca="true">+IF(OFFSET('Sanitation Data'!$E$28,0,10*ROW('Sanitation Data'!E35))="","",OFFSET('Sanitation Data'!$E$28,0,10*ROW('Sanitation Data'!E35)))</f>
        <v/>
      </c>
      <c r="CQ41" s="283" t="str">
        <f ca="true">+IF(OFFSET('Sanitation Data'!$E$29,0,10*ROW('Sanitation Data'!E35))="","",OFFSET('Sanitation Data'!$E$29,0,10*ROW('Sanitation Data'!E35)))</f>
        <v/>
      </c>
      <c r="CR41" s="283" t="str">
        <f ca="true">+IF(OFFSET('Sanitation Data'!$E$30,0,10*ROW('Sanitation Data'!E35))="","",OFFSET('Sanitation Data'!$E$30,0,10*ROW('Sanitation Data'!E35)))</f>
        <v/>
      </c>
      <c r="CS41" s="283" t="str">
        <f ca="true">+IF(OFFSET('Sanitation Data'!$E$31,0,10*ROW('Sanitation Data'!E35))="","",OFFSET('Sanitation Data'!$E$31,0,10*ROW('Sanitation Data'!E35)))</f>
        <v/>
      </c>
      <c r="CT41" s="283" t="str">
        <f ca="true">+IF(OFFSET('Sanitation Data'!$E$32,0,10*ROW('Sanitation Data'!E35))="","",OFFSET('Sanitation Data'!$E$32,0,10*ROW('Sanitation Data'!E35)))</f>
        <v/>
      </c>
      <c r="CU41" s="283" t="str">
        <f ca="true">+IF(OFFSET('Sanitation Data'!$F$28,0,10*ROW('Sanitation Data'!F35))="","",OFFSET('Sanitation Data'!$F$28,0,10*ROW('Sanitation Data'!F35)))</f>
        <v/>
      </c>
      <c r="CV41" s="283" t="str">
        <f ca="true">+IF(OFFSET('Sanitation Data'!$F$29,0,10*ROW('Sanitation Data'!F35))="","",OFFSET('Sanitation Data'!$F$29,0,10*ROW('Sanitation Data'!F35)))</f>
        <v/>
      </c>
      <c r="CW41" s="283" t="str">
        <f ca="true">+IF(OFFSET('Sanitation Data'!$F$30,0,10*ROW('Sanitation Data'!F35))="","",OFFSET('Sanitation Data'!$F$30,0,10*ROW('Sanitation Data'!F35)))</f>
        <v/>
      </c>
      <c r="CX41" s="283" t="str">
        <f ca="true">+IF(OFFSET('Sanitation Data'!$F$31,0,10*ROW('Sanitation Data'!F35))="","",OFFSET('Sanitation Data'!$F$31,0,10*ROW('Sanitation Data'!F35)))</f>
        <v/>
      </c>
      <c r="CY41" s="283" t="str">
        <f ca="true">+IF(OFFSET('Sanitation Data'!$F$32,0,10*ROW('Sanitation Data'!F35))="","",OFFSET('Sanitation Data'!$F$32,0,10*ROW('Sanitation Data'!F35)))</f>
        <v/>
      </c>
      <c r="CZ41" s="283" t="str">
        <f ca="true">+IF(OFFSET('Sanitation Data'!$G$28,0,10*ROW('Sanitation Data'!G35))="","",OFFSET('Sanitation Data'!$G$28,0,10*ROW('Sanitation Data'!G35)))</f>
        <v/>
      </c>
      <c r="DA41" s="283" t="str">
        <f ca="true">+IF(OFFSET('Sanitation Data'!$G$29,0,10*ROW('Sanitation Data'!G35))="","",OFFSET('Sanitation Data'!$G$29,0,10*ROW('Sanitation Data'!G35)))</f>
        <v/>
      </c>
      <c r="DB41" s="283" t="str">
        <f ca="true">+IF(OFFSET('Sanitation Data'!$G$30,0,10*ROW('Sanitation Data'!G35))="","",OFFSET('Sanitation Data'!$G$30,0,10*ROW('Sanitation Data'!G35)))</f>
        <v/>
      </c>
      <c r="DC41" s="283" t="str">
        <f ca="true">+IF(OFFSET('Sanitation Data'!$G$31,0,10*ROW('Sanitation Data'!G35))="","",OFFSET('Sanitation Data'!$G$31,0,10*ROW('Sanitation Data'!G35)))</f>
        <v/>
      </c>
      <c r="DD41" s="283" t="str">
        <f ca="true">+IF(OFFSET('Sanitation Data'!$G$32,0,10*ROW('Sanitation Data'!G35))="","",OFFSET('Sanitation Data'!$G$32,0,10*ROW('Sanitation Data'!G35)))</f>
        <v/>
      </c>
      <c r="DE41" s="283" t="str">
        <f ca="true">+IF(OFFSET('Sanitation Data'!$H$28,0,10*ROW('Sanitation Data'!H35))="","",OFFSET('Sanitation Data'!$H$28,0,10*ROW('Sanitation Data'!H35)))</f>
        <v/>
      </c>
      <c r="DF41" s="283" t="str">
        <f ca="true">+IF(OFFSET('Sanitation Data'!$H$29,0,10*ROW('Sanitation Data'!H35))="","",OFFSET('Sanitation Data'!$H$29,0,10*ROW('Sanitation Data'!H35)))</f>
        <v/>
      </c>
      <c r="DG41" s="283" t="str">
        <f ca="true">+IF(OFFSET('Sanitation Data'!$H$30,0,10*ROW('Sanitation Data'!H35))="","",OFFSET('Sanitation Data'!$H$30,0,10*ROW('Sanitation Data'!H35)))</f>
        <v/>
      </c>
      <c r="DH41" s="283" t="str">
        <f ca="true">+IF(OFFSET('Sanitation Data'!$H$31,0,10*ROW('Sanitation Data'!H35))="","",OFFSET('Sanitation Data'!$H$31,0,10*ROW('Sanitation Data'!H35)))</f>
        <v/>
      </c>
      <c r="DI41" s="283" t="str">
        <f ca="true">+IF(OFFSET('Sanitation Data'!$H$32,0,10*ROW('Sanitation Data'!H35))="","",OFFSET('Sanitation Data'!$H$32,0,10*ROW('Sanitation Data'!H35)))</f>
        <v/>
      </c>
      <c r="DJ41" s="283" t="str">
        <f ca="true">+IF(OFFSET('Sanitation Data'!$I$28,0,10*ROW('Sanitation Data'!I35))="","",OFFSET('Sanitation Data'!$I$28,0,10*ROW('Sanitation Data'!I35)))</f>
        <v/>
      </c>
      <c r="DK41" s="283" t="str">
        <f ca="true">+IF(OFFSET('Sanitation Data'!$I$29,0,10*ROW('Sanitation Data'!I35))="","",OFFSET('Sanitation Data'!$I$29,0,10*ROW('Sanitation Data'!I35)))</f>
        <v/>
      </c>
      <c r="DL41" s="283" t="str">
        <f ca="true">+IF(OFFSET('Sanitation Data'!$I$30,0,10*ROW('Sanitation Data'!I35))="","",OFFSET('Sanitation Data'!$I$30,0,10*ROW('Sanitation Data'!I35)))</f>
        <v/>
      </c>
      <c r="DM41" s="283" t="str">
        <f ca="true">+IF(OFFSET('Sanitation Data'!$I$31,0,10*ROW('Sanitation Data'!I35))="","",OFFSET('Sanitation Data'!$I$31,0,10*ROW('Sanitation Data'!I35)))</f>
        <v/>
      </c>
      <c r="DN41" s="283" t="str">
        <f ca="true">+IF(OFFSET('Sanitation Data'!$I$32,0,10*ROW('Sanitation Data'!I35))="","",OFFSET('Sanitation Data'!$I$32,0,10*ROW('Sanitation Data'!I35)))</f>
        <v/>
      </c>
      <c r="DO41" s="283" t="str">
        <f ca="true">+IF(OFFSET('Hygiene Data'!$D$11,0,10*ROW('Hygiene Data'!D35))="","",OFFSET('Hygiene Data'!$D$11,0,10*ROW('Hygiene Data'!D35)))</f>
        <v/>
      </c>
      <c r="DP41" s="283" t="str">
        <f ca="true">+IF(OFFSET('Hygiene Data'!$D$12,0,10*ROW('Hygiene Data'!D35))="","",OFFSET('Hygiene Data'!$D$12,0,10*ROW('Hygiene Data'!D35)))</f>
        <v/>
      </c>
      <c r="DQ41" s="283" t="str">
        <f ca="true">+IF(OFFSET('Hygiene Data'!$D$13,0,10*ROW('Hygiene Data'!D35))="","",OFFSET('Hygiene Data'!$D$13,0,10*ROW('Hygiene Data'!D35)))</f>
        <v/>
      </c>
      <c r="DR41" s="283" t="str">
        <f ca="true">+IF(OFFSET('Hygiene Data'!$E$11,0,10*ROW('Hygiene Data'!E35))="","",OFFSET('Hygiene Data'!$E$11,0,10*ROW('Hygiene Data'!E35)))</f>
        <v/>
      </c>
      <c r="DS41" s="283" t="str">
        <f ca="true">+IF(OFFSET('Hygiene Data'!$E$12,0,10*ROW('Hygiene Data'!E35))="","",OFFSET('Hygiene Data'!$E$12,0,10*ROW('Hygiene Data'!E35)))</f>
        <v/>
      </c>
      <c r="DT41" s="283" t="str">
        <f ca="true">+IF(OFFSET('Hygiene Data'!$E$13,0,10*ROW('Hygiene Data'!E35))="","",OFFSET('Hygiene Data'!$E$13,0,10*ROW('Hygiene Data'!E35)))</f>
        <v/>
      </c>
      <c r="DU41" s="283" t="str">
        <f ca="true">+IF(OFFSET('Hygiene Data'!$F$11,0,10*ROW('Hygiene Data'!F35))="","",OFFSET('Hygiene Data'!$F$11,0,10*ROW('Hygiene Data'!F35)))</f>
        <v/>
      </c>
      <c r="DV41" s="283" t="str">
        <f ca="true">+IF(OFFSET('Hygiene Data'!$F$12,0,10*ROW('Hygiene Data'!F35))="","",OFFSET('Hygiene Data'!$F$12,0,10*ROW('Hygiene Data'!F35)))</f>
        <v/>
      </c>
      <c r="DW41" s="283" t="str">
        <f ca="true">+IF(OFFSET('Hygiene Data'!$F$13,0,10*ROW('Hygiene Data'!F35))="","",OFFSET('Hygiene Data'!$F$13,0,10*ROW('Hygiene Data'!F35)))</f>
        <v/>
      </c>
      <c r="DX41" s="283" t="str">
        <f ca="true">+IF(OFFSET('Hygiene Data'!$G$11,0,10*ROW('Hygiene Data'!G35))="","",OFFSET('Hygiene Data'!$G$11,0,10*ROW('Hygiene Data'!G35)))</f>
        <v/>
      </c>
      <c r="DY41" s="283" t="str">
        <f ca="true">+IF(OFFSET('Hygiene Data'!$G$12,0,10*ROW('Hygiene Data'!G35))="","",OFFSET('Hygiene Data'!$G$12,0,10*ROW('Hygiene Data'!G35)))</f>
        <v/>
      </c>
      <c r="DZ41" s="283" t="str">
        <f ca="true">+IF(OFFSET('Hygiene Data'!$G$13,0,10*ROW('Hygiene Data'!G35))="","",OFFSET('Hygiene Data'!$G$13,0,10*ROW('Hygiene Data'!G35)))</f>
        <v/>
      </c>
      <c r="EA41" s="283" t="str">
        <f ca="true">+IF(OFFSET('Hygiene Data'!$H$11,0,10*ROW('Hygiene Data'!H35))="","",OFFSET('Hygiene Data'!$H$11,0,10*ROW('Hygiene Data'!H35)))</f>
        <v/>
      </c>
      <c r="EB41" s="283" t="str">
        <f ca="true">+IF(OFFSET('Hygiene Data'!$H$12,0,10*ROW('Hygiene Data'!H35))="","",OFFSET('Hygiene Data'!$H$12,0,10*ROW('Hygiene Data'!H35)))</f>
        <v/>
      </c>
      <c r="EC41" s="283" t="str">
        <f ca="true">+IF(OFFSET('Hygiene Data'!$H$13,0,10*ROW('Hygiene Data'!H35))="","",OFFSET('Hygiene Data'!$H$13,0,10*ROW('Hygiene Data'!H35)))</f>
        <v/>
      </c>
      <c r="ED41" s="283" t="str">
        <f ca="true">+IF(OFFSET('Hygiene Data'!$I$11,0,10*ROW('Hygiene Data'!I35))="","",OFFSET('Hygiene Data'!$I$11,0,10*ROW('Hygiene Data'!I35)))</f>
        <v/>
      </c>
      <c r="EE41" s="283" t="str">
        <f ca="true">+IF(OFFSET('Hygiene Data'!$I$12,0,10*ROW('Hygiene Data'!I35))="","",OFFSET('Hygiene Data'!$I$12,0,10*ROW('Hygiene Data'!I35)))</f>
        <v/>
      </c>
      <c r="EF41" s="283"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9"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3"/>
      <c r="BS42" s="283" t="str">
        <f ca="true">+IF(OFFSET('Water Data'!$D$27,0,10*ROW('Water Data'!D36))="","",OFFSET('Water Data'!$D$27,0,10*ROW('Water Data'!D36)))</f>
        <v/>
      </c>
      <c r="BT42" s="283" t="str">
        <f ca="true">+IF(OFFSET('Water Data'!$D$28,0,10*ROW('Water Data'!D36))="","",OFFSET('Water Data'!$D$28,0,10*ROW('Water Data'!D36)))</f>
        <v/>
      </c>
      <c r="BU42" s="283" t="str">
        <f ca="true">+IF(OFFSET('Water Data'!$D$29,0,10*ROW('Water Data'!D36))="","",OFFSET('Water Data'!$D$29,0,10*ROW('Water Data'!D36)))</f>
        <v/>
      </c>
      <c r="BV42" s="283" t="str">
        <f ca="true">+IF(OFFSET('Water Data'!$E$27,0,10*ROW('Water Data'!E36))="","",OFFSET('Water Data'!$E$27,0,10*ROW('Water Data'!E36)))</f>
        <v/>
      </c>
      <c r="BW42" s="283" t="str">
        <f ca="true">+IF(OFFSET('Water Data'!$E$28,0,10*ROW('Water Data'!E36))="","",OFFSET('Water Data'!$E$28,0,10*ROW('Water Data'!E36)))</f>
        <v/>
      </c>
      <c r="BX42" s="283" t="str">
        <f ca="true">+IF(OFFSET('Water Data'!$E$29,0,10*ROW('Water Data'!E36))="","",OFFSET('Water Data'!$E$29,0,10*ROW('Water Data'!E36)))</f>
        <v/>
      </c>
      <c r="BY42" s="283" t="str">
        <f ca="true">+IF(OFFSET('Water Data'!$F$27,0,10*ROW('Water Data'!F36))="","",OFFSET('Water Data'!$F$27,0,10*ROW('Water Data'!F36)))</f>
        <v/>
      </c>
      <c r="BZ42" s="283" t="str">
        <f ca="true">+IF(OFFSET('Water Data'!$F$28,0,10*ROW('Water Data'!F36))="","",OFFSET('Water Data'!$F$28,0,10*ROW('Water Data'!F36)))</f>
        <v/>
      </c>
      <c r="CA42" s="283" t="str">
        <f ca="true">+IF(OFFSET('Water Data'!$F$29,0,10*ROW('Water Data'!F36))="","",OFFSET('Water Data'!$F$29,0,10*ROW('Water Data'!F36)))</f>
        <v/>
      </c>
      <c r="CB42" s="283" t="str">
        <f ca="true">+IF(OFFSET('Water Data'!$G$27,0,10*ROW('Water Data'!G36))="","",OFFSET('Water Data'!$G$27,0,10*ROW('Water Data'!G36)))</f>
        <v/>
      </c>
      <c r="CC42" s="283" t="str">
        <f ca="true">+IF(OFFSET('Water Data'!$G$28,0,10*ROW('Water Data'!G36))="","",OFFSET('Water Data'!$G$28,0,10*ROW('Water Data'!G36)))</f>
        <v/>
      </c>
      <c r="CD42" s="283" t="str">
        <f ca="true">+IF(OFFSET('Water Data'!$G$29,0,10*ROW('Water Data'!G36))="","",OFFSET('Water Data'!$G$29,0,10*ROW('Water Data'!G36)))</f>
        <v/>
      </c>
      <c r="CE42" s="283" t="str">
        <f ca="true">+IF(OFFSET('Water Data'!$H$27,0,10*ROW('Water Data'!H36))="","",OFFSET('Water Data'!$H$27,0,10*ROW('Water Data'!H36)))</f>
        <v/>
      </c>
      <c r="CF42" s="283" t="str">
        <f ca="true">+IF(OFFSET('Water Data'!$H$28,0,10*ROW('Water Data'!H36))="","",OFFSET('Water Data'!$H$28,0,10*ROW('Water Data'!H36)))</f>
        <v/>
      </c>
      <c r="CG42" s="283" t="str">
        <f ca="true">+IF(OFFSET('Water Data'!$H$29,0,10*ROW('Water Data'!H36))="","",OFFSET('Water Data'!$H$29,0,10*ROW('Water Data'!H36)))</f>
        <v/>
      </c>
      <c r="CH42" s="283" t="str">
        <f ca="true">+IF(OFFSET('Water Data'!$I$27,0,10*ROW('Water Data'!I36))="","",OFFSET('Water Data'!$I$27,0,10*ROW('Water Data'!I36)))</f>
        <v/>
      </c>
      <c r="CI42" s="283" t="str">
        <f ca="true">+IF(OFFSET('Water Data'!$I$28,0,10*ROW('Water Data'!I36))="","",OFFSET('Water Data'!$I$28,0,10*ROW('Water Data'!I36)))</f>
        <v/>
      </c>
      <c r="CJ42" s="283" t="str">
        <f ca="true">+IF(OFFSET('Water Data'!$I$29,0,10*ROW('Water Data'!I36))="","",OFFSET('Water Data'!$I$29,0,10*ROW('Water Data'!I36)))</f>
        <v/>
      </c>
      <c r="CK42" s="283" t="str">
        <f ca="true">+IF(OFFSET('Sanitation Data'!$D$28,0,10*ROW('Sanitation Data'!D36))="","",OFFSET('Sanitation Data'!$D$28,0,10*ROW('Sanitation Data'!D36)))</f>
        <v/>
      </c>
      <c r="CL42" s="283" t="str">
        <f ca="true">+IF(OFFSET('Sanitation Data'!$D$29,0,10*ROW('Sanitation Data'!D36))="","",OFFSET('Sanitation Data'!$D$29,0,10*ROW('Sanitation Data'!D36)))</f>
        <v/>
      </c>
      <c r="CM42" s="283" t="str">
        <f ca="true">+IF(OFFSET('Sanitation Data'!$D$30,0,10*ROW('Sanitation Data'!D36))="","",OFFSET('Sanitation Data'!$D$30,0,10*ROW('Sanitation Data'!D36)))</f>
        <v/>
      </c>
      <c r="CN42" s="283" t="str">
        <f ca="true">+IF(OFFSET('Sanitation Data'!$D$31,0,10*ROW('Sanitation Data'!D36))="","",OFFSET('Sanitation Data'!$D$31,0,10*ROW('Sanitation Data'!D36)))</f>
        <v/>
      </c>
      <c r="CO42" s="283" t="str">
        <f ca="true">+IF(OFFSET('Sanitation Data'!$D$32,0,10*ROW('Sanitation Data'!D36))="","",OFFSET('Sanitation Data'!$D$32,0,10*ROW('Sanitation Data'!D36)))</f>
        <v/>
      </c>
      <c r="CP42" s="283" t="str">
        <f ca="true">+IF(OFFSET('Sanitation Data'!$E$28,0,10*ROW('Sanitation Data'!E36))="","",OFFSET('Sanitation Data'!$E$28,0,10*ROW('Sanitation Data'!E36)))</f>
        <v/>
      </c>
      <c r="CQ42" s="283" t="str">
        <f ca="true">+IF(OFFSET('Sanitation Data'!$E$29,0,10*ROW('Sanitation Data'!E36))="","",OFFSET('Sanitation Data'!$E$29,0,10*ROW('Sanitation Data'!E36)))</f>
        <v/>
      </c>
      <c r="CR42" s="283" t="str">
        <f ca="true">+IF(OFFSET('Sanitation Data'!$E$30,0,10*ROW('Sanitation Data'!E36))="","",OFFSET('Sanitation Data'!$E$30,0,10*ROW('Sanitation Data'!E36)))</f>
        <v/>
      </c>
      <c r="CS42" s="283" t="str">
        <f ca="true">+IF(OFFSET('Sanitation Data'!$E$31,0,10*ROW('Sanitation Data'!E36))="","",OFFSET('Sanitation Data'!$E$31,0,10*ROW('Sanitation Data'!E36)))</f>
        <v/>
      </c>
      <c r="CT42" s="283" t="str">
        <f ca="true">+IF(OFFSET('Sanitation Data'!$E$32,0,10*ROW('Sanitation Data'!E36))="","",OFFSET('Sanitation Data'!$E$32,0,10*ROW('Sanitation Data'!E36)))</f>
        <v/>
      </c>
      <c r="CU42" s="283" t="str">
        <f ca="true">+IF(OFFSET('Sanitation Data'!$F$28,0,10*ROW('Sanitation Data'!F36))="","",OFFSET('Sanitation Data'!$F$28,0,10*ROW('Sanitation Data'!F36)))</f>
        <v/>
      </c>
      <c r="CV42" s="283" t="str">
        <f ca="true">+IF(OFFSET('Sanitation Data'!$F$29,0,10*ROW('Sanitation Data'!F36))="","",OFFSET('Sanitation Data'!$F$29,0,10*ROW('Sanitation Data'!F36)))</f>
        <v/>
      </c>
      <c r="CW42" s="283" t="str">
        <f ca="true">+IF(OFFSET('Sanitation Data'!$F$30,0,10*ROW('Sanitation Data'!F36))="","",OFFSET('Sanitation Data'!$F$30,0,10*ROW('Sanitation Data'!F36)))</f>
        <v/>
      </c>
      <c r="CX42" s="283" t="str">
        <f ca="true">+IF(OFFSET('Sanitation Data'!$F$31,0,10*ROW('Sanitation Data'!F36))="","",OFFSET('Sanitation Data'!$F$31,0,10*ROW('Sanitation Data'!F36)))</f>
        <v/>
      </c>
      <c r="CY42" s="283" t="str">
        <f ca="true">+IF(OFFSET('Sanitation Data'!$F$32,0,10*ROW('Sanitation Data'!F36))="","",OFFSET('Sanitation Data'!$F$32,0,10*ROW('Sanitation Data'!F36)))</f>
        <v/>
      </c>
      <c r="CZ42" s="283" t="str">
        <f ca="true">+IF(OFFSET('Sanitation Data'!$G$28,0,10*ROW('Sanitation Data'!G36))="","",OFFSET('Sanitation Data'!$G$28,0,10*ROW('Sanitation Data'!G36)))</f>
        <v/>
      </c>
      <c r="DA42" s="283" t="str">
        <f ca="true">+IF(OFFSET('Sanitation Data'!$G$29,0,10*ROW('Sanitation Data'!G36))="","",OFFSET('Sanitation Data'!$G$29,0,10*ROW('Sanitation Data'!G36)))</f>
        <v/>
      </c>
      <c r="DB42" s="283" t="str">
        <f ca="true">+IF(OFFSET('Sanitation Data'!$G$30,0,10*ROW('Sanitation Data'!G36))="","",OFFSET('Sanitation Data'!$G$30,0,10*ROW('Sanitation Data'!G36)))</f>
        <v/>
      </c>
      <c r="DC42" s="283" t="str">
        <f ca="true">+IF(OFFSET('Sanitation Data'!$G$31,0,10*ROW('Sanitation Data'!G36))="","",OFFSET('Sanitation Data'!$G$31,0,10*ROW('Sanitation Data'!G36)))</f>
        <v/>
      </c>
      <c r="DD42" s="283" t="str">
        <f ca="true">+IF(OFFSET('Sanitation Data'!$G$32,0,10*ROW('Sanitation Data'!G36))="","",OFFSET('Sanitation Data'!$G$32,0,10*ROW('Sanitation Data'!G36)))</f>
        <v/>
      </c>
      <c r="DE42" s="283" t="str">
        <f ca="true">+IF(OFFSET('Sanitation Data'!$H$28,0,10*ROW('Sanitation Data'!H36))="","",OFFSET('Sanitation Data'!$H$28,0,10*ROW('Sanitation Data'!H36)))</f>
        <v/>
      </c>
      <c r="DF42" s="283" t="str">
        <f ca="true">+IF(OFFSET('Sanitation Data'!$H$29,0,10*ROW('Sanitation Data'!H36))="","",OFFSET('Sanitation Data'!$H$29,0,10*ROW('Sanitation Data'!H36)))</f>
        <v/>
      </c>
      <c r="DG42" s="283" t="str">
        <f ca="true">+IF(OFFSET('Sanitation Data'!$H$30,0,10*ROW('Sanitation Data'!H36))="","",OFFSET('Sanitation Data'!$H$30,0,10*ROW('Sanitation Data'!H36)))</f>
        <v/>
      </c>
      <c r="DH42" s="283" t="str">
        <f ca="true">+IF(OFFSET('Sanitation Data'!$H$31,0,10*ROW('Sanitation Data'!H36))="","",OFFSET('Sanitation Data'!$H$31,0,10*ROW('Sanitation Data'!H36)))</f>
        <v/>
      </c>
      <c r="DI42" s="283" t="str">
        <f ca="true">+IF(OFFSET('Sanitation Data'!$H$32,0,10*ROW('Sanitation Data'!H36))="","",OFFSET('Sanitation Data'!$H$32,0,10*ROW('Sanitation Data'!H36)))</f>
        <v/>
      </c>
      <c r="DJ42" s="283" t="str">
        <f ca="true">+IF(OFFSET('Sanitation Data'!$I$28,0,10*ROW('Sanitation Data'!I36))="","",OFFSET('Sanitation Data'!$I$28,0,10*ROW('Sanitation Data'!I36)))</f>
        <v/>
      </c>
      <c r="DK42" s="283" t="str">
        <f ca="true">+IF(OFFSET('Sanitation Data'!$I$29,0,10*ROW('Sanitation Data'!I36))="","",OFFSET('Sanitation Data'!$I$29,0,10*ROW('Sanitation Data'!I36)))</f>
        <v/>
      </c>
      <c r="DL42" s="283" t="str">
        <f ca="true">+IF(OFFSET('Sanitation Data'!$I$30,0,10*ROW('Sanitation Data'!I36))="","",OFFSET('Sanitation Data'!$I$30,0,10*ROW('Sanitation Data'!I36)))</f>
        <v/>
      </c>
      <c r="DM42" s="283" t="str">
        <f ca="true">+IF(OFFSET('Sanitation Data'!$I$31,0,10*ROW('Sanitation Data'!I36))="","",OFFSET('Sanitation Data'!$I$31,0,10*ROW('Sanitation Data'!I36)))</f>
        <v/>
      </c>
      <c r="DN42" s="283" t="str">
        <f ca="true">+IF(OFFSET('Sanitation Data'!$I$32,0,10*ROW('Sanitation Data'!I36))="","",OFFSET('Sanitation Data'!$I$32,0,10*ROW('Sanitation Data'!I36)))</f>
        <v/>
      </c>
      <c r="DO42" s="283" t="str">
        <f ca="true">+IF(OFFSET('Hygiene Data'!$D$11,0,10*ROW('Hygiene Data'!D36))="","",OFFSET('Hygiene Data'!$D$11,0,10*ROW('Hygiene Data'!D36)))</f>
        <v/>
      </c>
      <c r="DP42" s="283" t="str">
        <f ca="true">+IF(OFFSET('Hygiene Data'!$D$12,0,10*ROW('Hygiene Data'!D36))="","",OFFSET('Hygiene Data'!$D$12,0,10*ROW('Hygiene Data'!D36)))</f>
        <v/>
      </c>
      <c r="DQ42" s="283" t="str">
        <f ca="true">+IF(OFFSET('Hygiene Data'!$D$13,0,10*ROW('Hygiene Data'!D36))="","",OFFSET('Hygiene Data'!$D$13,0,10*ROW('Hygiene Data'!D36)))</f>
        <v/>
      </c>
      <c r="DR42" s="283" t="str">
        <f ca="true">+IF(OFFSET('Hygiene Data'!$E$11,0,10*ROW('Hygiene Data'!E36))="","",OFFSET('Hygiene Data'!$E$11,0,10*ROW('Hygiene Data'!E36)))</f>
        <v/>
      </c>
      <c r="DS42" s="283" t="str">
        <f ca="true">+IF(OFFSET('Hygiene Data'!$E$12,0,10*ROW('Hygiene Data'!E36))="","",OFFSET('Hygiene Data'!$E$12,0,10*ROW('Hygiene Data'!E36)))</f>
        <v/>
      </c>
      <c r="DT42" s="283" t="str">
        <f ca="true">+IF(OFFSET('Hygiene Data'!$E$13,0,10*ROW('Hygiene Data'!E36))="","",OFFSET('Hygiene Data'!$E$13,0,10*ROW('Hygiene Data'!E36)))</f>
        <v/>
      </c>
      <c r="DU42" s="283" t="str">
        <f ca="true">+IF(OFFSET('Hygiene Data'!$F$11,0,10*ROW('Hygiene Data'!F36))="","",OFFSET('Hygiene Data'!$F$11,0,10*ROW('Hygiene Data'!F36)))</f>
        <v/>
      </c>
      <c r="DV42" s="283" t="str">
        <f ca="true">+IF(OFFSET('Hygiene Data'!$F$12,0,10*ROW('Hygiene Data'!F36))="","",OFFSET('Hygiene Data'!$F$12,0,10*ROW('Hygiene Data'!F36)))</f>
        <v/>
      </c>
      <c r="DW42" s="283" t="str">
        <f ca="true">+IF(OFFSET('Hygiene Data'!$F$13,0,10*ROW('Hygiene Data'!F36))="","",OFFSET('Hygiene Data'!$F$13,0,10*ROW('Hygiene Data'!F36)))</f>
        <v/>
      </c>
      <c r="DX42" s="283" t="str">
        <f ca="true">+IF(OFFSET('Hygiene Data'!$G$11,0,10*ROW('Hygiene Data'!G36))="","",OFFSET('Hygiene Data'!$G$11,0,10*ROW('Hygiene Data'!G36)))</f>
        <v/>
      </c>
      <c r="DY42" s="283" t="str">
        <f ca="true">+IF(OFFSET('Hygiene Data'!$G$12,0,10*ROW('Hygiene Data'!G36))="","",OFFSET('Hygiene Data'!$G$12,0,10*ROW('Hygiene Data'!G36)))</f>
        <v/>
      </c>
      <c r="DZ42" s="283" t="str">
        <f ca="true">+IF(OFFSET('Hygiene Data'!$G$13,0,10*ROW('Hygiene Data'!G36))="","",OFFSET('Hygiene Data'!$G$13,0,10*ROW('Hygiene Data'!G36)))</f>
        <v/>
      </c>
      <c r="EA42" s="283" t="str">
        <f ca="true">+IF(OFFSET('Hygiene Data'!$H$11,0,10*ROW('Hygiene Data'!H36))="","",OFFSET('Hygiene Data'!$H$11,0,10*ROW('Hygiene Data'!H36)))</f>
        <v/>
      </c>
      <c r="EB42" s="283" t="str">
        <f ca="true">+IF(OFFSET('Hygiene Data'!$H$12,0,10*ROW('Hygiene Data'!H36))="","",OFFSET('Hygiene Data'!$H$12,0,10*ROW('Hygiene Data'!H36)))</f>
        <v/>
      </c>
      <c r="EC42" s="283" t="str">
        <f ca="true">+IF(OFFSET('Hygiene Data'!$H$13,0,10*ROW('Hygiene Data'!H36))="","",OFFSET('Hygiene Data'!$H$13,0,10*ROW('Hygiene Data'!H36)))</f>
        <v/>
      </c>
      <c r="ED42" s="283" t="str">
        <f ca="true">+IF(OFFSET('Hygiene Data'!$I$11,0,10*ROW('Hygiene Data'!I36))="","",OFFSET('Hygiene Data'!$I$11,0,10*ROW('Hygiene Data'!I36)))</f>
        <v/>
      </c>
      <c r="EE42" s="283" t="str">
        <f ca="true">+IF(OFFSET('Hygiene Data'!$I$12,0,10*ROW('Hygiene Data'!I36))="","",OFFSET('Hygiene Data'!$I$12,0,10*ROW('Hygiene Data'!I36)))</f>
        <v/>
      </c>
      <c r="EF42" s="283"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9"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3"/>
      <c r="BS43" s="283" t="str">
        <f ca="true">+IF(OFFSET('Water Data'!$D$27,0,10*ROW('Water Data'!D37))="","",OFFSET('Water Data'!$D$27,0,10*ROW('Water Data'!D37)))</f>
        <v/>
      </c>
      <c r="BT43" s="283" t="str">
        <f ca="true">+IF(OFFSET('Water Data'!$D$28,0,10*ROW('Water Data'!D37))="","",OFFSET('Water Data'!$D$28,0,10*ROW('Water Data'!D37)))</f>
        <v/>
      </c>
      <c r="BU43" s="283" t="str">
        <f ca="true">+IF(OFFSET('Water Data'!$D$29,0,10*ROW('Water Data'!D37))="","",OFFSET('Water Data'!$D$29,0,10*ROW('Water Data'!D37)))</f>
        <v/>
      </c>
      <c r="BV43" s="283" t="str">
        <f ca="true">+IF(OFFSET('Water Data'!$E$27,0,10*ROW('Water Data'!E37))="","",OFFSET('Water Data'!$E$27,0,10*ROW('Water Data'!E37)))</f>
        <v/>
      </c>
      <c r="BW43" s="283" t="str">
        <f ca="true">+IF(OFFSET('Water Data'!$E$28,0,10*ROW('Water Data'!E37))="","",OFFSET('Water Data'!$E$28,0,10*ROW('Water Data'!E37)))</f>
        <v/>
      </c>
      <c r="BX43" s="283" t="str">
        <f ca="true">+IF(OFFSET('Water Data'!$E$29,0,10*ROW('Water Data'!E37))="","",OFFSET('Water Data'!$E$29,0,10*ROW('Water Data'!E37)))</f>
        <v/>
      </c>
      <c r="BY43" s="283" t="str">
        <f ca="true">+IF(OFFSET('Water Data'!$F$27,0,10*ROW('Water Data'!F37))="","",OFFSET('Water Data'!$F$27,0,10*ROW('Water Data'!F37)))</f>
        <v/>
      </c>
      <c r="BZ43" s="283" t="str">
        <f ca="true">+IF(OFFSET('Water Data'!$F$28,0,10*ROW('Water Data'!F37))="","",OFFSET('Water Data'!$F$28,0,10*ROW('Water Data'!F37)))</f>
        <v/>
      </c>
      <c r="CA43" s="283" t="str">
        <f ca="true">+IF(OFFSET('Water Data'!$F$29,0,10*ROW('Water Data'!F37))="","",OFFSET('Water Data'!$F$29,0,10*ROW('Water Data'!F37)))</f>
        <v/>
      </c>
      <c r="CB43" s="283" t="str">
        <f ca="true">+IF(OFFSET('Water Data'!$G$27,0,10*ROW('Water Data'!G37))="","",OFFSET('Water Data'!$G$27,0,10*ROW('Water Data'!G37)))</f>
        <v/>
      </c>
      <c r="CC43" s="283" t="str">
        <f ca="true">+IF(OFFSET('Water Data'!$G$28,0,10*ROW('Water Data'!G37))="","",OFFSET('Water Data'!$G$28,0,10*ROW('Water Data'!G37)))</f>
        <v/>
      </c>
      <c r="CD43" s="283" t="str">
        <f ca="true">+IF(OFFSET('Water Data'!$G$29,0,10*ROW('Water Data'!G37))="","",OFFSET('Water Data'!$G$29,0,10*ROW('Water Data'!G37)))</f>
        <v/>
      </c>
      <c r="CE43" s="283" t="str">
        <f ca="true">+IF(OFFSET('Water Data'!$H$27,0,10*ROW('Water Data'!H37))="","",OFFSET('Water Data'!$H$27,0,10*ROW('Water Data'!H37)))</f>
        <v/>
      </c>
      <c r="CF43" s="283" t="str">
        <f ca="true">+IF(OFFSET('Water Data'!$H$28,0,10*ROW('Water Data'!H37))="","",OFFSET('Water Data'!$H$28,0,10*ROW('Water Data'!H37)))</f>
        <v/>
      </c>
      <c r="CG43" s="283" t="str">
        <f ca="true">+IF(OFFSET('Water Data'!$H$29,0,10*ROW('Water Data'!H37))="","",OFFSET('Water Data'!$H$29,0,10*ROW('Water Data'!H37)))</f>
        <v/>
      </c>
      <c r="CH43" s="283" t="str">
        <f ca="true">+IF(OFFSET('Water Data'!$I$27,0,10*ROW('Water Data'!I37))="","",OFFSET('Water Data'!$I$27,0,10*ROW('Water Data'!I37)))</f>
        <v/>
      </c>
      <c r="CI43" s="283" t="str">
        <f ca="true">+IF(OFFSET('Water Data'!$I$28,0,10*ROW('Water Data'!I37))="","",OFFSET('Water Data'!$I$28,0,10*ROW('Water Data'!I37)))</f>
        <v/>
      </c>
      <c r="CJ43" s="283" t="str">
        <f ca="true">+IF(OFFSET('Water Data'!$I$29,0,10*ROW('Water Data'!I37))="","",OFFSET('Water Data'!$I$29,0,10*ROW('Water Data'!I37)))</f>
        <v/>
      </c>
      <c r="CK43" s="283" t="str">
        <f ca="true">+IF(OFFSET('Sanitation Data'!$D$28,0,10*ROW('Sanitation Data'!D37))="","",OFFSET('Sanitation Data'!$D$28,0,10*ROW('Sanitation Data'!D37)))</f>
        <v/>
      </c>
      <c r="CL43" s="283" t="str">
        <f ca="true">+IF(OFFSET('Sanitation Data'!$D$29,0,10*ROW('Sanitation Data'!D37))="","",OFFSET('Sanitation Data'!$D$29,0,10*ROW('Sanitation Data'!D37)))</f>
        <v/>
      </c>
      <c r="CM43" s="283" t="str">
        <f ca="true">+IF(OFFSET('Sanitation Data'!$D$30,0,10*ROW('Sanitation Data'!D37))="","",OFFSET('Sanitation Data'!$D$30,0,10*ROW('Sanitation Data'!D37)))</f>
        <v/>
      </c>
      <c r="CN43" s="283" t="str">
        <f ca="true">+IF(OFFSET('Sanitation Data'!$D$31,0,10*ROW('Sanitation Data'!D37))="","",OFFSET('Sanitation Data'!$D$31,0,10*ROW('Sanitation Data'!D37)))</f>
        <v/>
      </c>
      <c r="CO43" s="283" t="str">
        <f ca="true">+IF(OFFSET('Sanitation Data'!$D$32,0,10*ROW('Sanitation Data'!D37))="","",OFFSET('Sanitation Data'!$D$32,0,10*ROW('Sanitation Data'!D37)))</f>
        <v/>
      </c>
      <c r="CP43" s="283" t="str">
        <f ca="true">+IF(OFFSET('Sanitation Data'!$E$28,0,10*ROW('Sanitation Data'!E37))="","",OFFSET('Sanitation Data'!$E$28,0,10*ROW('Sanitation Data'!E37)))</f>
        <v/>
      </c>
      <c r="CQ43" s="283" t="str">
        <f ca="true">+IF(OFFSET('Sanitation Data'!$E$29,0,10*ROW('Sanitation Data'!E37))="","",OFFSET('Sanitation Data'!$E$29,0,10*ROW('Sanitation Data'!E37)))</f>
        <v/>
      </c>
      <c r="CR43" s="283" t="str">
        <f ca="true">+IF(OFFSET('Sanitation Data'!$E$30,0,10*ROW('Sanitation Data'!E37))="","",OFFSET('Sanitation Data'!$E$30,0,10*ROW('Sanitation Data'!E37)))</f>
        <v/>
      </c>
      <c r="CS43" s="283" t="str">
        <f ca="true">+IF(OFFSET('Sanitation Data'!$E$31,0,10*ROW('Sanitation Data'!E37))="","",OFFSET('Sanitation Data'!$E$31,0,10*ROW('Sanitation Data'!E37)))</f>
        <v/>
      </c>
      <c r="CT43" s="283" t="str">
        <f ca="true">+IF(OFFSET('Sanitation Data'!$E$32,0,10*ROW('Sanitation Data'!E37))="","",OFFSET('Sanitation Data'!$E$32,0,10*ROW('Sanitation Data'!E37)))</f>
        <v/>
      </c>
      <c r="CU43" s="283" t="str">
        <f ca="true">+IF(OFFSET('Sanitation Data'!$F$28,0,10*ROW('Sanitation Data'!F37))="","",OFFSET('Sanitation Data'!$F$28,0,10*ROW('Sanitation Data'!F37)))</f>
        <v/>
      </c>
      <c r="CV43" s="283" t="str">
        <f ca="true">+IF(OFFSET('Sanitation Data'!$F$29,0,10*ROW('Sanitation Data'!F37))="","",OFFSET('Sanitation Data'!$F$29,0,10*ROW('Sanitation Data'!F37)))</f>
        <v/>
      </c>
      <c r="CW43" s="283" t="str">
        <f ca="true">+IF(OFFSET('Sanitation Data'!$F$30,0,10*ROW('Sanitation Data'!F37))="","",OFFSET('Sanitation Data'!$F$30,0,10*ROW('Sanitation Data'!F37)))</f>
        <v/>
      </c>
      <c r="CX43" s="283" t="str">
        <f ca="true">+IF(OFFSET('Sanitation Data'!$F$31,0,10*ROW('Sanitation Data'!F37))="","",OFFSET('Sanitation Data'!$F$31,0,10*ROW('Sanitation Data'!F37)))</f>
        <v/>
      </c>
      <c r="CY43" s="283" t="str">
        <f ca="true">+IF(OFFSET('Sanitation Data'!$F$32,0,10*ROW('Sanitation Data'!F37))="","",OFFSET('Sanitation Data'!$F$32,0,10*ROW('Sanitation Data'!F37)))</f>
        <v/>
      </c>
      <c r="CZ43" s="283" t="str">
        <f ca="true">+IF(OFFSET('Sanitation Data'!$G$28,0,10*ROW('Sanitation Data'!G37))="","",OFFSET('Sanitation Data'!$G$28,0,10*ROW('Sanitation Data'!G37)))</f>
        <v/>
      </c>
      <c r="DA43" s="283" t="str">
        <f ca="true">+IF(OFFSET('Sanitation Data'!$G$29,0,10*ROW('Sanitation Data'!G37))="","",OFFSET('Sanitation Data'!$G$29,0,10*ROW('Sanitation Data'!G37)))</f>
        <v/>
      </c>
      <c r="DB43" s="283" t="str">
        <f ca="true">+IF(OFFSET('Sanitation Data'!$G$30,0,10*ROW('Sanitation Data'!G37))="","",OFFSET('Sanitation Data'!$G$30,0,10*ROW('Sanitation Data'!G37)))</f>
        <v/>
      </c>
      <c r="DC43" s="283" t="str">
        <f ca="true">+IF(OFFSET('Sanitation Data'!$G$31,0,10*ROW('Sanitation Data'!G37))="","",OFFSET('Sanitation Data'!$G$31,0,10*ROW('Sanitation Data'!G37)))</f>
        <v/>
      </c>
      <c r="DD43" s="283" t="str">
        <f ca="true">+IF(OFFSET('Sanitation Data'!$G$32,0,10*ROW('Sanitation Data'!G37))="","",OFFSET('Sanitation Data'!$G$32,0,10*ROW('Sanitation Data'!G37)))</f>
        <v/>
      </c>
      <c r="DE43" s="283" t="str">
        <f ca="true">+IF(OFFSET('Sanitation Data'!$H$28,0,10*ROW('Sanitation Data'!H37))="","",OFFSET('Sanitation Data'!$H$28,0,10*ROW('Sanitation Data'!H37)))</f>
        <v/>
      </c>
      <c r="DF43" s="283" t="str">
        <f ca="true">+IF(OFFSET('Sanitation Data'!$H$29,0,10*ROW('Sanitation Data'!H37))="","",OFFSET('Sanitation Data'!$H$29,0,10*ROW('Sanitation Data'!H37)))</f>
        <v/>
      </c>
      <c r="DG43" s="283" t="str">
        <f ca="true">+IF(OFFSET('Sanitation Data'!$H$30,0,10*ROW('Sanitation Data'!H37))="","",OFFSET('Sanitation Data'!$H$30,0,10*ROW('Sanitation Data'!H37)))</f>
        <v/>
      </c>
      <c r="DH43" s="283" t="str">
        <f ca="true">+IF(OFFSET('Sanitation Data'!$H$31,0,10*ROW('Sanitation Data'!H37))="","",OFFSET('Sanitation Data'!$H$31,0,10*ROW('Sanitation Data'!H37)))</f>
        <v/>
      </c>
      <c r="DI43" s="283" t="str">
        <f ca="true">+IF(OFFSET('Sanitation Data'!$H$32,0,10*ROW('Sanitation Data'!H37))="","",OFFSET('Sanitation Data'!$H$32,0,10*ROW('Sanitation Data'!H37)))</f>
        <v/>
      </c>
      <c r="DJ43" s="283" t="str">
        <f ca="true">+IF(OFFSET('Sanitation Data'!$I$28,0,10*ROW('Sanitation Data'!I37))="","",OFFSET('Sanitation Data'!$I$28,0,10*ROW('Sanitation Data'!I37)))</f>
        <v/>
      </c>
      <c r="DK43" s="283" t="str">
        <f ca="true">+IF(OFFSET('Sanitation Data'!$I$29,0,10*ROW('Sanitation Data'!I37))="","",OFFSET('Sanitation Data'!$I$29,0,10*ROW('Sanitation Data'!I37)))</f>
        <v/>
      </c>
      <c r="DL43" s="283" t="str">
        <f ca="true">+IF(OFFSET('Sanitation Data'!$I$30,0,10*ROW('Sanitation Data'!I37))="","",OFFSET('Sanitation Data'!$I$30,0,10*ROW('Sanitation Data'!I37)))</f>
        <v/>
      </c>
      <c r="DM43" s="283" t="str">
        <f ca="true">+IF(OFFSET('Sanitation Data'!$I$31,0,10*ROW('Sanitation Data'!I37))="","",OFFSET('Sanitation Data'!$I$31,0,10*ROW('Sanitation Data'!I37)))</f>
        <v/>
      </c>
      <c r="DN43" s="283" t="str">
        <f ca="true">+IF(OFFSET('Sanitation Data'!$I$32,0,10*ROW('Sanitation Data'!I37))="","",OFFSET('Sanitation Data'!$I$32,0,10*ROW('Sanitation Data'!I37)))</f>
        <v/>
      </c>
      <c r="DO43" s="283" t="str">
        <f ca="true">+IF(OFFSET('Hygiene Data'!$D$11,0,10*ROW('Hygiene Data'!D37))="","",OFFSET('Hygiene Data'!$D$11,0,10*ROW('Hygiene Data'!D37)))</f>
        <v/>
      </c>
      <c r="DP43" s="283" t="str">
        <f ca="true">+IF(OFFSET('Hygiene Data'!$D$12,0,10*ROW('Hygiene Data'!D37))="","",OFFSET('Hygiene Data'!$D$12,0,10*ROW('Hygiene Data'!D37)))</f>
        <v/>
      </c>
      <c r="DQ43" s="283" t="str">
        <f ca="true">+IF(OFFSET('Hygiene Data'!$D$13,0,10*ROW('Hygiene Data'!D37))="","",OFFSET('Hygiene Data'!$D$13,0,10*ROW('Hygiene Data'!D37)))</f>
        <v/>
      </c>
      <c r="DR43" s="283" t="str">
        <f ca="true">+IF(OFFSET('Hygiene Data'!$E$11,0,10*ROW('Hygiene Data'!E37))="","",OFFSET('Hygiene Data'!$E$11,0,10*ROW('Hygiene Data'!E37)))</f>
        <v/>
      </c>
      <c r="DS43" s="283" t="str">
        <f ca="true">+IF(OFFSET('Hygiene Data'!$E$12,0,10*ROW('Hygiene Data'!E37))="","",OFFSET('Hygiene Data'!$E$12,0,10*ROW('Hygiene Data'!E37)))</f>
        <v/>
      </c>
      <c r="DT43" s="283" t="str">
        <f ca="true">+IF(OFFSET('Hygiene Data'!$E$13,0,10*ROW('Hygiene Data'!E37))="","",OFFSET('Hygiene Data'!$E$13,0,10*ROW('Hygiene Data'!E37)))</f>
        <v/>
      </c>
      <c r="DU43" s="283" t="str">
        <f ca="true">+IF(OFFSET('Hygiene Data'!$F$11,0,10*ROW('Hygiene Data'!F37))="","",OFFSET('Hygiene Data'!$F$11,0,10*ROW('Hygiene Data'!F37)))</f>
        <v/>
      </c>
      <c r="DV43" s="283" t="str">
        <f ca="true">+IF(OFFSET('Hygiene Data'!$F$12,0,10*ROW('Hygiene Data'!F37))="","",OFFSET('Hygiene Data'!$F$12,0,10*ROW('Hygiene Data'!F37)))</f>
        <v/>
      </c>
      <c r="DW43" s="283" t="str">
        <f ca="true">+IF(OFFSET('Hygiene Data'!$F$13,0,10*ROW('Hygiene Data'!F37))="","",OFFSET('Hygiene Data'!$F$13,0,10*ROW('Hygiene Data'!F37)))</f>
        <v/>
      </c>
      <c r="DX43" s="283" t="str">
        <f ca="true">+IF(OFFSET('Hygiene Data'!$G$11,0,10*ROW('Hygiene Data'!G37))="","",OFFSET('Hygiene Data'!$G$11,0,10*ROW('Hygiene Data'!G37)))</f>
        <v/>
      </c>
      <c r="DY43" s="283" t="str">
        <f ca="true">+IF(OFFSET('Hygiene Data'!$G$12,0,10*ROW('Hygiene Data'!G37))="","",OFFSET('Hygiene Data'!$G$12,0,10*ROW('Hygiene Data'!G37)))</f>
        <v/>
      </c>
      <c r="DZ43" s="283" t="str">
        <f ca="true">+IF(OFFSET('Hygiene Data'!$G$13,0,10*ROW('Hygiene Data'!G37))="","",OFFSET('Hygiene Data'!$G$13,0,10*ROW('Hygiene Data'!G37)))</f>
        <v/>
      </c>
      <c r="EA43" s="283" t="str">
        <f ca="true">+IF(OFFSET('Hygiene Data'!$H$11,0,10*ROW('Hygiene Data'!H37))="","",OFFSET('Hygiene Data'!$H$11,0,10*ROW('Hygiene Data'!H37)))</f>
        <v/>
      </c>
      <c r="EB43" s="283" t="str">
        <f ca="true">+IF(OFFSET('Hygiene Data'!$H$12,0,10*ROW('Hygiene Data'!H37))="","",OFFSET('Hygiene Data'!$H$12,0,10*ROW('Hygiene Data'!H37)))</f>
        <v/>
      </c>
      <c r="EC43" s="283" t="str">
        <f ca="true">+IF(OFFSET('Hygiene Data'!$H$13,0,10*ROW('Hygiene Data'!H37))="","",OFFSET('Hygiene Data'!$H$13,0,10*ROW('Hygiene Data'!H37)))</f>
        <v/>
      </c>
      <c r="ED43" s="283" t="str">
        <f ca="true">+IF(OFFSET('Hygiene Data'!$I$11,0,10*ROW('Hygiene Data'!I37))="","",OFFSET('Hygiene Data'!$I$11,0,10*ROW('Hygiene Data'!I37)))</f>
        <v/>
      </c>
      <c r="EE43" s="283" t="str">
        <f ca="true">+IF(OFFSET('Hygiene Data'!$I$12,0,10*ROW('Hygiene Data'!I37))="","",OFFSET('Hygiene Data'!$I$12,0,10*ROW('Hygiene Data'!I37)))</f>
        <v/>
      </c>
      <c r="EF43" s="283"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9"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3"/>
      <c r="BS44" s="283" t="str">
        <f ca="true">+IF(OFFSET('Water Data'!$D$27,0,10*ROW('Water Data'!D38))="","",OFFSET('Water Data'!$D$27,0,10*ROW('Water Data'!D38)))</f>
        <v/>
      </c>
      <c r="BT44" s="283" t="str">
        <f ca="true">+IF(OFFSET('Water Data'!$D$28,0,10*ROW('Water Data'!D38))="","",OFFSET('Water Data'!$D$28,0,10*ROW('Water Data'!D38)))</f>
        <v/>
      </c>
      <c r="BU44" s="283" t="str">
        <f ca="true">+IF(OFFSET('Water Data'!$D$29,0,10*ROW('Water Data'!D38))="","",OFFSET('Water Data'!$D$29,0,10*ROW('Water Data'!D38)))</f>
        <v/>
      </c>
      <c r="BV44" s="283" t="str">
        <f ca="true">+IF(OFFSET('Water Data'!$E$27,0,10*ROW('Water Data'!E38))="","",OFFSET('Water Data'!$E$27,0,10*ROW('Water Data'!E38)))</f>
        <v/>
      </c>
      <c r="BW44" s="283" t="str">
        <f ca="true">+IF(OFFSET('Water Data'!$E$28,0,10*ROW('Water Data'!E38))="","",OFFSET('Water Data'!$E$28,0,10*ROW('Water Data'!E38)))</f>
        <v/>
      </c>
      <c r="BX44" s="283" t="str">
        <f ca="true">+IF(OFFSET('Water Data'!$E$29,0,10*ROW('Water Data'!E38))="","",OFFSET('Water Data'!$E$29,0,10*ROW('Water Data'!E38)))</f>
        <v/>
      </c>
      <c r="BY44" s="283" t="str">
        <f ca="true">+IF(OFFSET('Water Data'!$F$27,0,10*ROW('Water Data'!F38))="","",OFFSET('Water Data'!$F$27,0,10*ROW('Water Data'!F38)))</f>
        <v/>
      </c>
      <c r="BZ44" s="283" t="str">
        <f ca="true">+IF(OFFSET('Water Data'!$F$28,0,10*ROW('Water Data'!F38))="","",OFFSET('Water Data'!$F$28,0,10*ROW('Water Data'!F38)))</f>
        <v/>
      </c>
      <c r="CA44" s="283" t="str">
        <f ca="true">+IF(OFFSET('Water Data'!$F$29,0,10*ROW('Water Data'!F38))="","",OFFSET('Water Data'!$F$29,0,10*ROW('Water Data'!F38)))</f>
        <v/>
      </c>
      <c r="CB44" s="283" t="str">
        <f ca="true">+IF(OFFSET('Water Data'!$G$27,0,10*ROW('Water Data'!G38))="","",OFFSET('Water Data'!$G$27,0,10*ROW('Water Data'!G38)))</f>
        <v/>
      </c>
      <c r="CC44" s="283" t="str">
        <f ca="true">+IF(OFFSET('Water Data'!$G$28,0,10*ROW('Water Data'!G38))="","",OFFSET('Water Data'!$G$28,0,10*ROW('Water Data'!G38)))</f>
        <v/>
      </c>
      <c r="CD44" s="283" t="str">
        <f ca="true">+IF(OFFSET('Water Data'!$G$29,0,10*ROW('Water Data'!G38))="","",OFFSET('Water Data'!$G$29,0,10*ROW('Water Data'!G38)))</f>
        <v/>
      </c>
      <c r="CE44" s="283" t="str">
        <f ca="true">+IF(OFFSET('Water Data'!$H$27,0,10*ROW('Water Data'!H38))="","",OFFSET('Water Data'!$H$27,0,10*ROW('Water Data'!H38)))</f>
        <v/>
      </c>
      <c r="CF44" s="283" t="str">
        <f ca="true">+IF(OFFSET('Water Data'!$H$28,0,10*ROW('Water Data'!H38))="","",OFFSET('Water Data'!$H$28,0,10*ROW('Water Data'!H38)))</f>
        <v/>
      </c>
      <c r="CG44" s="283" t="str">
        <f ca="true">+IF(OFFSET('Water Data'!$H$29,0,10*ROW('Water Data'!H38))="","",OFFSET('Water Data'!$H$29,0,10*ROW('Water Data'!H38)))</f>
        <v/>
      </c>
      <c r="CH44" s="283" t="str">
        <f ca="true">+IF(OFFSET('Water Data'!$I$27,0,10*ROW('Water Data'!I38))="","",OFFSET('Water Data'!$I$27,0,10*ROW('Water Data'!I38)))</f>
        <v/>
      </c>
      <c r="CI44" s="283" t="str">
        <f ca="true">+IF(OFFSET('Water Data'!$I$28,0,10*ROW('Water Data'!I38))="","",OFFSET('Water Data'!$I$28,0,10*ROW('Water Data'!I38)))</f>
        <v/>
      </c>
      <c r="CJ44" s="283" t="str">
        <f ca="true">+IF(OFFSET('Water Data'!$I$29,0,10*ROW('Water Data'!I38))="","",OFFSET('Water Data'!$I$29,0,10*ROW('Water Data'!I38)))</f>
        <v/>
      </c>
      <c r="CK44" s="283" t="str">
        <f ca="true">+IF(OFFSET('Sanitation Data'!$D$28,0,10*ROW('Sanitation Data'!D38))="","",OFFSET('Sanitation Data'!$D$28,0,10*ROW('Sanitation Data'!D38)))</f>
        <v/>
      </c>
      <c r="CL44" s="283" t="str">
        <f ca="true">+IF(OFFSET('Sanitation Data'!$D$29,0,10*ROW('Sanitation Data'!D38))="","",OFFSET('Sanitation Data'!$D$29,0,10*ROW('Sanitation Data'!D38)))</f>
        <v/>
      </c>
      <c r="CM44" s="283" t="str">
        <f ca="true">+IF(OFFSET('Sanitation Data'!$D$30,0,10*ROW('Sanitation Data'!D38))="","",OFFSET('Sanitation Data'!$D$30,0,10*ROW('Sanitation Data'!D38)))</f>
        <v/>
      </c>
      <c r="CN44" s="283" t="str">
        <f ca="true">+IF(OFFSET('Sanitation Data'!$D$31,0,10*ROW('Sanitation Data'!D38))="","",OFFSET('Sanitation Data'!$D$31,0,10*ROW('Sanitation Data'!D38)))</f>
        <v/>
      </c>
      <c r="CO44" s="283" t="str">
        <f ca="true">+IF(OFFSET('Sanitation Data'!$D$32,0,10*ROW('Sanitation Data'!D38))="","",OFFSET('Sanitation Data'!$D$32,0,10*ROW('Sanitation Data'!D38)))</f>
        <v/>
      </c>
      <c r="CP44" s="283" t="str">
        <f ca="true">+IF(OFFSET('Sanitation Data'!$E$28,0,10*ROW('Sanitation Data'!E38))="","",OFFSET('Sanitation Data'!$E$28,0,10*ROW('Sanitation Data'!E38)))</f>
        <v/>
      </c>
      <c r="CQ44" s="283" t="str">
        <f ca="true">+IF(OFFSET('Sanitation Data'!$E$29,0,10*ROW('Sanitation Data'!E38))="","",OFFSET('Sanitation Data'!$E$29,0,10*ROW('Sanitation Data'!E38)))</f>
        <v/>
      </c>
      <c r="CR44" s="283" t="str">
        <f ca="true">+IF(OFFSET('Sanitation Data'!$E$30,0,10*ROW('Sanitation Data'!E38))="","",OFFSET('Sanitation Data'!$E$30,0,10*ROW('Sanitation Data'!E38)))</f>
        <v/>
      </c>
      <c r="CS44" s="283" t="str">
        <f ca="true">+IF(OFFSET('Sanitation Data'!$E$31,0,10*ROW('Sanitation Data'!E38))="","",OFFSET('Sanitation Data'!$E$31,0,10*ROW('Sanitation Data'!E38)))</f>
        <v/>
      </c>
      <c r="CT44" s="283" t="str">
        <f ca="true">+IF(OFFSET('Sanitation Data'!$E$32,0,10*ROW('Sanitation Data'!E38))="","",OFFSET('Sanitation Data'!$E$32,0,10*ROW('Sanitation Data'!E38)))</f>
        <v/>
      </c>
      <c r="CU44" s="283" t="str">
        <f ca="true">+IF(OFFSET('Sanitation Data'!$F$28,0,10*ROW('Sanitation Data'!F38))="","",OFFSET('Sanitation Data'!$F$28,0,10*ROW('Sanitation Data'!F38)))</f>
        <v/>
      </c>
      <c r="CV44" s="283" t="str">
        <f ca="true">+IF(OFFSET('Sanitation Data'!$F$29,0,10*ROW('Sanitation Data'!F38))="","",OFFSET('Sanitation Data'!$F$29,0,10*ROW('Sanitation Data'!F38)))</f>
        <v/>
      </c>
      <c r="CW44" s="283" t="str">
        <f ca="true">+IF(OFFSET('Sanitation Data'!$F$30,0,10*ROW('Sanitation Data'!F38))="","",OFFSET('Sanitation Data'!$F$30,0,10*ROW('Sanitation Data'!F38)))</f>
        <v/>
      </c>
      <c r="CX44" s="283" t="str">
        <f ca="true">+IF(OFFSET('Sanitation Data'!$F$31,0,10*ROW('Sanitation Data'!F38))="","",OFFSET('Sanitation Data'!$F$31,0,10*ROW('Sanitation Data'!F38)))</f>
        <v/>
      </c>
      <c r="CY44" s="283" t="str">
        <f ca="true">+IF(OFFSET('Sanitation Data'!$F$32,0,10*ROW('Sanitation Data'!F38))="","",OFFSET('Sanitation Data'!$F$32,0,10*ROW('Sanitation Data'!F38)))</f>
        <v/>
      </c>
      <c r="CZ44" s="283" t="str">
        <f ca="true">+IF(OFFSET('Sanitation Data'!$G$28,0,10*ROW('Sanitation Data'!G38))="","",OFFSET('Sanitation Data'!$G$28,0,10*ROW('Sanitation Data'!G38)))</f>
        <v/>
      </c>
      <c r="DA44" s="283" t="str">
        <f ca="true">+IF(OFFSET('Sanitation Data'!$G$29,0,10*ROW('Sanitation Data'!G38))="","",OFFSET('Sanitation Data'!$G$29,0,10*ROW('Sanitation Data'!G38)))</f>
        <v/>
      </c>
      <c r="DB44" s="283" t="str">
        <f ca="true">+IF(OFFSET('Sanitation Data'!$G$30,0,10*ROW('Sanitation Data'!G38))="","",OFFSET('Sanitation Data'!$G$30,0,10*ROW('Sanitation Data'!G38)))</f>
        <v/>
      </c>
      <c r="DC44" s="283" t="str">
        <f ca="true">+IF(OFFSET('Sanitation Data'!$G$31,0,10*ROW('Sanitation Data'!G38))="","",OFFSET('Sanitation Data'!$G$31,0,10*ROW('Sanitation Data'!G38)))</f>
        <v/>
      </c>
      <c r="DD44" s="283" t="str">
        <f ca="true">+IF(OFFSET('Sanitation Data'!$G$32,0,10*ROW('Sanitation Data'!G38))="","",OFFSET('Sanitation Data'!$G$32,0,10*ROW('Sanitation Data'!G38)))</f>
        <v/>
      </c>
      <c r="DE44" s="283" t="str">
        <f ca="true">+IF(OFFSET('Sanitation Data'!$H$28,0,10*ROW('Sanitation Data'!H38))="","",OFFSET('Sanitation Data'!$H$28,0,10*ROW('Sanitation Data'!H38)))</f>
        <v/>
      </c>
      <c r="DF44" s="283" t="str">
        <f ca="true">+IF(OFFSET('Sanitation Data'!$H$29,0,10*ROW('Sanitation Data'!H38))="","",OFFSET('Sanitation Data'!$H$29,0,10*ROW('Sanitation Data'!H38)))</f>
        <v/>
      </c>
      <c r="DG44" s="283" t="str">
        <f ca="true">+IF(OFFSET('Sanitation Data'!$H$30,0,10*ROW('Sanitation Data'!H38))="","",OFFSET('Sanitation Data'!$H$30,0,10*ROW('Sanitation Data'!H38)))</f>
        <v/>
      </c>
      <c r="DH44" s="283" t="str">
        <f ca="true">+IF(OFFSET('Sanitation Data'!$H$31,0,10*ROW('Sanitation Data'!H38))="","",OFFSET('Sanitation Data'!$H$31,0,10*ROW('Sanitation Data'!H38)))</f>
        <v/>
      </c>
      <c r="DI44" s="283" t="str">
        <f ca="true">+IF(OFFSET('Sanitation Data'!$H$32,0,10*ROW('Sanitation Data'!H38))="","",OFFSET('Sanitation Data'!$H$32,0,10*ROW('Sanitation Data'!H38)))</f>
        <v/>
      </c>
      <c r="DJ44" s="283" t="str">
        <f ca="true">+IF(OFFSET('Sanitation Data'!$I$28,0,10*ROW('Sanitation Data'!I38))="","",OFFSET('Sanitation Data'!$I$28,0,10*ROW('Sanitation Data'!I38)))</f>
        <v/>
      </c>
      <c r="DK44" s="283" t="str">
        <f ca="true">+IF(OFFSET('Sanitation Data'!$I$29,0,10*ROW('Sanitation Data'!I38))="","",OFFSET('Sanitation Data'!$I$29,0,10*ROW('Sanitation Data'!I38)))</f>
        <v/>
      </c>
      <c r="DL44" s="283" t="str">
        <f ca="true">+IF(OFFSET('Sanitation Data'!$I$30,0,10*ROW('Sanitation Data'!I38))="","",OFFSET('Sanitation Data'!$I$30,0,10*ROW('Sanitation Data'!I38)))</f>
        <v/>
      </c>
      <c r="DM44" s="283" t="str">
        <f ca="true">+IF(OFFSET('Sanitation Data'!$I$31,0,10*ROW('Sanitation Data'!I38))="","",OFFSET('Sanitation Data'!$I$31,0,10*ROW('Sanitation Data'!I38)))</f>
        <v/>
      </c>
      <c r="DN44" s="283" t="str">
        <f ca="true">+IF(OFFSET('Sanitation Data'!$I$32,0,10*ROW('Sanitation Data'!I38))="","",OFFSET('Sanitation Data'!$I$32,0,10*ROW('Sanitation Data'!I38)))</f>
        <v/>
      </c>
      <c r="DO44" s="283" t="str">
        <f ca="true">+IF(OFFSET('Hygiene Data'!$D$11,0,10*ROW('Hygiene Data'!D38))="","",OFFSET('Hygiene Data'!$D$11,0,10*ROW('Hygiene Data'!D38)))</f>
        <v/>
      </c>
      <c r="DP44" s="283" t="str">
        <f ca="true">+IF(OFFSET('Hygiene Data'!$D$12,0,10*ROW('Hygiene Data'!D38))="","",OFFSET('Hygiene Data'!$D$12,0,10*ROW('Hygiene Data'!D38)))</f>
        <v/>
      </c>
      <c r="DQ44" s="283" t="str">
        <f ca="true">+IF(OFFSET('Hygiene Data'!$D$13,0,10*ROW('Hygiene Data'!D38))="","",OFFSET('Hygiene Data'!$D$13,0,10*ROW('Hygiene Data'!D38)))</f>
        <v/>
      </c>
      <c r="DR44" s="283" t="str">
        <f ca="true">+IF(OFFSET('Hygiene Data'!$E$11,0,10*ROW('Hygiene Data'!E38))="","",OFFSET('Hygiene Data'!$E$11,0,10*ROW('Hygiene Data'!E38)))</f>
        <v/>
      </c>
      <c r="DS44" s="283" t="str">
        <f ca="true">+IF(OFFSET('Hygiene Data'!$E$12,0,10*ROW('Hygiene Data'!E38))="","",OFFSET('Hygiene Data'!$E$12,0,10*ROW('Hygiene Data'!E38)))</f>
        <v/>
      </c>
      <c r="DT44" s="283" t="str">
        <f ca="true">+IF(OFFSET('Hygiene Data'!$E$13,0,10*ROW('Hygiene Data'!E38))="","",OFFSET('Hygiene Data'!$E$13,0,10*ROW('Hygiene Data'!E38)))</f>
        <v/>
      </c>
      <c r="DU44" s="283" t="str">
        <f ca="true">+IF(OFFSET('Hygiene Data'!$F$11,0,10*ROW('Hygiene Data'!F38))="","",OFFSET('Hygiene Data'!$F$11,0,10*ROW('Hygiene Data'!F38)))</f>
        <v/>
      </c>
      <c r="DV44" s="283" t="str">
        <f ca="true">+IF(OFFSET('Hygiene Data'!$F$12,0,10*ROW('Hygiene Data'!F38))="","",OFFSET('Hygiene Data'!$F$12,0,10*ROW('Hygiene Data'!F38)))</f>
        <v/>
      </c>
      <c r="DW44" s="283" t="str">
        <f ca="true">+IF(OFFSET('Hygiene Data'!$F$13,0,10*ROW('Hygiene Data'!F38))="","",OFFSET('Hygiene Data'!$F$13,0,10*ROW('Hygiene Data'!F38)))</f>
        <v/>
      </c>
      <c r="DX44" s="283" t="str">
        <f ca="true">+IF(OFFSET('Hygiene Data'!$G$11,0,10*ROW('Hygiene Data'!G38))="","",OFFSET('Hygiene Data'!$G$11,0,10*ROW('Hygiene Data'!G38)))</f>
        <v/>
      </c>
      <c r="DY44" s="283" t="str">
        <f ca="true">+IF(OFFSET('Hygiene Data'!$G$12,0,10*ROW('Hygiene Data'!G38))="","",OFFSET('Hygiene Data'!$G$12,0,10*ROW('Hygiene Data'!G38)))</f>
        <v/>
      </c>
      <c r="DZ44" s="283" t="str">
        <f ca="true">+IF(OFFSET('Hygiene Data'!$G$13,0,10*ROW('Hygiene Data'!G38))="","",OFFSET('Hygiene Data'!$G$13,0,10*ROW('Hygiene Data'!G38)))</f>
        <v/>
      </c>
      <c r="EA44" s="283" t="str">
        <f ca="true">+IF(OFFSET('Hygiene Data'!$H$11,0,10*ROW('Hygiene Data'!H38))="","",OFFSET('Hygiene Data'!$H$11,0,10*ROW('Hygiene Data'!H38)))</f>
        <v/>
      </c>
      <c r="EB44" s="283" t="str">
        <f ca="true">+IF(OFFSET('Hygiene Data'!$H$12,0,10*ROW('Hygiene Data'!H38))="","",OFFSET('Hygiene Data'!$H$12,0,10*ROW('Hygiene Data'!H38)))</f>
        <v/>
      </c>
      <c r="EC44" s="283" t="str">
        <f ca="true">+IF(OFFSET('Hygiene Data'!$H$13,0,10*ROW('Hygiene Data'!H38))="","",OFFSET('Hygiene Data'!$H$13,0,10*ROW('Hygiene Data'!H38)))</f>
        <v/>
      </c>
      <c r="ED44" s="283" t="str">
        <f ca="true">+IF(OFFSET('Hygiene Data'!$I$11,0,10*ROW('Hygiene Data'!I38))="","",OFFSET('Hygiene Data'!$I$11,0,10*ROW('Hygiene Data'!I38)))</f>
        <v/>
      </c>
      <c r="EE44" s="283" t="str">
        <f ca="true">+IF(OFFSET('Hygiene Data'!$I$12,0,10*ROW('Hygiene Data'!I38))="","",OFFSET('Hygiene Data'!$I$12,0,10*ROW('Hygiene Data'!I38)))</f>
        <v/>
      </c>
      <c r="EF44" s="283"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9"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3"/>
      <c r="BS45" s="283" t="str">
        <f ca="true">+IF(OFFSET('Water Data'!$D$27,0,10*ROW('Water Data'!D39))="","",OFFSET('Water Data'!$D$27,0,10*ROW('Water Data'!D39)))</f>
        <v/>
      </c>
      <c r="BT45" s="283" t="str">
        <f ca="true">+IF(OFFSET('Water Data'!$D$28,0,10*ROW('Water Data'!D39))="","",OFFSET('Water Data'!$D$28,0,10*ROW('Water Data'!D39)))</f>
        <v/>
      </c>
      <c r="BU45" s="283" t="str">
        <f ca="true">+IF(OFFSET('Water Data'!$D$29,0,10*ROW('Water Data'!D39))="","",OFFSET('Water Data'!$D$29,0,10*ROW('Water Data'!D39)))</f>
        <v/>
      </c>
      <c r="BV45" s="283" t="str">
        <f ca="true">+IF(OFFSET('Water Data'!$E$27,0,10*ROW('Water Data'!E39))="","",OFFSET('Water Data'!$E$27,0,10*ROW('Water Data'!E39)))</f>
        <v/>
      </c>
      <c r="BW45" s="283" t="str">
        <f ca="true">+IF(OFFSET('Water Data'!$E$28,0,10*ROW('Water Data'!E39))="","",OFFSET('Water Data'!$E$28,0,10*ROW('Water Data'!E39)))</f>
        <v/>
      </c>
      <c r="BX45" s="283" t="str">
        <f ca="true">+IF(OFFSET('Water Data'!$E$29,0,10*ROW('Water Data'!E39))="","",OFFSET('Water Data'!$E$29,0,10*ROW('Water Data'!E39)))</f>
        <v/>
      </c>
      <c r="BY45" s="283" t="str">
        <f ca="true">+IF(OFFSET('Water Data'!$F$27,0,10*ROW('Water Data'!F39))="","",OFFSET('Water Data'!$F$27,0,10*ROW('Water Data'!F39)))</f>
        <v/>
      </c>
      <c r="BZ45" s="283" t="str">
        <f ca="true">+IF(OFFSET('Water Data'!$F$28,0,10*ROW('Water Data'!F39))="","",OFFSET('Water Data'!$F$28,0,10*ROW('Water Data'!F39)))</f>
        <v/>
      </c>
      <c r="CA45" s="283" t="str">
        <f ca="true">+IF(OFFSET('Water Data'!$F$29,0,10*ROW('Water Data'!F39))="","",OFFSET('Water Data'!$F$29,0,10*ROW('Water Data'!F39)))</f>
        <v/>
      </c>
      <c r="CB45" s="283" t="str">
        <f ca="true">+IF(OFFSET('Water Data'!$G$27,0,10*ROW('Water Data'!G39))="","",OFFSET('Water Data'!$G$27,0,10*ROW('Water Data'!G39)))</f>
        <v/>
      </c>
      <c r="CC45" s="283" t="str">
        <f ca="true">+IF(OFFSET('Water Data'!$G$28,0,10*ROW('Water Data'!G39))="","",OFFSET('Water Data'!$G$28,0,10*ROW('Water Data'!G39)))</f>
        <v/>
      </c>
      <c r="CD45" s="283" t="str">
        <f ca="true">+IF(OFFSET('Water Data'!$G$29,0,10*ROW('Water Data'!G39))="","",OFFSET('Water Data'!$G$29,0,10*ROW('Water Data'!G39)))</f>
        <v/>
      </c>
      <c r="CE45" s="283" t="str">
        <f ca="true">+IF(OFFSET('Water Data'!$H$27,0,10*ROW('Water Data'!H39))="","",OFFSET('Water Data'!$H$27,0,10*ROW('Water Data'!H39)))</f>
        <v/>
      </c>
      <c r="CF45" s="283" t="str">
        <f ca="true">+IF(OFFSET('Water Data'!$H$28,0,10*ROW('Water Data'!H39))="","",OFFSET('Water Data'!$H$28,0,10*ROW('Water Data'!H39)))</f>
        <v/>
      </c>
      <c r="CG45" s="283" t="str">
        <f ca="true">+IF(OFFSET('Water Data'!$H$29,0,10*ROW('Water Data'!H39))="","",OFFSET('Water Data'!$H$29,0,10*ROW('Water Data'!H39)))</f>
        <v/>
      </c>
      <c r="CH45" s="283" t="str">
        <f ca="true">+IF(OFFSET('Water Data'!$I$27,0,10*ROW('Water Data'!I39))="","",OFFSET('Water Data'!$I$27,0,10*ROW('Water Data'!I39)))</f>
        <v/>
      </c>
      <c r="CI45" s="283" t="str">
        <f ca="true">+IF(OFFSET('Water Data'!$I$28,0,10*ROW('Water Data'!I39))="","",OFFSET('Water Data'!$I$28,0,10*ROW('Water Data'!I39)))</f>
        <v/>
      </c>
      <c r="CJ45" s="283" t="str">
        <f ca="true">+IF(OFFSET('Water Data'!$I$29,0,10*ROW('Water Data'!I39))="","",OFFSET('Water Data'!$I$29,0,10*ROW('Water Data'!I39)))</f>
        <v/>
      </c>
      <c r="CK45" s="283" t="str">
        <f ca="true">+IF(OFFSET('Sanitation Data'!$D$28,0,10*ROW('Sanitation Data'!D39))="","",OFFSET('Sanitation Data'!$D$28,0,10*ROW('Sanitation Data'!D39)))</f>
        <v/>
      </c>
      <c r="CL45" s="283" t="str">
        <f ca="true">+IF(OFFSET('Sanitation Data'!$D$29,0,10*ROW('Sanitation Data'!D39))="","",OFFSET('Sanitation Data'!$D$29,0,10*ROW('Sanitation Data'!D39)))</f>
        <v/>
      </c>
      <c r="CM45" s="283" t="str">
        <f ca="true">+IF(OFFSET('Sanitation Data'!$D$30,0,10*ROW('Sanitation Data'!D39))="","",OFFSET('Sanitation Data'!$D$30,0,10*ROW('Sanitation Data'!D39)))</f>
        <v/>
      </c>
      <c r="CN45" s="283" t="str">
        <f ca="true">+IF(OFFSET('Sanitation Data'!$D$31,0,10*ROW('Sanitation Data'!D39))="","",OFFSET('Sanitation Data'!$D$31,0,10*ROW('Sanitation Data'!D39)))</f>
        <v/>
      </c>
      <c r="CO45" s="283" t="str">
        <f ca="true">+IF(OFFSET('Sanitation Data'!$D$32,0,10*ROW('Sanitation Data'!D39))="","",OFFSET('Sanitation Data'!$D$32,0,10*ROW('Sanitation Data'!D39)))</f>
        <v/>
      </c>
      <c r="CP45" s="283" t="str">
        <f ca="true">+IF(OFFSET('Sanitation Data'!$E$28,0,10*ROW('Sanitation Data'!E39))="","",OFFSET('Sanitation Data'!$E$28,0,10*ROW('Sanitation Data'!E39)))</f>
        <v/>
      </c>
      <c r="CQ45" s="283" t="str">
        <f ca="true">+IF(OFFSET('Sanitation Data'!$E$29,0,10*ROW('Sanitation Data'!E39))="","",OFFSET('Sanitation Data'!$E$29,0,10*ROW('Sanitation Data'!E39)))</f>
        <v/>
      </c>
      <c r="CR45" s="283" t="str">
        <f ca="true">+IF(OFFSET('Sanitation Data'!$E$30,0,10*ROW('Sanitation Data'!E39))="","",OFFSET('Sanitation Data'!$E$30,0,10*ROW('Sanitation Data'!E39)))</f>
        <v/>
      </c>
      <c r="CS45" s="283" t="str">
        <f ca="true">+IF(OFFSET('Sanitation Data'!$E$31,0,10*ROW('Sanitation Data'!E39))="","",OFFSET('Sanitation Data'!$E$31,0,10*ROW('Sanitation Data'!E39)))</f>
        <v/>
      </c>
      <c r="CT45" s="283" t="str">
        <f ca="true">+IF(OFFSET('Sanitation Data'!$E$32,0,10*ROW('Sanitation Data'!E39))="","",OFFSET('Sanitation Data'!$E$32,0,10*ROW('Sanitation Data'!E39)))</f>
        <v/>
      </c>
      <c r="CU45" s="283" t="str">
        <f ca="true">+IF(OFFSET('Sanitation Data'!$F$28,0,10*ROW('Sanitation Data'!F39))="","",OFFSET('Sanitation Data'!$F$28,0,10*ROW('Sanitation Data'!F39)))</f>
        <v/>
      </c>
      <c r="CV45" s="283" t="str">
        <f ca="true">+IF(OFFSET('Sanitation Data'!$F$29,0,10*ROW('Sanitation Data'!F39))="","",OFFSET('Sanitation Data'!$F$29,0,10*ROW('Sanitation Data'!F39)))</f>
        <v/>
      </c>
      <c r="CW45" s="283" t="str">
        <f ca="true">+IF(OFFSET('Sanitation Data'!$F$30,0,10*ROW('Sanitation Data'!F39))="","",OFFSET('Sanitation Data'!$F$30,0,10*ROW('Sanitation Data'!F39)))</f>
        <v/>
      </c>
      <c r="CX45" s="283" t="str">
        <f ca="true">+IF(OFFSET('Sanitation Data'!$F$31,0,10*ROW('Sanitation Data'!F39))="","",OFFSET('Sanitation Data'!$F$31,0,10*ROW('Sanitation Data'!F39)))</f>
        <v/>
      </c>
      <c r="CY45" s="283" t="str">
        <f ca="true">+IF(OFFSET('Sanitation Data'!$F$32,0,10*ROW('Sanitation Data'!F39))="","",OFFSET('Sanitation Data'!$F$32,0,10*ROW('Sanitation Data'!F39)))</f>
        <v/>
      </c>
      <c r="CZ45" s="283" t="str">
        <f ca="true">+IF(OFFSET('Sanitation Data'!$G$28,0,10*ROW('Sanitation Data'!G39))="","",OFFSET('Sanitation Data'!$G$28,0,10*ROW('Sanitation Data'!G39)))</f>
        <v/>
      </c>
      <c r="DA45" s="283" t="str">
        <f ca="true">+IF(OFFSET('Sanitation Data'!$G$29,0,10*ROW('Sanitation Data'!G39))="","",OFFSET('Sanitation Data'!$G$29,0,10*ROW('Sanitation Data'!G39)))</f>
        <v/>
      </c>
      <c r="DB45" s="283" t="str">
        <f ca="true">+IF(OFFSET('Sanitation Data'!$G$30,0,10*ROW('Sanitation Data'!G39))="","",OFFSET('Sanitation Data'!$G$30,0,10*ROW('Sanitation Data'!G39)))</f>
        <v/>
      </c>
      <c r="DC45" s="283" t="str">
        <f ca="true">+IF(OFFSET('Sanitation Data'!$G$31,0,10*ROW('Sanitation Data'!G39))="","",OFFSET('Sanitation Data'!$G$31,0,10*ROW('Sanitation Data'!G39)))</f>
        <v/>
      </c>
      <c r="DD45" s="283" t="str">
        <f ca="true">+IF(OFFSET('Sanitation Data'!$G$32,0,10*ROW('Sanitation Data'!G39))="","",OFFSET('Sanitation Data'!$G$32,0,10*ROW('Sanitation Data'!G39)))</f>
        <v/>
      </c>
      <c r="DE45" s="283" t="str">
        <f ca="true">+IF(OFFSET('Sanitation Data'!$H$28,0,10*ROW('Sanitation Data'!H39))="","",OFFSET('Sanitation Data'!$H$28,0,10*ROW('Sanitation Data'!H39)))</f>
        <v/>
      </c>
      <c r="DF45" s="283" t="str">
        <f ca="true">+IF(OFFSET('Sanitation Data'!$H$29,0,10*ROW('Sanitation Data'!H39))="","",OFFSET('Sanitation Data'!$H$29,0,10*ROW('Sanitation Data'!H39)))</f>
        <v/>
      </c>
      <c r="DG45" s="283" t="str">
        <f ca="true">+IF(OFFSET('Sanitation Data'!$H$30,0,10*ROW('Sanitation Data'!H39))="","",OFFSET('Sanitation Data'!$H$30,0,10*ROW('Sanitation Data'!H39)))</f>
        <v/>
      </c>
      <c r="DH45" s="283" t="str">
        <f ca="true">+IF(OFFSET('Sanitation Data'!$H$31,0,10*ROW('Sanitation Data'!H39))="","",OFFSET('Sanitation Data'!$H$31,0,10*ROW('Sanitation Data'!H39)))</f>
        <v/>
      </c>
      <c r="DI45" s="283" t="str">
        <f ca="true">+IF(OFFSET('Sanitation Data'!$H$32,0,10*ROW('Sanitation Data'!H39))="","",OFFSET('Sanitation Data'!$H$32,0,10*ROW('Sanitation Data'!H39)))</f>
        <v/>
      </c>
      <c r="DJ45" s="283" t="str">
        <f ca="true">+IF(OFFSET('Sanitation Data'!$I$28,0,10*ROW('Sanitation Data'!I39))="","",OFFSET('Sanitation Data'!$I$28,0,10*ROW('Sanitation Data'!I39)))</f>
        <v/>
      </c>
      <c r="DK45" s="283" t="str">
        <f ca="true">+IF(OFFSET('Sanitation Data'!$I$29,0,10*ROW('Sanitation Data'!I39))="","",OFFSET('Sanitation Data'!$I$29,0,10*ROW('Sanitation Data'!I39)))</f>
        <v/>
      </c>
      <c r="DL45" s="283" t="str">
        <f ca="true">+IF(OFFSET('Sanitation Data'!$I$30,0,10*ROW('Sanitation Data'!I39))="","",OFFSET('Sanitation Data'!$I$30,0,10*ROW('Sanitation Data'!I39)))</f>
        <v/>
      </c>
      <c r="DM45" s="283" t="str">
        <f ca="true">+IF(OFFSET('Sanitation Data'!$I$31,0,10*ROW('Sanitation Data'!I39))="","",OFFSET('Sanitation Data'!$I$31,0,10*ROW('Sanitation Data'!I39)))</f>
        <v/>
      </c>
      <c r="DN45" s="283" t="str">
        <f ca="true">+IF(OFFSET('Sanitation Data'!$I$32,0,10*ROW('Sanitation Data'!I39))="","",OFFSET('Sanitation Data'!$I$32,0,10*ROW('Sanitation Data'!I39)))</f>
        <v/>
      </c>
      <c r="DO45" s="283" t="str">
        <f ca="true">+IF(OFFSET('Hygiene Data'!$D$11,0,10*ROW('Hygiene Data'!D39))="","",OFFSET('Hygiene Data'!$D$11,0,10*ROW('Hygiene Data'!D39)))</f>
        <v/>
      </c>
      <c r="DP45" s="283" t="str">
        <f ca="true">+IF(OFFSET('Hygiene Data'!$D$12,0,10*ROW('Hygiene Data'!D39))="","",OFFSET('Hygiene Data'!$D$12,0,10*ROW('Hygiene Data'!D39)))</f>
        <v/>
      </c>
      <c r="DQ45" s="283" t="str">
        <f ca="true">+IF(OFFSET('Hygiene Data'!$D$13,0,10*ROW('Hygiene Data'!D39))="","",OFFSET('Hygiene Data'!$D$13,0,10*ROW('Hygiene Data'!D39)))</f>
        <v/>
      </c>
      <c r="DR45" s="283" t="str">
        <f ca="true">+IF(OFFSET('Hygiene Data'!$E$11,0,10*ROW('Hygiene Data'!E39))="","",OFFSET('Hygiene Data'!$E$11,0,10*ROW('Hygiene Data'!E39)))</f>
        <v/>
      </c>
      <c r="DS45" s="283" t="str">
        <f ca="true">+IF(OFFSET('Hygiene Data'!$E$12,0,10*ROW('Hygiene Data'!E39))="","",OFFSET('Hygiene Data'!$E$12,0,10*ROW('Hygiene Data'!E39)))</f>
        <v/>
      </c>
      <c r="DT45" s="283" t="str">
        <f ca="true">+IF(OFFSET('Hygiene Data'!$E$13,0,10*ROW('Hygiene Data'!E39))="","",OFFSET('Hygiene Data'!$E$13,0,10*ROW('Hygiene Data'!E39)))</f>
        <v/>
      </c>
      <c r="DU45" s="283" t="str">
        <f ca="true">+IF(OFFSET('Hygiene Data'!$F$11,0,10*ROW('Hygiene Data'!F39))="","",OFFSET('Hygiene Data'!$F$11,0,10*ROW('Hygiene Data'!F39)))</f>
        <v/>
      </c>
      <c r="DV45" s="283" t="str">
        <f ca="true">+IF(OFFSET('Hygiene Data'!$F$12,0,10*ROW('Hygiene Data'!F39))="","",OFFSET('Hygiene Data'!$F$12,0,10*ROW('Hygiene Data'!F39)))</f>
        <v/>
      </c>
      <c r="DW45" s="283" t="str">
        <f ca="true">+IF(OFFSET('Hygiene Data'!$F$13,0,10*ROW('Hygiene Data'!F39))="","",OFFSET('Hygiene Data'!$F$13,0,10*ROW('Hygiene Data'!F39)))</f>
        <v/>
      </c>
      <c r="DX45" s="283" t="str">
        <f ca="true">+IF(OFFSET('Hygiene Data'!$G$11,0,10*ROW('Hygiene Data'!G39))="","",OFFSET('Hygiene Data'!$G$11,0,10*ROW('Hygiene Data'!G39)))</f>
        <v/>
      </c>
      <c r="DY45" s="283" t="str">
        <f ca="true">+IF(OFFSET('Hygiene Data'!$G$12,0,10*ROW('Hygiene Data'!G39))="","",OFFSET('Hygiene Data'!$G$12,0,10*ROW('Hygiene Data'!G39)))</f>
        <v/>
      </c>
      <c r="DZ45" s="283" t="str">
        <f ca="true">+IF(OFFSET('Hygiene Data'!$G$13,0,10*ROW('Hygiene Data'!G39))="","",OFFSET('Hygiene Data'!$G$13,0,10*ROW('Hygiene Data'!G39)))</f>
        <v/>
      </c>
      <c r="EA45" s="283" t="str">
        <f ca="true">+IF(OFFSET('Hygiene Data'!$H$11,0,10*ROW('Hygiene Data'!H39))="","",OFFSET('Hygiene Data'!$H$11,0,10*ROW('Hygiene Data'!H39)))</f>
        <v/>
      </c>
      <c r="EB45" s="283" t="str">
        <f ca="true">+IF(OFFSET('Hygiene Data'!$H$12,0,10*ROW('Hygiene Data'!H39))="","",OFFSET('Hygiene Data'!$H$12,0,10*ROW('Hygiene Data'!H39)))</f>
        <v/>
      </c>
      <c r="EC45" s="283" t="str">
        <f ca="true">+IF(OFFSET('Hygiene Data'!$H$13,0,10*ROW('Hygiene Data'!H39))="","",OFFSET('Hygiene Data'!$H$13,0,10*ROW('Hygiene Data'!H39)))</f>
        <v/>
      </c>
      <c r="ED45" s="283" t="str">
        <f ca="true">+IF(OFFSET('Hygiene Data'!$I$11,0,10*ROW('Hygiene Data'!I39))="","",OFFSET('Hygiene Data'!$I$11,0,10*ROW('Hygiene Data'!I39)))</f>
        <v/>
      </c>
      <c r="EE45" s="283" t="str">
        <f ca="true">+IF(OFFSET('Hygiene Data'!$I$12,0,10*ROW('Hygiene Data'!I39))="","",OFFSET('Hygiene Data'!$I$12,0,10*ROW('Hygiene Data'!I39)))</f>
        <v/>
      </c>
      <c r="EF45" s="283"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9"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3"/>
      <c r="BS46" s="283" t="str">
        <f ca="true">+IF(OFFSET('Water Data'!$D$27,0,10*ROW('Water Data'!D40))="","",OFFSET('Water Data'!$D$27,0,10*ROW('Water Data'!D40)))</f>
        <v/>
      </c>
      <c r="BT46" s="283" t="str">
        <f ca="true">+IF(OFFSET('Water Data'!$D$28,0,10*ROW('Water Data'!D40))="","",OFFSET('Water Data'!$D$28,0,10*ROW('Water Data'!D40)))</f>
        <v/>
      </c>
      <c r="BU46" s="283" t="str">
        <f ca="true">+IF(OFFSET('Water Data'!$D$29,0,10*ROW('Water Data'!D40))="","",OFFSET('Water Data'!$D$29,0,10*ROW('Water Data'!D40)))</f>
        <v/>
      </c>
      <c r="BV46" s="283" t="str">
        <f ca="true">+IF(OFFSET('Water Data'!$E$27,0,10*ROW('Water Data'!E40))="","",OFFSET('Water Data'!$E$27,0,10*ROW('Water Data'!E40)))</f>
        <v/>
      </c>
      <c r="BW46" s="283" t="str">
        <f ca="true">+IF(OFFSET('Water Data'!$E$28,0,10*ROW('Water Data'!E40))="","",OFFSET('Water Data'!$E$28,0,10*ROW('Water Data'!E40)))</f>
        <v/>
      </c>
      <c r="BX46" s="283" t="str">
        <f ca="true">+IF(OFFSET('Water Data'!$E$29,0,10*ROW('Water Data'!E40))="","",OFFSET('Water Data'!$E$29,0,10*ROW('Water Data'!E40)))</f>
        <v/>
      </c>
      <c r="BY46" s="283" t="str">
        <f ca="true">+IF(OFFSET('Water Data'!$F$27,0,10*ROW('Water Data'!F40))="","",OFFSET('Water Data'!$F$27,0,10*ROW('Water Data'!F40)))</f>
        <v/>
      </c>
      <c r="BZ46" s="283" t="str">
        <f ca="true">+IF(OFFSET('Water Data'!$F$28,0,10*ROW('Water Data'!F40))="","",OFFSET('Water Data'!$F$28,0,10*ROW('Water Data'!F40)))</f>
        <v/>
      </c>
      <c r="CA46" s="283" t="str">
        <f ca="true">+IF(OFFSET('Water Data'!$F$29,0,10*ROW('Water Data'!F40))="","",OFFSET('Water Data'!$F$29,0,10*ROW('Water Data'!F40)))</f>
        <v/>
      </c>
      <c r="CB46" s="283" t="str">
        <f ca="true">+IF(OFFSET('Water Data'!$G$27,0,10*ROW('Water Data'!G40))="","",OFFSET('Water Data'!$G$27,0,10*ROW('Water Data'!G40)))</f>
        <v/>
      </c>
      <c r="CC46" s="283" t="str">
        <f ca="true">+IF(OFFSET('Water Data'!$G$28,0,10*ROW('Water Data'!G40))="","",OFFSET('Water Data'!$G$28,0,10*ROW('Water Data'!G40)))</f>
        <v/>
      </c>
      <c r="CD46" s="283" t="str">
        <f ca="true">+IF(OFFSET('Water Data'!$G$29,0,10*ROW('Water Data'!G40))="","",OFFSET('Water Data'!$G$29,0,10*ROW('Water Data'!G40)))</f>
        <v/>
      </c>
      <c r="CE46" s="283" t="str">
        <f ca="true">+IF(OFFSET('Water Data'!$H$27,0,10*ROW('Water Data'!H40))="","",OFFSET('Water Data'!$H$27,0,10*ROW('Water Data'!H40)))</f>
        <v/>
      </c>
      <c r="CF46" s="283" t="str">
        <f ca="true">+IF(OFFSET('Water Data'!$H$28,0,10*ROW('Water Data'!H40))="","",OFFSET('Water Data'!$H$28,0,10*ROW('Water Data'!H40)))</f>
        <v/>
      </c>
      <c r="CG46" s="283" t="str">
        <f ca="true">+IF(OFFSET('Water Data'!$H$29,0,10*ROW('Water Data'!H40))="","",OFFSET('Water Data'!$H$29,0,10*ROW('Water Data'!H40)))</f>
        <v/>
      </c>
      <c r="CH46" s="283" t="str">
        <f ca="true">+IF(OFFSET('Water Data'!$I$27,0,10*ROW('Water Data'!I40))="","",OFFSET('Water Data'!$I$27,0,10*ROW('Water Data'!I40)))</f>
        <v/>
      </c>
      <c r="CI46" s="283" t="str">
        <f ca="true">+IF(OFFSET('Water Data'!$I$28,0,10*ROW('Water Data'!I40))="","",OFFSET('Water Data'!$I$28,0,10*ROW('Water Data'!I40)))</f>
        <v/>
      </c>
      <c r="CJ46" s="283" t="str">
        <f ca="true">+IF(OFFSET('Water Data'!$I$29,0,10*ROW('Water Data'!I40))="","",OFFSET('Water Data'!$I$29,0,10*ROW('Water Data'!I40)))</f>
        <v/>
      </c>
      <c r="CK46" s="283" t="str">
        <f ca="true">+IF(OFFSET('Sanitation Data'!$D$28,0,10*ROW('Sanitation Data'!D40))="","",OFFSET('Sanitation Data'!$D$28,0,10*ROW('Sanitation Data'!D40)))</f>
        <v/>
      </c>
      <c r="CL46" s="283" t="str">
        <f ca="true">+IF(OFFSET('Sanitation Data'!$D$29,0,10*ROW('Sanitation Data'!D40))="","",OFFSET('Sanitation Data'!$D$29,0,10*ROW('Sanitation Data'!D40)))</f>
        <v/>
      </c>
      <c r="CM46" s="283" t="str">
        <f ca="true">+IF(OFFSET('Sanitation Data'!$D$30,0,10*ROW('Sanitation Data'!D40))="","",OFFSET('Sanitation Data'!$D$30,0,10*ROW('Sanitation Data'!D40)))</f>
        <v/>
      </c>
      <c r="CN46" s="283" t="str">
        <f ca="true">+IF(OFFSET('Sanitation Data'!$D$31,0,10*ROW('Sanitation Data'!D40))="","",OFFSET('Sanitation Data'!$D$31,0,10*ROW('Sanitation Data'!D40)))</f>
        <v/>
      </c>
      <c r="CO46" s="283" t="str">
        <f ca="true">+IF(OFFSET('Sanitation Data'!$D$32,0,10*ROW('Sanitation Data'!D40))="","",OFFSET('Sanitation Data'!$D$32,0,10*ROW('Sanitation Data'!D40)))</f>
        <v/>
      </c>
      <c r="CP46" s="283" t="str">
        <f ca="true">+IF(OFFSET('Sanitation Data'!$E$28,0,10*ROW('Sanitation Data'!E40))="","",OFFSET('Sanitation Data'!$E$28,0,10*ROW('Sanitation Data'!E40)))</f>
        <v/>
      </c>
      <c r="CQ46" s="283" t="str">
        <f ca="true">+IF(OFFSET('Sanitation Data'!$E$29,0,10*ROW('Sanitation Data'!E40))="","",OFFSET('Sanitation Data'!$E$29,0,10*ROW('Sanitation Data'!E40)))</f>
        <v/>
      </c>
      <c r="CR46" s="283" t="str">
        <f ca="true">+IF(OFFSET('Sanitation Data'!$E$30,0,10*ROW('Sanitation Data'!E40))="","",OFFSET('Sanitation Data'!$E$30,0,10*ROW('Sanitation Data'!E40)))</f>
        <v/>
      </c>
      <c r="CS46" s="283" t="str">
        <f ca="true">+IF(OFFSET('Sanitation Data'!$E$31,0,10*ROW('Sanitation Data'!E40))="","",OFFSET('Sanitation Data'!$E$31,0,10*ROW('Sanitation Data'!E40)))</f>
        <v/>
      </c>
      <c r="CT46" s="283" t="str">
        <f ca="true">+IF(OFFSET('Sanitation Data'!$E$32,0,10*ROW('Sanitation Data'!E40))="","",OFFSET('Sanitation Data'!$E$32,0,10*ROW('Sanitation Data'!E40)))</f>
        <v/>
      </c>
      <c r="CU46" s="283" t="str">
        <f ca="true">+IF(OFFSET('Sanitation Data'!$F$28,0,10*ROW('Sanitation Data'!F40))="","",OFFSET('Sanitation Data'!$F$28,0,10*ROW('Sanitation Data'!F40)))</f>
        <v/>
      </c>
      <c r="CV46" s="283" t="str">
        <f ca="true">+IF(OFFSET('Sanitation Data'!$F$29,0,10*ROW('Sanitation Data'!F40))="","",OFFSET('Sanitation Data'!$F$29,0,10*ROW('Sanitation Data'!F40)))</f>
        <v/>
      </c>
      <c r="CW46" s="283" t="str">
        <f ca="true">+IF(OFFSET('Sanitation Data'!$F$30,0,10*ROW('Sanitation Data'!F40))="","",OFFSET('Sanitation Data'!$F$30,0,10*ROW('Sanitation Data'!F40)))</f>
        <v/>
      </c>
      <c r="CX46" s="283" t="str">
        <f ca="true">+IF(OFFSET('Sanitation Data'!$F$31,0,10*ROW('Sanitation Data'!F40))="","",OFFSET('Sanitation Data'!$F$31,0,10*ROW('Sanitation Data'!F40)))</f>
        <v/>
      </c>
      <c r="CY46" s="283" t="str">
        <f ca="true">+IF(OFFSET('Sanitation Data'!$F$32,0,10*ROW('Sanitation Data'!F40))="","",OFFSET('Sanitation Data'!$F$32,0,10*ROW('Sanitation Data'!F40)))</f>
        <v/>
      </c>
      <c r="CZ46" s="283" t="str">
        <f ca="true">+IF(OFFSET('Sanitation Data'!$G$28,0,10*ROW('Sanitation Data'!G40))="","",OFFSET('Sanitation Data'!$G$28,0,10*ROW('Sanitation Data'!G40)))</f>
        <v/>
      </c>
      <c r="DA46" s="283" t="str">
        <f ca="true">+IF(OFFSET('Sanitation Data'!$G$29,0,10*ROW('Sanitation Data'!G40))="","",OFFSET('Sanitation Data'!$G$29,0,10*ROW('Sanitation Data'!G40)))</f>
        <v/>
      </c>
      <c r="DB46" s="283" t="str">
        <f ca="true">+IF(OFFSET('Sanitation Data'!$G$30,0,10*ROW('Sanitation Data'!G40))="","",OFFSET('Sanitation Data'!$G$30,0,10*ROW('Sanitation Data'!G40)))</f>
        <v/>
      </c>
      <c r="DC46" s="283" t="str">
        <f ca="true">+IF(OFFSET('Sanitation Data'!$G$31,0,10*ROW('Sanitation Data'!G40))="","",OFFSET('Sanitation Data'!$G$31,0,10*ROW('Sanitation Data'!G40)))</f>
        <v/>
      </c>
      <c r="DD46" s="283" t="str">
        <f ca="true">+IF(OFFSET('Sanitation Data'!$G$32,0,10*ROW('Sanitation Data'!G40))="","",OFFSET('Sanitation Data'!$G$32,0,10*ROW('Sanitation Data'!G40)))</f>
        <v/>
      </c>
      <c r="DE46" s="283" t="str">
        <f ca="true">+IF(OFFSET('Sanitation Data'!$H$28,0,10*ROW('Sanitation Data'!H40))="","",OFFSET('Sanitation Data'!$H$28,0,10*ROW('Sanitation Data'!H40)))</f>
        <v/>
      </c>
      <c r="DF46" s="283" t="str">
        <f ca="true">+IF(OFFSET('Sanitation Data'!$H$29,0,10*ROW('Sanitation Data'!H40))="","",OFFSET('Sanitation Data'!$H$29,0,10*ROW('Sanitation Data'!H40)))</f>
        <v/>
      </c>
      <c r="DG46" s="283" t="str">
        <f ca="true">+IF(OFFSET('Sanitation Data'!$H$30,0,10*ROW('Sanitation Data'!H40))="","",OFFSET('Sanitation Data'!$H$30,0,10*ROW('Sanitation Data'!H40)))</f>
        <v/>
      </c>
      <c r="DH46" s="283" t="str">
        <f ca="true">+IF(OFFSET('Sanitation Data'!$H$31,0,10*ROW('Sanitation Data'!H40))="","",OFFSET('Sanitation Data'!$H$31,0,10*ROW('Sanitation Data'!H40)))</f>
        <v/>
      </c>
      <c r="DI46" s="283" t="str">
        <f ca="true">+IF(OFFSET('Sanitation Data'!$H$32,0,10*ROW('Sanitation Data'!H40))="","",OFFSET('Sanitation Data'!$H$32,0,10*ROW('Sanitation Data'!H40)))</f>
        <v/>
      </c>
      <c r="DJ46" s="283" t="str">
        <f ca="true">+IF(OFFSET('Sanitation Data'!$I$28,0,10*ROW('Sanitation Data'!I40))="","",OFFSET('Sanitation Data'!$I$28,0,10*ROW('Sanitation Data'!I40)))</f>
        <v/>
      </c>
      <c r="DK46" s="283" t="str">
        <f ca="true">+IF(OFFSET('Sanitation Data'!$I$29,0,10*ROW('Sanitation Data'!I40))="","",OFFSET('Sanitation Data'!$I$29,0,10*ROW('Sanitation Data'!I40)))</f>
        <v/>
      </c>
      <c r="DL46" s="283" t="str">
        <f ca="true">+IF(OFFSET('Sanitation Data'!$I$30,0,10*ROW('Sanitation Data'!I40))="","",OFFSET('Sanitation Data'!$I$30,0,10*ROW('Sanitation Data'!I40)))</f>
        <v/>
      </c>
      <c r="DM46" s="283" t="str">
        <f ca="true">+IF(OFFSET('Sanitation Data'!$I$31,0,10*ROW('Sanitation Data'!I40))="","",OFFSET('Sanitation Data'!$I$31,0,10*ROW('Sanitation Data'!I40)))</f>
        <v/>
      </c>
      <c r="DN46" s="283" t="str">
        <f ca="true">+IF(OFFSET('Sanitation Data'!$I$32,0,10*ROW('Sanitation Data'!I40))="","",OFFSET('Sanitation Data'!$I$32,0,10*ROW('Sanitation Data'!I40)))</f>
        <v/>
      </c>
      <c r="DO46" s="283" t="str">
        <f ca="true">+IF(OFFSET('Hygiene Data'!$D$11,0,10*ROW('Hygiene Data'!D40))="","",OFFSET('Hygiene Data'!$D$11,0,10*ROW('Hygiene Data'!D40)))</f>
        <v/>
      </c>
      <c r="DP46" s="283" t="str">
        <f ca="true">+IF(OFFSET('Hygiene Data'!$D$12,0,10*ROW('Hygiene Data'!D40))="","",OFFSET('Hygiene Data'!$D$12,0,10*ROW('Hygiene Data'!D40)))</f>
        <v/>
      </c>
      <c r="DQ46" s="283" t="str">
        <f ca="true">+IF(OFFSET('Hygiene Data'!$D$13,0,10*ROW('Hygiene Data'!D40))="","",OFFSET('Hygiene Data'!$D$13,0,10*ROW('Hygiene Data'!D40)))</f>
        <v/>
      </c>
      <c r="DR46" s="283" t="str">
        <f ca="true">+IF(OFFSET('Hygiene Data'!$E$11,0,10*ROW('Hygiene Data'!E40))="","",OFFSET('Hygiene Data'!$E$11,0,10*ROW('Hygiene Data'!E40)))</f>
        <v/>
      </c>
      <c r="DS46" s="283" t="str">
        <f ca="true">+IF(OFFSET('Hygiene Data'!$E$12,0,10*ROW('Hygiene Data'!E40))="","",OFFSET('Hygiene Data'!$E$12,0,10*ROW('Hygiene Data'!E40)))</f>
        <v/>
      </c>
      <c r="DT46" s="283" t="str">
        <f ca="true">+IF(OFFSET('Hygiene Data'!$E$13,0,10*ROW('Hygiene Data'!E40))="","",OFFSET('Hygiene Data'!$E$13,0,10*ROW('Hygiene Data'!E40)))</f>
        <v/>
      </c>
      <c r="DU46" s="283" t="str">
        <f ca="true">+IF(OFFSET('Hygiene Data'!$F$11,0,10*ROW('Hygiene Data'!F40))="","",OFFSET('Hygiene Data'!$F$11,0,10*ROW('Hygiene Data'!F40)))</f>
        <v/>
      </c>
      <c r="DV46" s="283" t="str">
        <f ca="true">+IF(OFFSET('Hygiene Data'!$F$12,0,10*ROW('Hygiene Data'!F40))="","",OFFSET('Hygiene Data'!$F$12,0,10*ROW('Hygiene Data'!F40)))</f>
        <v/>
      </c>
      <c r="DW46" s="283" t="str">
        <f ca="true">+IF(OFFSET('Hygiene Data'!$F$13,0,10*ROW('Hygiene Data'!F40))="","",OFFSET('Hygiene Data'!$F$13,0,10*ROW('Hygiene Data'!F40)))</f>
        <v/>
      </c>
      <c r="DX46" s="283" t="str">
        <f ca="true">+IF(OFFSET('Hygiene Data'!$G$11,0,10*ROW('Hygiene Data'!G40))="","",OFFSET('Hygiene Data'!$G$11,0,10*ROW('Hygiene Data'!G40)))</f>
        <v/>
      </c>
      <c r="DY46" s="283" t="str">
        <f ca="true">+IF(OFFSET('Hygiene Data'!$G$12,0,10*ROW('Hygiene Data'!G40))="","",OFFSET('Hygiene Data'!$G$12,0,10*ROW('Hygiene Data'!G40)))</f>
        <v/>
      </c>
      <c r="DZ46" s="283" t="str">
        <f ca="true">+IF(OFFSET('Hygiene Data'!$G$13,0,10*ROW('Hygiene Data'!G40))="","",OFFSET('Hygiene Data'!$G$13,0,10*ROW('Hygiene Data'!G40)))</f>
        <v/>
      </c>
      <c r="EA46" s="283" t="str">
        <f ca="true">+IF(OFFSET('Hygiene Data'!$H$11,0,10*ROW('Hygiene Data'!H40))="","",OFFSET('Hygiene Data'!$H$11,0,10*ROW('Hygiene Data'!H40)))</f>
        <v/>
      </c>
      <c r="EB46" s="283" t="str">
        <f ca="true">+IF(OFFSET('Hygiene Data'!$H$12,0,10*ROW('Hygiene Data'!H40))="","",OFFSET('Hygiene Data'!$H$12,0,10*ROW('Hygiene Data'!H40)))</f>
        <v/>
      </c>
      <c r="EC46" s="283" t="str">
        <f ca="true">+IF(OFFSET('Hygiene Data'!$H$13,0,10*ROW('Hygiene Data'!H40))="","",OFFSET('Hygiene Data'!$H$13,0,10*ROW('Hygiene Data'!H40)))</f>
        <v/>
      </c>
      <c r="ED46" s="283" t="str">
        <f ca="true">+IF(OFFSET('Hygiene Data'!$I$11,0,10*ROW('Hygiene Data'!I40))="","",OFFSET('Hygiene Data'!$I$11,0,10*ROW('Hygiene Data'!I40)))</f>
        <v/>
      </c>
      <c r="EE46" s="283" t="str">
        <f ca="true">+IF(OFFSET('Hygiene Data'!$I$12,0,10*ROW('Hygiene Data'!I40))="","",OFFSET('Hygiene Data'!$I$12,0,10*ROW('Hygiene Data'!I40)))</f>
        <v/>
      </c>
      <c r="EF46" s="283"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9"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3"/>
      <c r="BS47" s="283" t="str">
        <f ca="true">+IF(OFFSET('Water Data'!$D$27,0,10*ROW('Water Data'!D41))="","",OFFSET('Water Data'!$D$27,0,10*ROW('Water Data'!D41)))</f>
        <v/>
      </c>
      <c r="BT47" s="283" t="str">
        <f ca="true">+IF(OFFSET('Water Data'!$D$28,0,10*ROW('Water Data'!D41))="","",OFFSET('Water Data'!$D$28,0,10*ROW('Water Data'!D41)))</f>
        <v/>
      </c>
      <c r="BU47" s="283" t="str">
        <f ca="true">+IF(OFFSET('Water Data'!$D$29,0,10*ROW('Water Data'!D41))="","",OFFSET('Water Data'!$D$29,0,10*ROW('Water Data'!D41)))</f>
        <v/>
      </c>
      <c r="BV47" s="283" t="str">
        <f ca="true">+IF(OFFSET('Water Data'!$E$27,0,10*ROW('Water Data'!E41))="","",OFFSET('Water Data'!$E$27,0,10*ROW('Water Data'!E41)))</f>
        <v/>
      </c>
      <c r="BW47" s="283" t="str">
        <f ca="true">+IF(OFFSET('Water Data'!$E$28,0,10*ROW('Water Data'!E41))="","",OFFSET('Water Data'!$E$28,0,10*ROW('Water Data'!E41)))</f>
        <v/>
      </c>
      <c r="BX47" s="283" t="str">
        <f ca="true">+IF(OFFSET('Water Data'!$E$29,0,10*ROW('Water Data'!E41))="","",OFFSET('Water Data'!$E$29,0,10*ROW('Water Data'!E41)))</f>
        <v/>
      </c>
      <c r="BY47" s="283" t="str">
        <f ca="true">+IF(OFFSET('Water Data'!$F$27,0,10*ROW('Water Data'!F41))="","",OFFSET('Water Data'!$F$27,0,10*ROW('Water Data'!F41)))</f>
        <v/>
      </c>
      <c r="BZ47" s="283" t="str">
        <f ca="true">+IF(OFFSET('Water Data'!$F$28,0,10*ROW('Water Data'!F41))="","",OFFSET('Water Data'!$F$28,0,10*ROW('Water Data'!F41)))</f>
        <v/>
      </c>
      <c r="CA47" s="283" t="str">
        <f ca="true">+IF(OFFSET('Water Data'!$F$29,0,10*ROW('Water Data'!F41))="","",OFFSET('Water Data'!$F$29,0,10*ROW('Water Data'!F41)))</f>
        <v/>
      </c>
      <c r="CB47" s="283" t="str">
        <f ca="true">+IF(OFFSET('Water Data'!$G$27,0,10*ROW('Water Data'!G41))="","",OFFSET('Water Data'!$G$27,0,10*ROW('Water Data'!G41)))</f>
        <v/>
      </c>
      <c r="CC47" s="283" t="str">
        <f ca="true">+IF(OFFSET('Water Data'!$G$28,0,10*ROW('Water Data'!G41))="","",OFFSET('Water Data'!$G$28,0,10*ROW('Water Data'!G41)))</f>
        <v/>
      </c>
      <c r="CD47" s="283" t="str">
        <f ca="true">+IF(OFFSET('Water Data'!$G$29,0,10*ROW('Water Data'!G41))="","",OFFSET('Water Data'!$G$29,0,10*ROW('Water Data'!G41)))</f>
        <v/>
      </c>
      <c r="CE47" s="283" t="str">
        <f ca="true">+IF(OFFSET('Water Data'!$H$27,0,10*ROW('Water Data'!H41))="","",OFFSET('Water Data'!$H$27,0,10*ROW('Water Data'!H41)))</f>
        <v/>
      </c>
      <c r="CF47" s="283" t="str">
        <f ca="true">+IF(OFFSET('Water Data'!$H$28,0,10*ROW('Water Data'!H41))="","",OFFSET('Water Data'!$H$28,0,10*ROW('Water Data'!H41)))</f>
        <v/>
      </c>
      <c r="CG47" s="283" t="str">
        <f ca="true">+IF(OFFSET('Water Data'!$H$29,0,10*ROW('Water Data'!H41))="","",OFFSET('Water Data'!$H$29,0,10*ROW('Water Data'!H41)))</f>
        <v/>
      </c>
      <c r="CH47" s="283" t="str">
        <f ca="true">+IF(OFFSET('Water Data'!$I$27,0,10*ROW('Water Data'!I41))="","",OFFSET('Water Data'!$I$27,0,10*ROW('Water Data'!I41)))</f>
        <v/>
      </c>
      <c r="CI47" s="283" t="str">
        <f ca="true">+IF(OFFSET('Water Data'!$I$28,0,10*ROW('Water Data'!I41))="","",OFFSET('Water Data'!$I$28,0,10*ROW('Water Data'!I41)))</f>
        <v/>
      </c>
      <c r="CJ47" s="283" t="str">
        <f ca="true">+IF(OFFSET('Water Data'!$I$29,0,10*ROW('Water Data'!I41))="","",OFFSET('Water Data'!$I$29,0,10*ROW('Water Data'!I41)))</f>
        <v/>
      </c>
      <c r="CK47" s="283" t="str">
        <f ca="true">+IF(OFFSET('Sanitation Data'!$D$28,0,10*ROW('Sanitation Data'!D41))="","",OFFSET('Sanitation Data'!$D$28,0,10*ROW('Sanitation Data'!D41)))</f>
        <v/>
      </c>
      <c r="CL47" s="283" t="str">
        <f ca="true">+IF(OFFSET('Sanitation Data'!$D$29,0,10*ROW('Sanitation Data'!D41))="","",OFFSET('Sanitation Data'!$D$29,0,10*ROW('Sanitation Data'!D41)))</f>
        <v/>
      </c>
      <c r="CM47" s="283" t="str">
        <f ca="true">+IF(OFFSET('Sanitation Data'!$D$30,0,10*ROW('Sanitation Data'!D41))="","",OFFSET('Sanitation Data'!$D$30,0,10*ROW('Sanitation Data'!D41)))</f>
        <v/>
      </c>
      <c r="CN47" s="283" t="str">
        <f ca="true">+IF(OFFSET('Sanitation Data'!$D$31,0,10*ROW('Sanitation Data'!D41))="","",OFFSET('Sanitation Data'!$D$31,0,10*ROW('Sanitation Data'!D41)))</f>
        <v/>
      </c>
      <c r="CO47" s="283" t="str">
        <f ca="true">+IF(OFFSET('Sanitation Data'!$D$32,0,10*ROW('Sanitation Data'!D41))="","",OFFSET('Sanitation Data'!$D$32,0,10*ROW('Sanitation Data'!D41)))</f>
        <v/>
      </c>
      <c r="CP47" s="283" t="str">
        <f ca="true">+IF(OFFSET('Sanitation Data'!$E$28,0,10*ROW('Sanitation Data'!E41))="","",OFFSET('Sanitation Data'!$E$28,0,10*ROW('Sanitation Data'!E41)))</f>
        <v/>
      </c>
      <c r="CQ47" s="283" t="str">
        <f ca="true">+IF(OFFSET('Sanitation Data'!$E$29,0,10*ROW('Sanitation Data'!E41))="","",OFFSET('Sanitation Data'!$E$29,0,10*ROW('Sanitation Data'!E41)))</f>
        <v/>
      </c>
      <c r="CR47" s="283" t="str">
        <f ca="true">+IF(OFFSET('Sanitation Data'!$E$30,0,10*ROW('Sanitation Data'!E41))="","",OFFSET('Sanitation Data'!$E$30,0,10*ROW('Sanitation Data'!E41)))</f>
        <v/>
      </c>
      <c r="CS47" s="283" t="str">
        <f ca="true">+IF(OFFSET('Sanitation Data'!$E$31,0,10*ROW('Sanitation Data'!E41))="","",OFFSET('Sanitation Data'!$E$31,0,10*ROW('Sanitation Data'!E41)))</f>
        <v/>
      </c>
      <c r="CT47" s="283" t="str">
        <f ca="true">+IF(OFFSET('Sanitation Data'!$E$32,0,10*ROW('Sanitation Data'!E41))="","",OFFSET('Sanitation Data'!$E$32,0,10*ROW('Sanitation Data'!E41)))</f>
        <v/>
      </c>
      <c r="CU47" s="283" t="str">
        <f ca="true">+IF(OFFSET('Sanitation Data'!$F$28,0,10*ROW('Sanitation Data'!F41))="","",OFFSET('Sanitation Data'!$F$28,0,10*ROW('Sanitation Data'!F41)))</f>
        <v/>
      </c>
      <c r="CV47" s="283" t="str">
        <f ca="true">+IF(OFFSET('Sanitation Data'!$F$29,0,10*ROW('Sanitation Data'!F41))="","",OFFSET('Sanitation Data'!$F$29,0,10*ROW('Sanitation Data'!F41)))</f>
        <v/>
      </c>
      <c r="CW47" s="283" t="str">
        <f ca="true">+IF(OFFSET('Sanitation Data'!$F$30,0,10*ROW('Sanitation Data'!F41))="","",OFFSET('Sanitation Data'!$F$30,0,10*ROW('Sanitation Data'!F41)))</f>
        <v/>
      </c>
      <c r="CX47" s="283" t="str">
        <f ca="true">+IF(OFFSET('Sanitation Data'!$F$31,0,10*ROW('Sanitation Data'!F41))="","",OFFSET('Sanitation Data'!$F$31,0,10*ROW('Sanitation Data'!F41)))</f>
        <v/>
      </c>
      <c r="CY47" s="283" t="str">
        <f ca="true">+IF(OFFSET('Sanitation Data'!$F$32,0,10*ROW('Sanitation Data'!F41))="","",OFFSET('Sanitation Data'!$F$32,0,10*ROW('Sanitation Data'!F41)))</f>
        <v/>
      </c>
      <c r="CZ47" s="283" t="str">
        <f ca="true">+IF(OFFSET('Sanitation Data'!$G$28,0,10*ROW('Sanitation Data'!G41))="","",OFFSET('Sanitation Data'!$G$28,0,10*ROW('Sanitation Data'!G41)))</f>
        <v/>
      </c>
      <c r="DA47" s="283" t="str">
        <f ca="true">+IF(OFFSET('Sanitation Data'!$G$29,0,10*ROW('Sanitation Data'!G41))="","",OFFSET('Sanitation Data'!$G$29,0,10*ROW('Sanitation Data'!G41)))</f>
        <v/>
      </c>
      <c r="DB47" s="283" t="str">
        <f ca="true">+IF(OFFSET('Sanitation Data'!$G$30,0,10*ROW('Sanitation Data'!G41))="","",OFFSET('Sanitation Data'!$G$30,0,10*ROW('Sanitation Data'!G41)))</f>
        <v/>
      </c>
      <c r="DC47" s="283" t="str">
        <f ca="true">+IF(OFFSET('Sanitation Data'!$G$31,0,10*ROW('Sanitation Data'!G41))="","",OFFSET('Sanitation Data'!$G$31,0,10*ROW('Sanitation Data'!G41)))</f>
        <v/>
      </c>
      <c r="DD47" s="283" t="str">
        <f ca="true">+IF(OFFSET('Sanitation Data'!$G$32,0,10*ROW('Sanitation Data'!G41))="","",OFFSET('Sanitation Data'!$G$32,0,10*ROW('Sanitation Data'!G41)))</f>
        <v/>
      </c>
      <c r="DE47" s="283" t="str">
        <f ca="true">+IF(OFFSET('Sanitation Data'!$H$28,0,10*ROW('Sanitation Data'!H41))="","",OFFSET('Sanitation Data'!$H$28,0,10*ROW('Sanitation Data'!H41)))</f>
        <v/>
      </c>
      <c r="DF47" s="283" t="str">
        <f ca="true">+IF(OFFSET('Sanitation Data'!$H$29,0,10*ROW('Sanitation Data'!H41))="","",OFFSET('Sanitation Data'!$H$29,0,10*ROW('Sanitation Data'!H41)))</f>
        <v/>
      </c>
      <c r="DG47" s="283" t="str">
        <f ca="true">+IF(OFFSET('Sanitation Data'!$H$30,0,10*ROW('Sanitation Data'!H41))="","",OFFSET('Sanitation Data'!$H$30,0,10*ROW('Sanitation Data'!H41)))</f>
        <v/>
      </c>
      <c r="DH47" s="283" t="str">
        <f ca="true">+IF(OFFSET('Sanitation Data'!$H$31,0,10*ROW('Sanitation Data'!H41))="","",OFFSET('Sanitation Data'!$H$31,0,10*ROW('Sanitation Data'!H41)))</f>
        <v/>
      </c>
      <c r="DI47" s="283" t="str">
        <f ca="true">+IF(OFFSET('Sanitation Data'!$H$32,0,10*ROW('Sanitation Data'!H41))="","",OFFSET('Sanitation Data'!$H$32,0,10*ROW('Sanitation Data'!H41)))</f>
        <v/>
      </c>
      <c r="DJ47" s="283" t="str">
        <f ca="true">+IF(OFFSET('Sanitation Data'!$I$28,0,10*ROW('Sanitation Data'!I41))="","",OFFSET('Sanitation Data'!$I$28,0,10*ROW('Sanitation Data'!I41)))</f>
        <v/>
      </c>
      <c r="DK47" s="283" t="str">
        <f ca="true">+IF(OFFSET('Sanitation Data'!$I$29,0,10*ROW('Sanitation Data'!I41))="","",OFFSET('Sanitation Data'!$I$29,0,10*ROW('Sanitation Data'!I41)))</f>
        <v/>
      </c>
      <c r="DL47" s="283" t="str">
        <f ca="true">+IF(OFFSET('Sanitation Data'!$I$30,0,10*ROW('Sanitation Data'!I41))="","",OFFSET('Sanitation Data'!$I$30,0,10*ROW('Sanitation Data'!I41)))</f>
        <v/>
      </c>
      <c r="DM47" s="283" t="str">
        <f ca="true">+IF(OFFSET('Sanitation Data'!$I$31,0,10*ROW('Sanitation Data'!I41))="","",OFFSET('Sanitation Data'!$I$31,0,10*ROW('Sanitation Data'!I41)))</f>
        <v/>
      </c>
      <c r="DN47" s="283" t="str">
        <f ca="true">+IF(OFFSET('Sanitation Data'!$I$32,0,10*ROW('Sanitation Data'!I41))="","",OFFSET('Sanitation Data'!$I$32,0,10*ROW('Sanitation Data'!I41)))</f>
        <v/>
      </c>
      <c r="DO47" s="283" t="str">
        <f ca="true">+IF(OFFSET('Hygiene Data'!$D$11,0,10*ROW('Hygiene Data'!D41))="","",OFFSET('Hygiene Data'!$D$11,0,10*ROW('Hygiene Data'!D41)))</f>
        <v/>
      </c>
      <c r="DP47" s="283" t="str">
        <f ca="true">+IF(OFFSET('Hygiene Data'!$D$12,0,10*ROW('Hygiene Data'!D41))="","",OFFSET('Hygiene Data'!$D$12,0,10*ROW('Hygiene Data'!D41)))</f>
        <v/>
      </c>
      <c r="DQ47" s="283" t="str">
        <f ca="true">+IF(OFFSET('Hygiene Data'!$D$13,0,10*ROW('Hygiene Data'!D41))="","",OFFSET('Hygiene Data'!$D$13,0,10*ROW('Hygiene Data'!D41)))</f>
        <v/>
      </c>
      <c r="DR47" s="283" t="str">
        <f ca="true">+IF(OFFSET('Hygiene Data'!$E$11,0,10*ROW('Hygiene Data'!E41))="","",OFFSET('Hygiene Data'!$E$11,0,10*ROW('Hygiene Data'!E41)))</f>
        <v/>
      </c>
      <c r="DS47" s="283" t="str">
        <f ca="true">+IF(OFFSET('Hygiene Data'!$E$12,0,10*ROW('Hygiene Data'!E41))="","",OFFSET('Hygiene Data'!$E$12,0,10*ROW('Hygiene Data'!E41)))</f>
        <v/>
      </c>
      <c r="DT47" s="283" t="str">
        <f ca="true">+IF(OFFSET('Hygiene Data'!$E$13,0,10*ROW('Hygiene Data'!E41))="","",OFFSET('Hygiene Data'!$E$13,0,10*ROW('Hygiene Data'!E41)))</f>
        <v/>
      </c>
      <c r="DU47" s="283" t="str">
        <f ca="true">+IF(OFFSET('Hygiene Data'!$F$11,0,10*ROW('Hygiene Data'!F41))="","",OFFSET('Hygiene Data'!$F$11,0,10*ROW('Hygiene Data'!F41)))</f>
        <v/>
      </c>
      <c r="DV47" s="283" t="str">
        <f ca="true">+IF(OFFSET('Hygiene Data'!$F$12,0,10*ROW('Hygiene Data'!F41))="","",OFFSET('Hygiene Data'!$F$12,0,10*ROW('Hygiene Data'!F41)))</f>
        <v/>
      </c>
      <c r="DW47" s="283" t="str">
        <f ca="true">+IF(OFFSET('Hygiene Data'!$F$13,0,10*ROW('Hygiene Data'!F41))="","",OFFSET('Hygiene Data'!$F$13,0,10*ROW('Hygiene Data'!F41)))</f>
        <v/>
      </c>
      <c r="DX47" s="283" t="str">
        <f ca="true">+IF(OFFSET('Hygiene Data'!$G$11,0,10*ROW('Hygiene Data'!G41))="","",OFFSET('Hygiene Data'!$G$11,0,10*ROW('Hygiene Data'!G41)))</f>
        <v/>
      </c>
      <c r="DY47" s="283" t="str">
        <f ca="true">+IF(OFFSET('Hygiene Data'!$G$12,0,10*ROW('Hygiene Data'!G41))="","",OFFSET('Hygiene Data'!$G$12,0,10*ROW('Hygiene Data'!G41)))</f>
        <v/>
      </c>
      <c r="DZ47" s="283" t="str">
        <f ca="true">+IF(OFFSET('Hygiene Data'!$G$13,0,10*ROW('Hygiene Data'!G41))="","",OFFSET('Hygiene Data'!$G$13,0,10*ROW('Hygiene Data'!G41)))</f>
        <v/>
      </c>
      <c r="EA47" s="283" t="str">
        <f ca="true">+IF(OFFSET('Hygiene Data'!$H$11,0,10*ROW('Hygiene Data'!H41))="","",OFFSET('Hygiene Data'!$H$11,0,10*ROW('Hygiene Data'!H41)))</f>
        <v/>
      </c>
      <c r="EB47" s="283" t="str">
        <f ca="true">+IF(OFFSET('Hygiene Data'!$H$12,0,10*ROW('Hygiene Data'!H41))="","",OFFSET('Hygiene Data'!$H$12,0,10*ROW('Hygiene Data'!H41)))</f>
        <v/>
      </c>
      <c r="EC47" s="283" t="str">
        <f ca="true">+IF(OFFSET('Hygiene Data'!$H$13,0,10*ROW('Hygiene Data'!H41))="","",OFFSET('Hygiene Data'!$H$13,0,10*ROW('Hygiene Data'!H41)))</f>
        <v/>
      </c>
      <c r="ED47" s="283" t="str">
        <f ca="true">+IF(OFFSET('Hygiene Data'!$I$11,0,10*ROW('Hygiene Data'!I41))="","",OFFSET('Hygiene Data'!$I$11,0,10*ROW('Hygiene Data'!I41)))</f>
        <v/>
      </c>
      <c r="EE47" s="283" t="str">
        <f ca="true">+IF(OFFSET('Hygiene Data'!$I$12,0,10*ROW('Hygiene Data'!I41))="","",OFFSET('Hygiene Data'!$I$12,0,10*ROW('Hygiene Data'!I41)))</f>
        <v/>
      </c>
      <c r="EF47" s="283"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9"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3"/>
      <c r="BS48" s="283" t="str">
        <f ca="true">+IF(OFFSET('Water Data'!$D$27,0,10*ROW('Water Data'!D42))="","",OFFSET('Water Data'!$D$27,0,10*ROW('Water Data'!D42)))</f>
        <v/>
      </c>
      <c r="BT48" s="283" t="str">
        <f ca="true">+IF(OFFSET('Water Data'!$D$28,0,10*ROW('Water Data'!D42))="","",OFFSET('Water Data'!$D$28,0,10*ROW('Water Data'!D42)))</f>
        <v/>
      </c>
      <c r="BU48" s="283" t="str">
        <f ca="true">+IF(OFFSET('Water Data'!$D$29,0,10*ROW('Water Data'!D42))="","",OFFSET('Water Data'!$D$29,0,10*ROW('Water Data'!D42)))</f>
        <v/>
      </c>
      <c r="BV48" s="283" t="str">
        <f ca="true">+IF(OFFSET('Water Data'!$E$27,0,10*ROW('Water Data'!E42))="","",OFFSET('Water Data'!$E$27,0,10*ROW('Water Data'!E42)))</f>
        <v/>
      </c>
      <c r="BW48" s="283" t="str">
        <f ca="true">+IF(OFFSET('Water Data'!$E$28,0,10*ROW('Water Data'!E42))="","",OFFSET('Water Data'!$E$28,0,10*ROW('Water Data'!E42)))</f>
        <v/>
      </c>
      <c r="BX48" s="283" t="str">
        <f ca="true">+IF(OFFSET('Water Data'!$E$29,0,10*ROW('Water Data'!E42))="","",OFFSET('Water Data'!$E$29,0,10*ROW('Water Data'!E42)))</f>
        <v/>
      </c>
      <c r="BY48" s="283" t="str">
        <f ca="true">+IF(OFFSET('Water Data'!$F$27,0,10*ROW('Water Data'!F42))="","",OFFSET('Water Data'!$F$27,0,10*ROW('Water Data'!F42)))</f>
        <v/>
      </c>
      <c r="BZ48" s="283" t="str">
        <f ca="true">+IF(OFFSET('Water Data'!$F$28,0,10*ROW('Water Data'!F42))="","",OFFSET('Water Data'!$F$28,0,10*ROW('Water Data'!F42)))</f>
        <v/>
      </c>
      <c r="CA48" s="283" t="str">
        <f ca="true">+IF(OFFSET('Water Data'!$F$29,0,10*ROW('Water Data'!F42))="","",OFFSET('Water Data'!$F$29,0,10*ROW('Water Data'!F42)))</f>
        <v/>
      </c>
      <c r="CB48" s="283" t="str">
        <f ca="true">+IF(OFFSET('Water Data'!$G$27,0,10*ROW('Water Data'!G42))="","",OFFSET('Water Data'!$G$27,0,10*ROW('Water Data'!G42)))</f>
        <v/>
      </c>
      <c r="CC48" s="283" t="str">
        <f ca="true">+IF(OFFSET('Water Data'!$G$28,0,10*ROW('Water Data'!G42))="","",OFFSET('Water Data'!$G$28,0,10*ROW('Water Data'!G42)))</f>
        <v/>
      </c>
      <c r="CD48" s="283" t="str">
        <f ca="true">+IF(OFFSET('Water Data'!$G$29,0,10*ROW('Water Data'!G42))="","",OFFSET('Water Data'!$G$29,0,10*ROW('Water Data'!G42)))</f>
        <v/>
      </c>
      <c r="CE48" s="283" t="str">
        <f ca="true">+IF(OFFSET('Water Data'!$H$27,0,10*ROW('Water Data'!H42))="","",OFFSET('Water Data'!$H$27,0,10*ROW('Water Data'!H42)))</f>
        <v/>
      </c>
      <c r="CF48" s="283" t="str">
        <f ca="true">+IF(OFFSET('Water Data'!$H$28,0,10*ROW('Water Data'!H42))="","",OFFSET('Water Data'!$H$28,0,10*ROW('Water Data'!H42)))</f>
        <v/>
      </c>
      <c r="CG48" s="283" t="str">
        <f ca="true">+IF(OFFSET('Water Data'!$H$29,0,10*ROW('Water Data'!H42))="","",OFFSET('Water Data'!$H$29,0,10*ROW('Water Data'!H42)))</f>
        <v/>
      </c>
      <c r="CH48" s="283" t="str">
        <f ca="true">+IF(OFFSET('Water Data'!$I$27,0,10*ROW('Water Data'!I42))="","",OFFSET('Water Data'!$I$27,0,10*ROW('Water Data'!I42)))</f>
        <v/>
      </c>
      <c r="CI48" s="283" t="str">
        <f ca="true">+IF(OFFSET('Water Data'!$I$28,0,10*ROW('Water Data'!I42))="","",OFFSET('Water Data'!$I$28,0,10*ROW('Water Data'!I42)))</f>
        <v/>
      </c>
      <c r="CJ48" s="283" t="str">
        <f ca="true">+IF(OFFSET('Water Data'!$I$29,0,10*ROW('Water Data'!I42))="","",OFFSET('Water Data'!$I$29,0,10*ROW('Water Data'!I42)))</f>
        <v/>
      </c>
      <c r="CK48" s="283" t="str">
        <f ca="true">+IF(OFFSET('Sanitation Data'!$D$28,0,10*ROW('Sanitation Data'!D42))="","",OFFSET('Sanitation Data'!$D$28,0,10*ROW('Sanitation Data'!D42)))</f>
        <v/>
      </c>
      <c r="CL48" s="283" t="str">
        <f ca="true">+IF(OFFSET('Sanitation Data'!$D$29,0,10*ROW('Sanitation Data'!D42))="","",OFFSET('Sanitation Data'!$D$29,0,10*ROW('Sanitation Data'!D42)))</f>
        <v/>
      </c>
      <c r="CM48" s="283" t="str">
        <f ca="true">+IF(OFFSET('Sanitation Data'!$D$30,0,10*ROW('Sanitation Data'!D42))="","",OFFSET('Sanitation Data'!$D$30,0,10*ROW('Sanitation Data'!D42)))</f>
        <v/>
      </c>
      <c r="CN48" s="283" t="str">
        <f ca="true">+IF(OFFSET('Sanitation Data'!$D$31,0,10*ROW('Sanitation Data'!D42))="","",OFFSET('Sanitation Data'!$D$31,0,10*ROW('Sanitation Data'!D42)))</f>
        <v/>
      </c>
      <c r="CO48" s="283" t="str">
        <f ca="true">+IF(OFFSET('Sanitation Data'!$D$32,0,10*ROW('Sanitation Data'!D42))="","",OFFSET('Sanitation Data'!$D$32,0,10*ROW('Sanitation Data'!D42)))</f>
        <v/>
      </c>
      <c r="CP48" s="283" t="str">
        <f ca="true">+IF(OFFSET('Sanitation Data'!$E$28,0,10*ROW('Sanitation Data'!E42))="","",OFFSET('Sanitation Data'!$E$28,0,10*ROW('Sanitation Data'!E42)))</f>
        <v/>
      </c>
      <c r="CQ48" s="283" t="str">
        <f ca="true">+IF(OFFSET('Sanitation Data'!$E$29,0,10*ROW('Sanitation Data'!E42))="","",OFFSET('Sanitation Data'!$E$29,0,10*ROW('Sanitation Data'!E42)))</f>
        <v/>
      </c>
      <c r="CR48" s="283" t="str">
        <f ca="true">+IF(OFFSET('Sanitation Data'!$E$30,0,10*ROW('Sanitation Data'!E42))="","",OFFSET('Sanitation Data'!$E$30,0,10*ROW('Sanitation Data'!E42)))</f>
        <v/>
      </c>
      <c r="CS48" s="283" t="str">
        <f ca="true">+IF(OFFSET('Sanitation Data'!$E$31,0,10*ROW('Sanitation Data'!E42))="","",OFFSET('Sanitation Data'!$E$31,0,10*ROW('Sanitation Data'!E42)))</f>
        <v/>
      </c>
      <c r="CT48" s="283" t="str">
        <f ca="true">+IF(OFFSET('Sanitation Data'!$E$32,0,10*ROW('Sanitation Data'!E42))="","",OFFSET('Sanitation Data'!$E$32,0,10*ROW('Sanitation Data'!E42)))</f>
        <v/>
      </c>
      <c r="CU48" s="283" t="str">
        <f ca="true">+IF(OFFSET('Sanitation Data'!$F$28,0,10*ROW('Sanitation Data'!F42))="","",OFFSET('Sanitation Data'!$F$28,0,10*ROW('Sanitation Data'!F42)))</f>
        <v/>
      </c>
      <c r="CV48" s="283" t="str">
        <f ca="true">+IF(OFFSET('Sanitation Data'!$F$29,0,10*ROW('Sanitation Data'!F42))="","",OFFSET('Sanitation Data'!$F$29,0,10*ROW('Sanitation Data'!F42)))</f>
        <v/>
      </c>
      <c r="CW48" s="283" t="str">
        <f ca="true">+IF(OFFSET('Sanitation Data'!$F$30,0,10*ROW('Sanitation Data'!F42))="","",OFFSET('Sanitation Data'!$F$30,0,10*ROW('Sanitation Data'!F42)))</f>
        <v/>
      </c>
      <c r="CX48" s="283" t="str">
        <f ca="true">+IF(OFFSET('Sanitation Data'!$F$31,0,10*ROW('Sanitation Data'!F42))="","",OFFSET('Sanitation Data'!$F$31,0,10*ROW('Sanitation Data'!F42)))</f>
        <v/>
      </c>
      <c r="CY48" s="283" t="str">
        <f ca="true">+IF(OFFSET('Sanitation Data'!$F$32,0,10*ROW('Sanitation Data'!F42))="","",OFFSET('Sanitation Data'!$F$32,0,10*ROW('Sanitation Data'!F42)))</f>
        <v/>
      </c>
      <c r="CZ48" s="283" t="str">
        <f ca="true">+IF(OFFSET('Sanitation Data'!$G$28,0,10*ROW('Sanitation Data'!G42))="","",OFFSET('Sanitation Data'!$G$28,0,10*ROW('Sanitation Data'!G42)))</f>
        <v/>
      </c>
      <c r="DA48" s="283" t="str">
        <f ca="true">+IF(OFFSET('Sanitation Data'!$G$29,0,10*ROW('Sanitation Data'!G42))="","",OFFSET('Sanitation Data'!$G$29,0,10*ROW('Sanitation Data'!G42)))</f>
        <v/>
      </c>
      <c r="DB48" s="283" t="str">
        <f ca="true">+IF(OFFSET('Sanitation Data'!$G$30,0,10*ROW('Sanitation Data'!G42))="","",OFFSET('Sanitation Data'!$G$30,0,10*ROW('Sanitation Data'!G42)))</f>
        <v/>
      </c>
      <c r="DC48" s="283" t="str">
        <f ca="true">+IF(OFFSET('Sanitation Data'!$G$31,0,10*ROW('Sanitation Data'!G42))="","",OFFSET('Sanitation Data'!$G$31,0,10*ROW('Sanitation Data'!G42)))</f>
        <v/>
      </c>
      <c r="DD48" s="283" t="str">
        <f ca="true">+IF(OFFSET('Sanitation Data'!$G$32,0,10*ROW('Sanitation Data'!G42))="","",OFFSET('Sanitation Data'!$G$32,0,10*ROW('Sanitation Data'!G42)))</f>
        <v/>
      </c>
      <c r="DE48" s="283" t="str">
        <f ca="true">+IF(OFFSET('Sanitation Data'!$H$28,0,10*ROW('Sanitation Data'!H42))="","",OFFSET('Sanitation Data'!$H$28,0,10*ROW('Sanitation Data'!H42)))</f>
        <v/>
      </c>
      <c r="DF48" s="283" t="str">
        <f ca="true">+IF(OFFSET('Sanitation Data'!$H$29,0,10*ROW('Sanitation Data'!H42))="","",OFFSET('Sanitation Data'!$H$29,0,10*ROW('Sanitation Data'!H42)))</f>
        <v/>
      </c>
      <c r="DG48" s="283" t="str">
        <f ca="true">+IF(OFFSET('Sanitation Data'!$H$30,0,10*ROW('Sanitation Data'!H42))="","",OFFSET('Sanitation Data'!$H$30,0,10*ROW('Sanitation Data'!H42)))</f>
        <v/>
      </c>
      <c r="DH48" s="283" t="str">
        <f ca="true">+IF(OFFSET('Sanitation Data'!$H$31,0,10*ROW('Sanitation Data'!H42))="","",OFFSET('Sanitation Data'!$H$31,0,10*ROW('Sanitation Data'!H42)))</f>
        <v/>
      </c>
      <c r="DI48" s="283" t="str">
        <f ca="true">+IF(OFFSET('Sanitation Data'!$H$32,0,10*ROW('Sanitation Data'!H42))="","",OFFSET('Sanitation Data'!$H$32,0,10*ROW('Sanitation Data'!H42)))</f>
        <v/>
      </c>
      <c r="DJ48" s="283" t="str">
        <f ca="true">+IF(OFFSET('Sanitation Data'!$I$28,0,10*ROW('Sanitation Data'!I42))="","",OFFSET('Sanitation Data'!$I$28,0,10*ROW('Sanitation Data'!I42)))</f>
        <v/>
      </c>
      <c r="DK48" s="283" t="str">
        <f ca="true">+IF(OFFSET('Sanitation Data'!$I$29,0,10*ROW('Sanitation Data'!I42))="","",OFFSET('Sanitation Data'!$I$29,0,10*ROW('Sanitation Data'!I42)))</f>
        <v/>
      </c>
      <c r="DL48" s="283" t="str">
        <f ca="true">+IF(OFFSET('Sanitation Data'!$I$30,0,10*ROW('Sanitation Data'!I42))="","",OFFSET('Sanitation Data'!$I$30,0,10*ROW('Sanitation Data'!I42)))</f>
        <v/>
      </c>
      <c r="DM48" s="283" t="str">
        <f ca="true">+IF(OFFSET('Sanitation Data'!$I$31,0,10*ROW('Sanitation Data'!I42))="","",OFFSET('Sanitation Data'!$I$31,0,10*ROW('Sanitation Data'!I42)))</f>
        <v/>
      </c>
      <c r="DN48" s="283" t="str">
        <f ca="true">+IF(OFFSET('Sanitation Data'!$I$32,0,10*ROW('Sanitation Data'!I42))="","",OFFSET('Sanitation Data'!$I$32,0,10*ROW('Sanitation Data'!I42)))</f>
        <v/>
      </c>
      <c r="DO48" s="283" t="str">
        <f ca="true">+IF(OFFSET('Hygiene Data'!$D$11,0,10*ROW('Hygiene Data'!D42))="","",OFFSET('Hygiene Data'!$D$11,0,10*ROW('Hygiene Data'!D42)))</f>
        <v/>
      </c>
      <c r="DP48" s="283" t="str">
        <f ca="true">+IF(OFFSET('Hygiene Data'!$D$12,0,10*ROW('Hygiene Data'!D42))="","",OFFSET('Hygiene Data'!$D$12,0,10*ROW('Hygiene Data'!D42)))</f>
        <v/>
      </c>
      <c r="DQ48" s="283" t="str">
        <f ca="true">+IF(OFFSET('Hygiene Data'!$D$13,0,10*ROW('Hygiene Data'!D42))="","",OFFSET('Hygiene Data'!$D$13,0,10*ROW('Hygiene Data'!D42)))</f>
        <v/>
      </c>
      <c r="DR48" s="283" t="str">
        <f ca="true">+IF(OFFSET('Hygiene Data'!$E$11,0,10*ROW('Hygiene Data'!E42))="","",OFFSET('Hygiene Data'!$E$11,0,10*ROW('Hygiene Data'!E42)))</f>
        <v/>
      </c>
      <c r="DS48" s="283" t="str">
        <f ca="true">+IF(OFFSET('Hygiene Data'!$E$12,0,10*ROW('Hygiene Data'!E42))="","",OFFSET('Hygiene Data'!$E$12,0,10*ROW('Hygiene Data'!E42)))</f>
        <v/>
      </c>
      <c r="DT48" s="283" t="str">
        <f ca="true">+IF(OFFSET('Hygiene Data'!$E$13,0,10*ROW('Hygiene Data'!E42))="","",OFFSET('Hygiene Data'!$E$13,0,10*ROW('Hygiene Data'!E42)))</f>
        <v/>
      </c>
      <c r="DU48" s="283" t="str">
        <f ca="true">+IF(OFFSET('Hygiene Data'!$F$11,0,10*ROW('Hygiene Data'!F42))="","",OFFSET('Hygiene Data'!$F$11,0,10*ROW('Hygiene Data'!F42)))</f>
        <v/>
      </c>
      <c r="DV48" s="283" t="str">
        <f ca="true">+IF(OFFSET('Hygiene Data'!$F$12,0,10*ROW('Hygiene Data'!F42))="","",OFFSET('Hygiene Data'!$F$12,0,10*ROW('Hygiene Data'!F42)))</f>
        <v/>
      </c>
      <c r="DW48" s="283" t="str">
        <f ca="true">+IF(OFFSET('Hygiene Data'!$F$13,0,10*ROW('Hygiene Data'!F42))="","",OFFSET('Hygiene Data'!$F$13,0,10*ROW('Hygiene Data'!F42)))</f>
        <v/>
      </c>
      <c r="DX48" s="283" t="str">
        <f ca="true">+IF(OFFSET('Hygiene Data'!$G$11,0,10*ROW('Hygiene Data'!G42))="","",OFFSET('Hygiene Data'!$G$11,0,10*ROW('Hygiene Data'!G42)))</f>
        <v/>
      </c>
      <c r="DY48" s="283" t="str">
        <f ca="true">+IF(OFFSET('Hygiene Data'!$G$12,0,10*ROW('Hygiene Data'!G42))="","",OFFSET('Hygiene Data'!$G$12,0,10*ROW('Hygiene Data'!G42)))</f>
        <v/>
      </c>
      <c r="DZ48" s="283" t="str">
        <f ca="true">+IF(OFFSET('Hygiene Data'!$G$13,0,10*ROW('Hygiene Data'!G42))="","",OFFSET('Hygiene Data'!$G$13,0,10*ROW('Hygiene Data'!G42)))</f>
        <v/>
      </c>
      <c r="EA48" s="283" t="str">
        <f ca="true">+IF(OFFSET('Hygiene Data'!$H$11,0,10*ROW('Hygiene Data'!H42))="","",OFFSET('Hygiene Data'!$H$11,0,10*ROW('Hygiene Data'!H42)))</f>
        <v/>
      </c>
      <c r="EB48" s="283" t="str">
        <f ca="true">+IF(OFFSET('Hygiene Data'!$H$12,0,10*ROW('Hygiene Data'!H42))="","",OFFSET('Hygiene Data'!$H$12,0,10*ROW('Hygiene Data'!H42)))</f>
        <v/>
      </c>
      <c r="EC48" s="283" t="str">
        <f ca="true">+IF(OFFSET('Hygiene Data'!$H$13,0,10*ROW('Hygiene Data'!H42))="","",OFFSET('Hygiene Data'!$H$13,0,10*ROW('Hygiene Data'!H42)))</f>
        <v/>
      </c>
      <c r="ED48" s="283" t="str">
        <f ca="true">+IF(OFFSET('Hygiene Data'!$I$11,0,10*ROW('Hygiene Data'!I42))="","",OFFSET('Hygiene Data'!$I$11,0,10*ROW('Hygiene Data'!I42)))</f>
        <v/>
      </c>
      <c r="EE48" s="283" t="str">
        <f ca="true">+IF(OFFSET('Hygiene Data'!$I$12,0,10*ROW('Hygiene Data'!I42))="","",OFFSET('Hygiene Data'!$I$12,0,10*ROW('Hygiene Data'!I42)))</f>
        <v/>
      </c>
      <c r="EF48" s="283"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9"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3"/>
      <c r="BS49" s="283" t="str">
        <f ca="true">+IF(OFFSET('Water Data'!$D$27,0,10*ROW('Water Data'!D43))="","",OFFSET('Water Data'!$D$27,0,10*ROW('Water Data'!D43)))</f>
        <v/>
      </c>
      <c r="BT49" s="283" t="str">
        <f ca="true">+IF(OFFSET('Water Data'!$D$28,0,10*ROW('Water Data'!D43))="","",OFFSET('Water Data'!$D$28,0,10*ROW('Water Data'!D43)))</f>
        <v/>
      </c>
      <c r="BU49" s="283" t="str">
        <f ca="true">+IF(OFFSET('Water Data'!$D$29,0,10*ROW('Water Data'!D43))="","",OFFSET('Water Data'!$D$29,0,10*ROW('Water Data'!D43)))</f>
        <v/>
      </c>
      <c r="BV49" s="283" t="str">
        <f ca="true">+IF(OFFSET('Water Data'!$E$27,0,10*ROW('Water Data'!E43))="","",OFFSET('Water Data'!$E$27,0,10*ROW('Water Data'!E43)))</f>
        <v/>
      </c>
      <c r="BW49" s="283" t="str">
        <f ca="true">+IF(OFFSET('Water Data'!$E$28,0,10*ROW('Water Data'!E43))="","",OFFSET('Water Data'!$E$28,0,10*ROW('Water Data'!E43)))</f>
        <v/>
      </c>
      <c r="BX49" s="283" t="str">
        <f ca="true">+IF(OFFSET('Water Data'!$E$29,0,10*ROW('Water Data'!E43))="","",OFFSET('Water Data'!$E$29,0,10*ROW('Water Data'!E43)))</f>
        <v/>
      </c>
      <c r="BY49" s="283" t="str">
        <f ca="true">+IF(OFFSET('Water Data'!$F$27,0,10*ROW('Water Data'!F43))="","",OFFSET('Water Data'!$F$27,0,10*ROW('Water Data'!F43)))</f>
        <v/>
      </c>
      <c r="BZ49" s="283" t="str">
        <f ca="true">+IF(OFFSET('Water Data'!$F$28,0,10*ROW('Water Data'!F43))="","",OFFSET('Water Data'!$F$28,0,10*ROW('Water Data'!F43)))</f>
        <v/>
      </c>
      <c r="CA49" s="283" t="str">
        <f ca="true">+IF(OFFSET('Water Data'!$F$29,0,10*ROW('Water Data'!F43))="","",OFFSET('Water Data'!$F$29,0,10*ROW('Water Data'!F43)))</f>
        <v/>
      </c>
      <c r="CB49" s="283" t="str">
        <f ca="true">+IF(OFFSET('Water Data'!$G$27,0,10*ROW('Water Data'!G43))="","",OFFSET('Water Data'!$G$27,0,10*ROW('Water Data'!G43)))</f>
        <v/>
      </c>
      <c r="CC49" s="283" t="str">
        <f ca="true">+IF(OFFSET('Water Data'!$G$28,0,10*ROW('Water Data'!G43))="","",OFFSET('Water Data'!$G$28,0,10*ROW('Water Data'!G43)))</f>
        <v/>
      </c>
      <c r="CD49" s="283" t="str">
        <f ca="true">+IF(OFFSET('Water Data'!$G$29,0,10*ROW('Water Data'!G43))="","",OFFSET('Water Data'!$G$29,0,10*ROW('Water Data'!G43)))</f>
        <v/>
      </c>
      <c r="CE49" s="283" t="str">
        <f ca="true">+IF(OFFSET('Water Data'!$H$27,0,10*ROW('Water Data'!H43))="","",OFFSET('Water Data'!$H$27,0,10*ROW('Water Data'!H43)))</f>
        <v/>
      </c>
      <c r="CF49" s="283" t="str">
        <f ca="true">+IF(OFFSET('Water Data'!$H$28,0,10*ROW('Water Data'!H43))="","",OFFSET('Water Data'!$H$28,0,10*ROW('Water Data'!H43)))</f>
        <v/>
      </c>
      <c r="CG49" s="283" t="str">
        <f ca="true">+IF(OFFSET('Water Data'!$H$29,0,10*ROW('Water Data'!H43))="","",OFFSET('Water Data'!$H$29,0,10*ROW('Water Data'!H43)))</f>
        <v/>
      </c>
      <c r="CH49" s="283" t="str">
        <f ca="true">+IF(OFFSET('Water Data'!$I$27,0,10*ROW('Water Data'!I43))="","",OFFSET('Water Data'!$I$27,0,10*ROW('Water Data'!I43)))</f>
        <v/>
      </c>
      <c r="CI49" s="283" t="str">
        <f ca="true">+IF(OFFSET('Water Data'!$I$28,0,10*ROW('Water Data'!I43))="","",OFFSET('Water Data'!$I$28,0,10*ROW('Water Data'!I43)))</f>
        <v/>
      </c>
      <c r="CJ49" s="283" t="str">
        <f ca="true">+IF(OFFSET('Water Data'!$I$29,0,10*ROW('Water Data'!I43))="","",OFFSET('Water Data'!$I$29,0,10*ROW('Water Data'!I43)))</f>
        <v/>
      </c>
      <c r="CK49" s="283" t="str">
        <f ca="true">+IF(OFFSET('Sanitation Data'!$D$28,0,10*ROW('Sanitation Data'!D43))="","",OFFSET('Sanitation Data'!$D$28,0,10*ROW('Sanitation Data'!D43)))</f>
        <v/>
      </c>
      <c r="CL49" s="283" t="str">
        <f ca="true">+IF(OFFSET('Sanitation Data'!$D$29,0,10*ROW('Sanitation Data'!D43))="","",OFFSET('Sanitation Data'!$D$29,0,10*ROW('Sanitation Data'!D43)))</f>
        <v/>
      </c>
      <c r="CM49" s="283" t="str">
        <f ca="true">+IF(OFFSET('Sanitation Data'!$D$30,0,10*ROW('Sanitation Data'!D43))="","",OFFSET('Sanitation Data'!$D$30,0,10*ROW('Sanitation Data'!D43)))</f>
        <v/>
      </c>
      <c r="CN49" s="283" t="str">
        <f ca="true">+IF(OFFSET('Sanitation Data'!$D$31,0,10*ROW('Sanitation Data'!D43))="","",OFFSET('Sanitation Data'!$D$31,0,10*ROW('Sanitation Data'!D43)))</f>
        <v/>
      </c>
      <c r="CO49" s="283" t="str">
        <f ca="true">+IF(OFFSET('Sanitation Data'!$D$32,0,10*ROW('Sanitation Data'!D43))="","",OFFSET('Sanitation Data'!$D$32,0,10*ROW('Sanitation Data'!D43)))</f>
        <v/>
      </c>
      <c r="CP49" s="283" t="str">
        <f ca="true">+IF(OFFSET('Sanitation Data'!$E$28,0,10*ROW('Sanitation Data'!E43))="","",OFFSET('Sanitation Data'!$E$28,0,10*ROW('Sanitation Data'!E43)))</f>
        <v/>
      </c>
      <c r="CQ49" s="283" t="str">
        <f ca="true">+IF(OFFSET('Sanitation Data'!$E$29,0,10*ROW('Sanitation Data'!E43))="","",OFFSET('Sanitation Data'!$E$29,0,10*ROW('Sanitation Data'!E43)))</f>
        <v/>
      </c>
      <c r="CR49" s="283" t="str">
        <f ca="true">+IF(OFFSET('Sanitation Data'!$E$30,0,10*ROW('Sanitation Data'!E43))="","",OFFSET('Sanitation Data'!$E$30,0,10*ROW('Sanitation Data'!E43)))</f>
        <v/>
      </c>
      <c r="CS49" s="283" t="str">
        <f ca="true">+IF(OFFSET('Sanitation Data'!$E$31,0,10*ROW('Sanitation Data'!E43))="","",OFFSET('Sanitation Data'!$E$31,0,10*ROW('Sanitation Data'!E43)))</f>
        <v/>
      </c>
      <c r="CT49" s="283" t="str">
        <f ca="true">+IF(OFFSET('Sanitation Data'!$E$32,0,10*ROW('Sanitation Data'!E43))="","",OFFSET('Sanitation Data'!$E$32,0,10*ROW('Sanitation Data'!E43)))</f>
        <v/>
      </c>
      <c r="CU49" s="283" t="str">
        <f ca="true">+IF(OFFSET('Sanitation Data'!$F$28,0,10*ROW('Sanitation Data'!F43))="","",OFFSET('Sanitation Data'!$F$28,0,10*ROW('Sanitation Data'!F43)))</f>
        <v/>
      </c>
      <c r="CV49" s="283" t="str">
        <f ca="true">+IF(OFFSET('Sanitation Data'!$F$29,0,10*ROW('Sanitation Data'!F43))="","",OFFSET('Sanitation Data'!$F$29,0,10*ROW('Sanitation Data'!F43)))</f>
        <v/>
      </c>
      <c r="CW49" s="283" t="str">
        <f ca="true">+IF(OFFSET('Sanitation Data'!$F$30,0,10*ROW('Sanitation Data'!F43))="","",OFFSET('Sanitation Data'!$F$30,0,10*ROW('Sanitation Data'!F43)))</f>
        <v/>
      </c>
      <c r="CX49" s="283" t="str">
        <f ca="true">+IF(OFFSET('Sanitation Data'!$F$31,0,10*ROW('Sanitation Data'!F43))="","",OFFSET('Sanitation Data'!$F$31,0,10*ROW('Sanitation Data'!F43)))</f>
        <v/>
      </c>
      <c r="CY49" s="283" t="str">
        <f ca="true">+IF(OFFSET('Sanitation Data'!$F$32,0,10*ROW('Sanitation Data'!F43))="","",OFFSET('Sanitation Data'!$F$32,0,10*ROW('Sanitation Data'!F43)))</f>
        <v/>
      </c>
      <c r="CZ49" s="283" t="str">
        <f ca="true">+IF(OFFSET('Sanitation Data'!$G$28,0,10*ROW('Sanitation Data'!G43))="","",OFFSET('Sanitation Data'!$G$28,0,10*ROW('Sanitation Data'!G43)))</f>
        <v/>
      </c>
      <c r="DA49" s="283" t="str">
        <f ca="true">+IF(OFFSET('Sanitation Data'!$G$29,0,10*ROW('Sanitation Data'!G43))="","",OFFSET('Sanitation Data'!$G$29,0,10*ROW('Sanitation Data'!G43)))</f>
        <v/>
      </c>
      <c r="DB49" s="283" t="str">
        <f ca="true">+IF(OFFSET('Sanitation Data'!$G$30,0,10*ROW('Sanitation Data'!G43))="","",OFFSET('Sanitation Data'!$G$30,0,10*ROW('Sanitation Data'!G43)))</f>
        <v/>
      </c>
      <c r="DC49" s="283" t="str">
        <f ca="true">+IF(OFFSET('Sanitation Data'!$G$31,0,10*ROW('Sanitation Data'!G43))="","",OFFSET('Sanitation Data'!$G$31,0,10*ROW('Sanitation Data'!G43)))</f>
        <v/>
      </c>
      <c r="DD49" s="283" t="str">
        <f ca="true">+IF(OFFSET('Sanitation Data'!$G$32,0,10*ROW('Sanitation Data'!G43))="","",OFFSET('Sanitation Data'!$G$32,0,10*ROW('Sanitation Data'!G43)))</f>
        <v/>
      </c>
      <c r="DE49" s="283" t="str">
        <f ca="true">+IF(OFFSET('Sanitation Data'!$H$28,0,10*ROW('Sanitation Data'!H43))="","",OFFSET('Sanitation Data'!$H$28,0,10*ROW('Sanitation Data'!H43)))</f>
        <v/>
      </c>
      <c r="DF49" s="283" t="str">
        <f ca="true">+IF(OFFSET('Sanitation Data'!$H$29,0,10*ROW('Sanitation Data'!H43))="","",OFFSET('Sanitation Data'!$H$29,0,10*ROW('Sanitation Data'!H43)))</f>
        <v/>
      </c>
      <c r="DG49" s="283" t="str">
        <f ca="true">+IF(OFFSET('Sanitation Data'!$H$30,0,10*ROW('Sanitation Data'!H43))="","",OFFSET('Sanitation Data'!$H$30,0,10*ROW('Sanitation Data'!H43)))</f>
        <v/>
      </c>
      <c r="DH49" s="283" t="str">
        <f ca="true">+IF(OFFSET('Sanitation Data'!$H$31,0,10*ROW('Sanitation Data'!H43))="","",OFFSET('Sanitation Data'!$H$31,0,10*ROW('Sanitation Data'!H43)))</f>
        <v/>
      </c>
      <c r="DI49" s="283" t="str">
        <f ca="true">+IF(OFFSET('Sanitation Data'!$H$32,0,10*ROW('Sanitation Data'!H43))="","",OFFSET('Sanitation Data'!$H$32,0,10*ROW('Sanitation Data'!H43)))</f>
        <v/>
      </c>
      <c r="DJ49" s="283" t="str">
        <f ca="true">+IF(OFFSET('Sanitation Data'!$I$28,0,10*ROW('Sanitation Data'!I43))="","",OFFSET('Sanitation Data'!$I$28,0,10*ROW('Sanitation Data'!I43)))</f>
        <v/>
      </c>
      <c r="DK49" s="283" t="str">
        <f ca="true">+IF(OFFSET('Sanitation Data'!$I$29,0,10*ROW('Sanitation Data'!I43))="","",OFFSET('Sanitation Data'!$I$29,0,10*ROW('Sanitation Data'!I43)))</f>
        <v/>
      </c>
      <c r="DL49" s="283" t="str">
        <f ca="true">+IF(OFFSET('Sanitation Data'!$I$30,0,10*ROW('Sanitation Data'!I43))="","",OFFSET('Sanitation Data'!$I$30,0,10*ROW('Sanitation Data'!I43)))</f>
        <v/>
      </c>
      <c r="DM49" s="283" t="str">
        <f ca="true">+IF(OFFSET('Sanitation Data'!$I$31,0,10*ROW('Sanitation Data'!I43))="","",OFFSET('Sanitation Data'!$I$31,0,10*ROW('Sanitation Data'!I43)))</f>
        <v/>
      </c>
      <c r="DN49" s="283" t="str">
        <f ca="true">+IF(OFFSET('Sanitation Data'!$I$32,0,10*ROW('Sanitation Data'!I43))="","",OFFSET('Sanitation Data'!$I$32,0,10*ROW('Sanitation Data'!I43)))</f>
        <v/>
      </c>
      <c r="DO49" s="283" t="str">
        <f ca="true">+IF(OFFSET('Hygiene Data'!$D$11,0,10*ROW('Hygiene Data'!D43))="","",OFFSET('Hygiene Data'!$D$11,0,10*ROW('Hygiene Data'!D43)))</f>
        <v/>
      </c>
      <c r="DP49" s="283" t="str">
        <f ca="true">+IF(OFFSET('Hygiene Data'!$D$12,0,10*ROW('Hygiene Data'!D43))="","",OFFSET('Hygiene Data'!$D$12,0,10*ROW('Hygiene Data'!D43)))</f>
        <v/>
      </c>
      <c r="DQ49" s="283" t="str">
        <f ca="true">+IF(OFFSET('Hygiene Data'!$D$13,0,10*ROW('Hygiene Data'!D43))="","",OFFSET('Hygiene Data'!$D$13,0,10*ROW('Hygiene Data'!D43)))</f>
        <v/>
      </c>
      <c r="DR49" s="283" t="str">
        <f ca="true">+IF(OFFSET('Hygiene Data'!$E$11,0,10*ROW('Hygiene Data'!E43))="","",OFFSET('Hygiene Data'!$E$11,0,10*ROW('Hygiene Data'!E43)))</f>
        <v/>
      </c>
      <c r="DS49" s="283" t="str">
        <f ca="true">+IF(OFFSET('Hygiene Data'!$E$12,0,10*ROW('Hygiene Data'!E43))="","",OFFSET('Hygiene Data'!$E$12,0,10*ROW('Hygiene Data'!E43)))</f>
        <v/>
      </c>
      <c r="DT49" s="283" t="str">
        <f ca="true">+IF(OFFSET('Hygiene Data'!$E$13,0,10*ROW('Hygiene Data'!E43))="","",OFFSET('Hygiene Data'!$E$13,0,10*ROW('Hygiene Data'!E43)))</f>
        <v/>
      </c>
      <c r="DU49" s="283" t="str">
        <f ca="true">+IF(OFFSET('Hygiene Data'!$F$11,0,10*ROW('Hygiene Data'!F43))="","",OFFSET('Hygiene Data'!$F$11,0,10*ROW('Hygiene Data'!F43)))</f>
        <v/>
      </c>
      <c r="DV49" s="283" t="str">
        <f ca="true">+IF(OFFSET('Hygiene Data'!$F$12,0,10*ROW('Hygiene Data'!F43))="","",OFFSET('Hygiene Data'!$F$12,0,10*ROW('Hygiene Data'!F43)))</f>
        <v/>
      </c>
      <c r="DW49" s="283" t="str">
        <f ca="true">+IF(OFFSET('Hygiene Data'!$F$13,0,10*ROW('Hygiene Data'!F43))="","",OFFSET('Hygiene Data'!$F$13,0,10*ROW('Hygiene Data'!F43)))</f>
        <v/>
      </c>
      <c r="DX49" s="283" t="str">
        <f ca="true">+IF(OFFSET('Hygiene Data'!$G$11,0,10*ROW('Hygiene Data'!G43))="","",OFFSET('Hygiene Data'!$G$11,0,10*ROW('Hygiene Data'!G43)))</f>
        <v/>
      </c>
      <c r="DY49" s="283" t="str">
        <f ca="true">+IF(OFFSET('Hygiene Data'!$G$12,0,10*ROW('Hygiene Data'!G43))="","",OFFSET('Hygiene Data'!$G$12,0,10*ROW('Hygiene Data'!G43)))</f>
        <v/>
      </c>
      <c r="DZ49" s="283" t="str">
        <f ca="true">+IF(OFFSET('Hygiene Data'!$G$13,0,10*ROW('Hygiene Data'!G43))="","",OFFSET('Hygiene Data'!$G$13,0,10*ROW('Hygiene Data'!G43)))</f>
        <v/>
      </c>
      <c r="EA49" s="283" t="str">
        <f ca="true">+IF(OFFSET('Hygiene Data'!$H$11,0,10*ROW('Hygiene Data'!H43))="","",OFFSET('Hygiene Data'!$H$11,0,10*ROW('Hygiene Data'!H43)))</f>
        <v/>
      </c>
      <c r="EB49" s="283" t="str">
        <f ca="true">+IF(OFFSET('Hygiene Data'!$H$12,0,10*ROW('Hygiene Data'!H43))="","",OFFSET('Hygiene Data'!$H$12,0,10*ROW('Hygiene Data'!H43)))</f>
        <v/>
      </c>
      <c r="EC49" s="283" t="str">
        <f ca="true">+IF(OFFSET('Hygiene Data'!$H$13,0,10*ROW('Hygiene Data'!H43))="","",OFFSET('Hygiene Data'!$H$13,0,10*ROW('Hygiene Data'!H43)))</f>
        <v/>
      </c>
      <c r="ED49" s="283" t="str">
        <f ca="true">+IF(OFFSET('Hygiene Data'!$I$11,0,10*ROW('Hygiene Data'!I43))="","",OFFSET('Hygiene Data'!$I$11,0,10*ROW('Hygiene Data'!I43)))</f>
        <v/>
      </c>
      <c r="EE49" s="283" t="str">
        <f ca="true">+IF(OFFSET('Hygiene Data'!$I$12,0,10*ROW('Hygiene Data'!I43))="","",OFFSET('Hygiene Data'!$I$12,0,10*ROW('Hygiene Data'!I43)))</f>
        <v/>
      </c>
      <c r="EF49" s="283"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9"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3"/>
      <c r="BS50" s="283" t="str">
        <f ca="true">+IF(OFFSET('Water Data'!$D$27,0,10*ROW('Water Data'!D44))="","",OFFSET('Water Data'!$D$27,0,10*ROW('Water Data'!D44)))</f>
        <v/>
      </c>
      <c r="BT50" s="283" t="str">
        <f ca="true">+IF(OFFSET('Water Data'!$D$28,0,10*ROW('Water Data'!D44))="","",OFFSET('Water Data'!$D$28,0,10*ROW('Water Data'!D44)))</f>
        <v/>
      </c>
      <c r="BU50" s="283" t="str">
        <f ca="true">+IF(OFFSET('Water Data'!$D$29,0,10*ROW('Water Data'!D44))="","",OFFSET('Water Data'!$D$29,0,10*ROW('Water Data'!D44)))</f>
        <v/>
      </c>
      <c r="BV50" s="283" t="str">
        <f ca="true">+IF(OFFSET('Water Data'!$E$27,0,10*ROW('Water Data'!E44))="","",OFFSET('Water Data'!$E$27,0,10*ROW('Water Data'!E44)))</f>
        <v/>
      </c>
      <c r="BW50" s="283" t="str">
        <f ca="true">+IF(OFFSET('Water Data'!$E$28,0,10*ROW('Water Data'!E44))="","",OFFSET('Water Data'!$E$28,0,10*ROW('Water Data'!E44)))</f>
        <v/>
      </c>
      <c r="BX50" s="283" t="str">
        <f ca="true">+IF(OFFSET('Water Data'!$E$29,0,10*ROW('Water Data'!E44))="","",OFFSET('Water Data'!$E$29,0,10*ROW('Water Data'!E44)))</f>
        <v/>
      </c>
      <c r="BY50" s="283" t="str">
        <f ca="true">+IF(OFFSET('Water Data'!$F$27,0,10*ROW('Water Data'!F44))="","",OFFSET('Water Data'!$F$27,0,10*ROW('Water Data'!F44)))</f>
        <v/>
      </c>
      <c r="BZ50" s="283" t="str">
        <f ca="true">+IF(OFFSET('Water Data'!$F$28,0,10*ROW('Water Data'!F44))="","",OFFSET('Water Data'!$F$28,0,10*ROW('Water Data'!F44)))</f>
        <v/>
      </c>
      <c r="CA50" s="283" t="str">
        <f ca="true">+IF(OFFSET('Water Data'!$F$29,0,10*ROW('Water Data'!F44))="","",OFFSET('Water Data'!$F$29,0,10*ROW('Water Data'!F44)))</f>
        <v/>
      </c>
      <c r="CB50" s="283" t="str">
        <f ca="true">+IF(OFFSET('Water Data'!$G$27,0,10*ROW('Water Data'!G44))="","",OFFSET('Water Data'!$G$27,0,10*ROW('Water Data'!G44)))</f>
        <v/>
      </c>
      <c r="CC50" s="283" t="str">
        <f ca="true">+IF(OFFSET('Water Data'!$G$28,0,10*ROW('Water Data'!G44))="","",OFFSET('Water Data'!$G$28,0,10*ROW('Water Data'!G44)))</f>
        <v/>
      </c>
      <c r="CD50" s="283" t="str">
        <f ca="true">+IF(OFFSET('Water Data'!$G$29,0,10*ROW('Water Data'!G44))="","",OFFSET('Water Data'!$G$29,0,10*ROW('Water Data'!G44)))</f>
        <v/>
      </c>
      <c r="CE50" s="283" t="str">
        <f ca="true">+IF(OFFSET('Water Data'!$H$27,0,10*ROW('Water Data'!H44))="","",OFFSET('Water Data'!$H$27,0,10*ROW('Water Data'!H44)))</f>
        <v/>
      </c>
      <c r="CF50" s="283" t="str">
        <f ca="true">+IF(OFFSET('Water Data'!$H$28,0,10*ROW('Water Data'!H44))="","",OFFSET('Water Data'!$H$28,0,10*ROW('Water Data'!H44)))</f>
        <v/>
      </c>
      <c r="CG50" s="283" t="str">
        <f ca="true">+IF(OFFSET('Water Data'!$H$29,0,10*ROW('Water Data'!H44))="","",OFFSET('Water Data'!$H$29,0,10*ROW('Water Data'!H44)))</f>
        <v/>
      </c>
      <c r="CH50" s="283" t="str">
        <f ca="true">+IF(OFFSET('Water Data'!$I$27,0,10*ROW('Water Data'!I44))="","",OFFSET('Water Data'!$I$27,0,10*ROW('Water Data'!I44)))</f>
        <v/>
      </c>
      <c r="CI50" s="283" t="str">
        <f ca="true">+IF(OFFSET('Water Data'!$I$28,0,10*ROW('Water Data'!I44))="","",OFFSET('Water Data'!$I$28,0,10*ROW('Water Data'!I44)))</f>
        <v/>
      </c>
      <c r="CJ50" s="283" t="str">
        <f ca="true">+IF(OFFSET('Water Data'!$I$29,0,10*ROW('Water Data'!I44))="","",OFFSET('Water Data'!$I$29,0,10*ROW('Water Data'!I44)))</f>
        <v/>
      </c>
      <c r="CK50" s="283" t="str">
        <f ca="true">+IF(OFFSET('Sanitation Data'!$D$28,0,10*ROW('Sanitation Data'!D44))="","",OFFSET('Sanitation Data'!$D$28,0,10*ROW('Sanitation Data'!D44)))</f>
        <v/>
      </c>
      <c r="CL50" s="283" t="str">
        <f ca="true">+IF(OFFSET('Sanitation Data'!$D$29,0,10*ROW('Sanitation Data'!D44))="","",OFFSET('Sanitation Data'!$D$29,0,10*ROW('Sanitation Data'!D44)))</f>
        <v/>
      </c>
      <c r="CM50" s="283" t="str">
        <f ca="true">+IF(OFFSET('Sanitation Data'!$D$30,0,10*ROW('Sanitation Data'!D44))="","",OFFSET('Sanitation Data'!$D$30,0,10*ROW('Sanitation Data'!D44)))</f>
        <v/>
      </c>
      <c r="CN50" s="283" t="str">
        <f ca="true">+IF(OFFSET('Sanitation Data'!$D$31,0,10*ROW('Sanitation Data'!D44))="","",OFFSET('Sanitation Data'!$D$31,0,10*ROW('Sanitation Data'!D44)))</f>
        <v/>
      </c>
      <c r="CO50" s="283" t="str">
        <f ca="true">+IF(OFFSET('Sanitation Data'!$D$32,0,10*ROW('Sanitation Data'!D44))="","",OFFSET('Sanitation Data'!$D$32,0,10*ROW('Sanitation Data'!D44)))</f>
        <v/>
      </c>
      <c r="CP50" s="283" t="str">
        <f ca="true">+IF(OFFSET('Sanitation Data'!$E$28,0,10*ROW('Sanitation Data'!E44))="","",OFFSET('Sanitation Data'!$E$28,0,10*ROW('Sanitation Data'!E44)))</f>
        <v/>
      </c>
      <c r="CQ50" s="283" t="str">
        <f ca="true">+IF(OFFSET('Sanitation Data'!$E$29,0,10*ROW('Sanitation Data'!E44))="","",OFFSET('Sanitation Data'!$E$29,0,10*ROW('Sanitation Data'!E44)))</f>
        <v/>
      </c>
      <c r="CR50" s="283" t="str">
        <f ca="true">+IF(OFFSET('Sanitation Data'!$E$30,0,10*ROW('Sanitation Data'!E44))="","",OFFSET('Sanitation Data'!$E$30,0,10*ROW('Sanitation Data'!E44)))</f>
        <v/>
      </c>
      <c r="CS50" s="283" t="str">
        <f ca="true">+IF(OFFSET('Sanitation Data'!$E$31,0,10*ROW('Sanitation Data'!E44))="","",OFFSET('Sanitation Data'!$E$31,0,10*ROW('Sanitation Data'!E44)))</f>
        <v/>
      </c>
      <c r="CT50" s="283" t="str">
        <f ca="true">+IF(OFFSET('Sanitation Data'!$E$32,0,10*ROW('Sanitation Data'!E44))="","",OFFSET('Sanitation Data'!$E$32,0,10*ROW('Sanitation Data'!E44)))</f>
        <v/>
      </c>
      <c r="CU50" s="283" t="str">
        <f ca="true">+IF(OFFSET('Sanitation Data'!$F$28,0,10*ROW('Sanitation Data'!F44))="","",OFFSET('Sanitation Data'!$F$28,0,10*ROW('Sanitation Data'!F44)))</f>
        <v/>
      </c>
      <c r="CV50" s="283" t="str">
        <f ca="true">+IF(OFFSET('Sanitation Data'!$F$29,0,10*ROW('Sanitation Data'!F44))="","",OFFSET('Sanitation Data'!$F$29,0,10*ROW('Sanitation Data'!F44)))</f>
        <v/>
      </c>
      <c r="CW50" s="283" t="str">
        <f ca="true">+IF(OFFSET('Sanitation Data'!$F$30,0,10*ROW('Sanitation Data'!F44))="","",OFFSET('Sanitation Data'!$F$30,0,10*ROW('Sanitation Data'!F44)))</f>
        <v/>
      </c>
      <c r="CX50" s="283" t="str">
        <f ca="true">+IF(OFFSET('Sanitation Data'!$F$31,0,10*ROW('Sanitation Data'!F44))="","",OFFSET('Sanitation Data'!$F$31,0,10*ROW('Sanitation Data'!F44)))</f>
        <v/>
      </c>
      <c r="CY50" s="283" t="str">
        <f ca="true">+IF(OFFSET('Sanitation Data'!$F$32,0,10*ROW('Sanitation Data'!F44))="","",OFFSET('Sanitation Data'!$F$32,0,10*ROW('Sanitation Data'!F44)))</f>
        <v/>
      </c>
      <c r="CZ50" s="283" t="str">
        <f ca="true">+IF(OFFSET('Sanitation Data'!$G$28,0,10*ROW('Sanitation Data'!G44))="","",OFFSET('Sanitation Data'!$G$28,0,10*ROW('Sanitation Data'!G44)))</f>
        <v/>
      </c>
      <c r="DA50" s="283" t="str">
        <f ca="true">+IF(OFFSET('Sanitation Data'!$G$29,0,10*ROW('Sanitation Data'!G44))="","",OFFSET('Sanitation Data'!$G$29,0,10*ROW('Sanitation Data'!G44)))</f>
        <v/>
      </c>
      <c r="DB50" s="283" t="str">
        <f ca="true">+IF(OFFSET('Sanitation Data'!$G$30,0,10*ROW('Sanitation Data'!G44))="","",OFFSET('Sanitation Data'!$G$30,0,10*ROW('Sanitation Data'!G44)))</f>
        <v/>
      </c>
      <c r="DC50" s="283" t="str">
        <f ca="true">+IF(OFFSET('Sanitation Data'!$G$31,0,10*ROW('Sanitation Data'!G44))="","",OFFSET('Sanitation Data'!$G$31,0,10*ROW('Sanitation Data'!G44)))</f>
        <v/>
      </c>
      <c r="DD50" s="283" t="str">
        <f ca="true">+IF(OFFSET('Sanitation Data'!$G$32,0,10*ROW('Sanitation Data'!G44))="","",OFFSET('Sanitation Data'!$G$32,0,10*ROW('Sanitation Data'!G44)))</f>
        <v/>
      </c>
      <c r="DE50" s="283" t="str">
        <f ca="true">+IF(OFFSET('Sanitation Data'!$H$28,0,10*ROW('Sanitation Data'!H44))="","",OFFSET('Sanitation Data'!$H$28,0,10*ROW('Sanitation Data'!H44)))</f>
        <v/>
      </c>
      <c r="DF50" s="283" t="str">
        <f ca="true">+IF(OFFSET('Sanitation Data'!$H$29,0,10*ROW('Sanitation Data'!H44))="","",OFFSET('Sanitation Data'!$H$29,0,10*ROW('Sanitation Data'!H44)))</f>
        <v/>
      </c>
      <c r="DG50" s="283" t="str">
        <f ca="true">+IF(OFFSET('Sanitation Data'!$H$30,0,10*ROW('Sanitation Data'!H44))="","",OFFSET('Sanitation Data'!$H$30,0,10*ROW('Sanitation Data'!H44)))</f>
        <v/>
      </c>
      <c r="DH50" s="283" t="str">
        <f ca="true">+IF(OFFSET('Sanitation Data'!$H$31,0,10*ROW('Sanitation Data'!H44))="","",OFFSET('Sanitation Data'!$H$31,0,10*ROW('Sanitation Data'!H44)))</f>
        <v/>
      </c>
      <c r="DI50" s="283" t="str">
        <f ca="true">+IF(OFFSET('Sanitation Data'!$H$32,0,10*ROW('Sanitation Data'!H44))="","",OFFSET('Sanitation Data'!$H$32,0,10*ROW('Sanitation Data'!H44)))</f>
        <v/>
      </c>
      <c r="DJ50" s="283" t="str">
        <f ca="true">+IF(OFFSET('Sanitation Data'!$I$28,0,10*ROW('Sanitation Data'!I44))="","",OFFSET('Sanitation Data'!$I$28,0,10*ROW('Sanitation Data'!I44)))</f>
        <v/>
      </c>
      <c r="DK50" s="283" t="str">
        <f ca="true">+IF(OFFSET('Sanitation Data'!$I$29,0,10*ROW('Sanitation Data'!I44))="","",OFFSET('Sanitation Data'!$I$29,0,10*ROW('Sanitation Data'!I44)))</f>
        <v/>
      </c>
      <c r="DL50" s="283" t="str">
        <f ca="true">+IF(OFFSET('Sanitation Data'!$I$30,0,10*ROW('Sanitation Data'!I44))="","",OFFSET('Sanitation Data'!$I$30,0,10*ROW('Sanitation Data'!I44)))</f>
        <v/>
      </c>
      <c r="DM50" s="283" t="str">
        <f ca="true">+IF(OFFSET('Sanitation Data'!$I$31,0,10*ROW('Sanitation Data'!I44))="","",OFFSET('Sanitation Data'!$I$31,0,10*ROW('Sanitation Data'!I44)))</f>
        <v/>
      </c>
      <c r="DN50" s="283" t="str">
        <f ca="true">+IF(OFFSET('Sanitation Data'!$I$32,0,10*ROW('Sanitation Data'!I44))="","",OFFSET('Sanitation Data'!$I$32,0,10*ROW('Sanitation Data'!I44)))</f>
        <v/>
      </c>
      <c r="DO50" s="283" t="str">
        <f ca="true">+IF(OFFSET('Hygiene Data'!$D$11,0,10*ROW('Hygiene Data'!D44))="","",OFFSET('Hygiene Data'!$D$11,0,10*ROW('Hygiene Data'!D44)))</f>
        <v/>
      </c>
      <c r="DP50" s="283" t="str">
        <f ca="true">+IF(OFFSET('Hygiene Data'!$D$12,0,10*ROW('Hygiene Data'!D44))="","",OFFSET('Hygiene Data'!$D$12,0,10*ROW('Hygiene Data'!D44)))</f>
        <v/>
      </c>
      <c r="DQ50" s="283" t="str">
        <f ca="true">+IF(OFFSET('Hygiene Data'!$D$13,0,10*ROW('Hygiene Data'!D44))="","",OFFSET('Hygiene Data'!$D$13,0,10*ROW('Hygiene Data'!D44)))</f>
        <v/>
      </c>
      <c r="DR50" s="283" t="str">
        <f ca="true">+IF(OFFSET('Hygiene Data'!$E$11,0,10*ROW('Hygiene Data'!E44))="","",OFFSET('Hygiene Data'!$E$11,0,10*ROW('Hygiene Data'!E44)))</f>
        <v/>
      </c>
      <c r="DS50" s="283" t="str">
        <f ca="true">+IF(OFFSET('Hygiene Data'!$E$12,0,10*ROW('Hygiene Data'!E44))="","",OFFSET('Hygiene Data'!$E$12,0,10*ROW('Hygiene Data'!E44)))</f>
        <v/>
      </c>
      <c r="DT50" s="283" t="str">
        <f ca="true">+IF(OFFSET('Hygiene Data'!$E$13,0,10*ROW('Hygiene Data'!E44))="","",OFFSET('Hygiene Data'!$E$13,0,10*ROW('Hygiene Data'!E44)))</f>
        <v/>
      </c>
      <c r="DU50" s="283" t="str">
        <f ca="true">+IF(OFFSET('Hygiene Data'!$F$11,0,10*ROW('Hygiene Data'!F44))="","",OFFSET('Hygiene Data'!$F$11,0,10*ROW('Hygiene Data'!F44)))</f>
        <v/>
      </c>
      <c r="DV50" s="283" t="str">
        <f ca="true">+IF(OFFSET('Hygiene Data'!$F$12,0,10*ROW('Hygiene Data'!F44))="","",OFFSET('Hygiene Data'!$F$12,0,10*ROW('Hygiene Data'!F44)))</f>
        <v/>
      </c>
      <c r="DW50" s="283" t="str">
        <f ca="true">+IF(OFFSET('Hygiene Data'!$F$13,0,10*ROW('Hygiene Data'!F44))="","",OFFSET('Hygiene Data'!$F$13,0,10*ROW('Hygiene Data'!F44)))</f>
        <v/>
      </c>
      <c r="DX50" s="283" t="str">
        <f ca="true">+IF(OFFSET('Hygiene Data'!$G$11,0,10*ROW('Hygiene Data'!G44))="","",OFFSET('Hygiene Data'!$G$11,0,10*ROW('Hygiene Data'!G44)))</f>
        <v/>
      </c>
      <c r="DY50" s="283" t="str">
        <f ca="true">+IF(OFFSET('Hygiene Data'!$G$12,0,10*ROW('Hygiene Data'!G44))="","",OFFSET('Hygiene Data'!$G$12,0,10*ROW('Hygiene Data'!G44)))</f>
        <v/>
      </c>
      <c r="DZ50" s="283" t="str">
        <f ca="true">+IF(OFFSET('Hygiene Data'!$G$13,0,10*ROW('Hygiene Data'!G44))="","",OFFSET('Hygiene Data'!$G$13,0,10*ROW('Hygiene Data'!G44)))</f>
        <v/>
      </c>
      <c r="EA50" s="283" t="str">
        <f ca="true">+IF(OFFSET('Hygiene Data'!$H$11,0,10*ROW('Hygiene Data'!H44))="","",OFFSET('Hygiene Data'!$H$11,0,10*ROW('Hygiene Data'!H44)))</f>
        <v/>
      </c>
      <c r="EB50" s="283" t="str">
        <f ca="true">+IF(OFFSET('Hygiene Data'!$H$12,0,10*ROW('Hygiene Data'!H44))="","",OFFSET('Hygiene Data'!$H$12,0,10*ROW('Hygiene Data'!H44)))</f>
        <v/>
      </c>
      <c r="EC50" s="283" t="str">
        <f ca="true">+IF(OFFSET('Hygiene Data'!$H$13,0,10*ROW('Hygiene Data'!H44))="","",OFFSET('Hygiene Data'!$H$13,0,10*ROW('Hygiene Data'!H44)))</f>
        <v/>
      </c>
      <c r="ED50" s="283" t="str">
        <f ca="true">+IF(OFFSET('Hygiene Data'!$I$11,0,10*ROW('Hygiene Data'!I44))="","",OFFSET('Hygiene Data'!$I$11,0,10*ROW('Hygiene Data'!I44)))</f>
        <v/>
      </c>
      <c r="EE50" s="283" t="str">
        <f ca="true">+IF(OFFSET('Hygiene Data'!$I$12,0,10*ROW('Hygiene Data'!I44))="","",OFFSET('Hygiene Data'!$I$12,0,10*ROW('Hygiene Data'!I44)))</f>
        <v/>
      </c>
      <c r="EF50" s="283"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9"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3"/>
      <c r="BS51" s="283" t="str">
        <f ca="true">+IF(OFFSET('Water Data'!$D$27,0,10*ROW('Water Data'!D45))="","",OFFSET('Water Data'!$D$27,0,10*ROW('Water Data'!D45)))</f>
        <v/>
      </c>
      <c r="BT51" s="283" t="str">
        <f ca="true">+IF(OFFSET('Water Data'!$D$28,0,10*ROW('Water Data'!D45))="","",OFFSET('Water Data'!$D$28,0,10*ROW('Water Data'!D45)))</f>
        <v/>
      </c>
      <c r="BU51" s="283" t="str">
        <f ca="true">+IF(OFFSET('Water Data'!$D$29,0,10*ROW('Water Data'!D45))="","",OFFSET('Water Data'!$D$29,0,10*ROW('Water Data'!D45)))</f>
        <v/>
      </c>
      <c r="BV51" s="283" t="str">
        <f ca="true">+IF(OFFSET('Water Data'!$E$27,0,10*ROW('Water Data'!E45))="","",OFFSET('Water Data'!$E$27,0,10*ROW('Water Data'!E45)))</f>
        <v/>
      </c>
      <c r="BW51" s="283" t="str">
        <f ca="true">+IF(OFFSET('Water Data'!$E$28,0,10*ROW('Water Data'!E45))="","",OFFSET('Water Data'!$E$28,0,10*ROW('Water Data'!E45)))</f>
        <v/>
      </c>
      <c r="BX51" s="283" t="str">
        <f ca="true">+IF(OFFSET('Water Data'!$E$29,0,10*ROW('Water Data'!E45))="","",OFFSET('Water Data'!$E$29,0,10*ROW('Water Data'!E45)))</f>
        <v/>
      </c>
      <c r="BY51" s="283" t="str">
        <f ca="true">+IF(OFFSET('Water Data'!$F$27,0,10*ROW('Water Data'!F45))="","",OFFSET('Water Data'!$F$27,0,10*ROW('Water Data'!F45)))</f>
        <v/>
      </c>
      <c r="BZ51" s="283" t="str">
        <f ca="true">+IF(OFFSET('Water Data'!$F$28,0,10*ROW('Water Data'!F45))="","",OFFSET('Water Data'!$F$28,0,10*ROW('Water Data'!F45)))</f>
        <v/>
      </c>
      <c r="CA51" s="283" t="str">
        <f ca="true">+IF(OFFSET('Water Data'!$F$29,0,10*ROW('Water Data'!F45))="","",OFFSET('Water Data'!$F$29,0,10*ROW('Water Data'!F45)))</f>
        <v/>
      </c>
      <c r="CB51" s="283" t="str">
        <f ca="true">+IF(OFFSET('Water Data'!$G$27,0,10*ROW('Water Data'!G45))="","",OFFSET('Water Data'!$G$27,0,10*ROW('Water Data'!G45)))</f>
        <v/>
      </c>
      <c r="CC51" s="283" t="str">
        <f ca="true">+IF(OFFSET('Water Data'!$G$28,0,10*ROW('Water Data'!G45))="","",OFFSET('Water Data'!$G$28,0,10*ROW('Water Data'!G45)))</f>
        <v/>
      </c>
      <c r="CD51" s="283" t="str">
        <f ca="true">+IF(OFFSET('Water Data'!$G$29,0,10*ROW('Water Data'!G45))="","",OFFSET('Water Data'!$G$29,0,10*ROW('Water Data'!G45)))</f>
        <v/>
      </c>
      <c r="CE51" s="283" t="str">
        <f ca="true">+IF(OFFSET('Water Data'!$H$27,0,10*ROW('Water Data'!H45))="","",OFFSET('Water Data'!$H$27,0,10*ROW('Water Data'!H45)))</f>
        <v/>
      </c>
      <c r="CF51" s="283" t="str">
        <f ca="true">+IF(OFFSET('Water Data'!$H$28,0,10*ROW('Water Data'!H45))="","",OFFSET('Water Data'!$H$28,0,10*ROW('Water Data'!H45)))</f>
        <v/>
      </c>
      <c r="CG51" s="283" t="str">
        <f ca="true">+IF(OFFSET('Water Data'!$H$29,0,10*ROW('Water Data'!H45))="","",OFFSET('Water Data'!$H$29,0,10*ROW('Water Data'!H45)))</f>
        <v/>
      </c>
      <c r="CH51" s="283" t="str">
        <f ca="true">+IF(OFFSET('Water Data'!$I$27,0,10*ROW('Water Data'!I45))="","",OFFSET('Water Data'!$I$27,0,10*ROW('Water Data'!I45)))</f>
        <v/>
      </c>
      <c r="CI51" s="283" t="str">
        <f ca="true">+IF(OFFSET('Water Data'!$I$28,0,10*ROW('Water Data'!I45))="","",OFFSET('Water Data'!$I$28,0,10*ROW('Water Data'!I45)))</f>
        <v/>
      </c>
      <c r="CJ51" s="283" t="str">
        <f ca="true">+IF(OFFSET('Water Data'!$I$29,0,10*ROW('Water Data'!I45))="","",OFFSET('Water Data'!$I$29,0,10*ROW('Water Data'!I45)))</f>
        <v/>
      </c>
      <c r="CK51" s="283" t="str">
        <f ca="true">+IF(OFFSET('Sanitation Data'!$D$28,0,10*ROW('Sanitation Data'!D45))="","",OFFSET('Sanitation Data'!$D$28,0,10*ROW('Sanitation Data'!D45)))</f>
        <v/>
      </c>
      <c r="CL51" s="283" t="str">
        <f ca="true">+IF(OFFSET('Sanitation Data'!$D$29,0,10*ROW('Sanitation Data'!D45))="","",OFFSET('Sanitation Data'!$D$29,0,10*ROW('Sanitation Data'!D45)))</f>
        <v/>
      </c>
      <c r="CM51" s="283" t="str">
        <f ca="true">+IF(OFFSET('Sanitation Data'!$D$30,0,10*ROW('Sanitation Data'!D45))="","",OFFSET('Sanitation Data'!$D$30,0,10*ROW('Sanitation Data'!D45)))</f>
        <v/>
      </c>
      <c r="CN51" s="283" t="str">
        <f ca="true">+IF(OFFSET('Sanitation Data'!$D$31,0,10*ROW('Sanitation Data'!D45))="","",OFFSET('Sanitation Data'!$D$31,0,10*ROW('Sanitation Data'!D45)))</f>
        <v/>
      </c>
      <c r="CO51" s="283" t="str">
        <f ca="true">+IF(OFFSET('Sanitation Data'!$D$32,0,10*ROW('Sanitation Data'!D45))="","",OFFSET('Sanitation Data'!$D$32,0,10*ROW('Sanitation Data'!D45)))</f>
        <v/>
      </c>
      <c r="CP51" s="283" t="str">
        <f ca="true">+IF(OFFSET('Sanitation Data'!$E$28,0,10*ROW('Sanitation Data'!E45))="","",OFFSET('Sanitation Data'!$E$28,0,10*ROW('Sanitation Data'!E45)))</f>
        <v/>
      </c>
      <c r="CQ51" s="283" t="str">
        <f ca="true">+IF(OFFSET('Sanitation Data'!$E$29,0,10*ROW('Sanitation Data'!E45))="","",OFFSET('Sanitation Data'!$E$29,0,10*ROW('Sanitation Data'!E45)))</f>
        <v/>
      </c>
      <c r="CR51" s="283" t="str">
        <f ca="true">+IF(OFFSET('Sanitation Data'!$E$30,0,10*ROW('Sanitation Data'!E45))="","",OFFSET('Sanitation Data'!$E$30,0,10*ROW('Sanitation Data'!E45)))</f>
        <v/>
      </c>
      <c r="CS51" s="283" t="str">
        <f ca="true">+IF(OFFSET('Sanitation Data'!$E$31,0,10*ROW('Sanitation Data'!E45))="","",OFFSET('Sanitation Data'!$E$31,0,10*ROW('Sanitation Data'!E45)))</f>
        <v/>
      </c>
      <c r="CT51" s="283" t="str">
        <f ca="true">+IF(OFFSET('Sanitation Data'!$E$32,0,10*ROW('Sanitation Data'!E45))="","",OFFSET('Sanitation Data'!$E$32,0,10*ROW('Sanitation Data'!E45)))</f>
        <v/>
      </c>
      <c r="CU51" s="283" t="str">
        <f ca="true">+IF(OFFSET('Sanitation Data'!$F$28,0,10*ROW('Sanitation Data'!F45))="","",OFFSET('Sanitation Data'!$F$28,0,10*ROW('Sanitation Data'!F45)))</f>
        <v/>
      </c>
      <c r="CV51" s="283" t="str">
        <f ca="true">+IF(OFFSET('Sanitation Data'!$F$29,0,10*ROW('Sanitation Data'!F45))="","",OFFSET('Sanitation Data'!$F$29,0,10*ROW('Sanitation Data'!F45)))</f>
        <v/>
      </c>
      <c r="CW51" s="283" t="str">
        <f ca="true">+IF(OFFSET('Sanitation Data'!$F$30,0,10*ROW('Sanitation Data'!F45))="","",OFFSET('Sanitation Data'!$F$30,0,10*ROW('Sanitation Data'!F45)))</f>
        <v/>
      </c>
      <c r="CX51" s="283" t="str">
        <f ca="true">+IF(OFFSET('Sanitation Data'!$F$31,0,10*ROW('Sanitation Data'!F45))="","",OFFSET('Sanitation Data'!$F$31,0,10*ROW('Sanitation Data'!F45)))</f>
        <v/>
      </c>
      <c r="CY51" s="283" t="str">
        <f ca="true">+IF(OFFSET('Sanitation Data'!$F$32,0,10*ROW('Sanitation Data'!F45))="","",OFFSET('Sanitation Data'!$F$32,0,10*ROW('Sanitation Data'!F45)))</f>
        <v/>
      </c>
      <c r="CZ51" s="283" t="str">
        <f ca="true">+IF(OFFSET('Sanitation Data'!$G$28,0,10*ROW('Sanitation Data'!G45))="","",OFFSET('Sanitation Data'!$G$28,0,10*ROW('Sanitation Data'!G45)))</f>
        <v/>
      </c>
      <c r="DA51" s="283" t="str">
        <f ca="true">+IF(OFFSET('Sanitation Data'!$G$29,0,10*ROW('Sanitation Data'!G45))="","",OFFSET('Sanitation Data'!$G$29,0,10*ROW('Sanitation Data'!G45)))</f>
        <v/>
      </c>
      <c r="DB51" s="283" t="str">
        <f ca="true">+IF(OFFSET('Sanitation Data'!$G$30,0,10*ROW('Sanitation Data'!G45))="","",OFFSET('Sanitation Data'!$G$30,0,10*ROW('Sanitation Data'!G45)))</f>
        <v/>
      </c>
      <c r="DC51" s="283" t="str">
        <f ca="true">+IF(OFFSET('Sanitation Data'!$G$31,0,10*ROW('Sanitation Data'!G45))="","",OFFSET('Sanitation Data'!$G$31,0,10*ROW('Sanitation Data'!G45)))</f>
        <v/>
      </c>
      <c r="DD51" s="283" t="str">
        <f ca="true">+IF(OFFSET('Sanitation Data'!$G$32,0,10*ROW('Sanitation Data'!G45))="","",OFFSET('Sanitation Data'!$G$32,0,10*ROW('Sanitation Data'!G45)))</f>
        <v/>
      </c>
      <c r="DE51" s="283" t="str">
        <f ca="true">+IF(OFFSET('Sanitation Data'!$H$28,0,10*ROW('Sanitation Data'!H45))="","",OFFSET('Sanitation Data'!$H$28,0,10*ROW('Sanitation Data'!H45)))</f>
        <v/>
      </c>
      <c r="DF51" s="283" t="str">
        <f ca="true">+IF(OFFSET('Sanitation Data'!$H$29,0,10*ROW('Sanitation Data'!H45))="","",OFFSET('Sanitation Data'!$H$29,0,10*ROW('Sanitation Data'!H45)))</f>
        <v/>
      </c>
      <c r="DG51" s="283" t="str">
        <f ca="true">+IF(OFFSET('Sanitation Data'!$H$30,0,10*ROW('Sanitation Data'!H45))="","",OFFSET('Sanitation Data'!$H$30,0,10*ROW('Sanitation Data'!H45)))</f>
        <v/>
      </c>
      <c r="DH51" s="283" t="str">
        <f ca="true">+IF(OFFSET('Sanitation Data'!$H$31,0,10*ROW('Sanitation Data'!H45))="","",OFFSET('Sanitation Data'!$H$31,0,10*ROW('Sanitation Data'!H45)))</f>
        <v/>
      </c>
      <c r="DI51" s="283" t="str">
        <f ca="true">+IF(OFFSET('Sanitation Data'!$H$32,0,10*ROW('Sanitation Data'!H45))="","",OFFSET('Sanitation Data'!$H$32,0,10*ROW('Sanitation Data'!H45)))</f>
        <v/>
      </c>
      <c r="DJ51" s="283" t="str">
        <f ca="true">+IF(OFFSET('Sanitation Data'!$I$28,0,10*ROW('Sanitation Data'!I45))="","",OFFSET('Sanitation Data'!$I$28,0,10*ROW('Sanitation Data'!I45)))</f>
        <v/>
      </c>
      <c r="DK51" s="283" t="str">
        <f ca="true">+IF(OFFSET('Sanitation Data'!$I$29,0,10*ROW('Sanitation Data'!I45))="","",OFFSET('Sanitation Data'!$I$29,0,10*ROW('Sanitation Data'!I45)))</f>
        <v/>
      </c>
      <c r="DL51" s="283" t="str">
        <f ca="true">+IF(OFFSET('Sanitation Data'!$I$30,0,10*ROW('Sanitation Data'!I45))="","",OFFSET('Sanitation Data'!$I$30,0,10*ROW('Sanitation Data'!I45)))</f>
        <v/>
      </c>
      <c r="DM51" s="283" t="str">
        <f ca="true">+IF(OFFSET('Sanitation Data'!$I$31,0,10*ROW('Sanitation Data'!I45))="","",OFFSET('Sanitation Data'!$I$31,0,10*ROW('Sanitation Data'!I45)))</f>
        <v/>
      </c>
      <c r="DN51" s="283" t="str">
        <f ca="true">+IF(OFFSET('Sanitation Data'!$I$32,0,10*ROW('Sanitation Data'!I45))="","",OFFSET('Sanitation Data'!$I$32,0,10*ROW('Sanitation Data'!I45)))</f>
        <v/>
      </c>
      <c r="DO51" s="283" t="str">
        <f ca="true">+IF(OFFSET('Hygiene Data'!$D$11,0,10*ROW('Hygiene Data'!D45))="","",OFFSET('Hygiene Data'!$D$11,0,10*ROW('Hygiene Data'!D45)))</f>
        <v/>
      </c>
      <c r="DP51" s="283" t="str">
        <f ca="true">+IF(OFFSET('Hygiene Data'!$D$12,0,10*ROW('Hygiene Data'!D45))="","",OFFSET('Hygiene Data'!$D$12,0,10*ROW('Hygiene Data'!D45)))</f>
        <v/>
      </c>
      <c r="DQ51" s="283" t="str">
        <f ca="true">+IF(OFFSET('Hygiene Data'!$D$13,0,10*ROW('Hygiene Data'!D45))="","",OFFSET('Hygiene Data'!$D$13,0,10*ROW('Hygiene Data'!D45)))</f>
        <v/>
      </c>
      <c r="DR51" s="283" t="str">
        <f ca="true">+IF(OFFSET('Hygiene Data'!$E$11,0,10*ROW('Hygiene Data'!E45))="","",OFFSET('Hygiene Data'!$E$11,0,10*ROW('Hygiene Data'!E45)))</f>
        <v/>
      </c>
      <c r="DS51" s="283" t="str">
        <f ca="true">+IF(OFFSET('Hygiene Data'!$E$12,0,10*ROW('Hygiene Data'!E45))="","",OFFSET('Hygiene Data'!$E$12,0,10*ROW('Hygiene Data'!E45)))</f>
        <v/>
      </c>
      <c r="DT51" s="283" t="str">
        <f ca="true">+IF(OFFSET('Hygiene Data'!$E$13,0,10*ROW('Hygiene Data'!E45))="","",OFFSET('Hygiene Data'!$E$13,0,10*ROW('Hygiene Data'!E45)))</f>
        <v/>
      </c>
      <c r="DU51" s="283" t="str">
        <f ca="true">+IF(OFFSET('Hygiene Data'!$F$11,0,10*ROW('Hygiene Data'!F45))="","",OFFSET('Hygiene Data'!$F$11,0,10*ROW('Hygiene Data'!F45)))</f>
        <v/>
      </c>
      <c r="DV51" s="283" t="str">
        <f ca="true">+IF(OFFSET('Hygiene Data'!$F$12,0,10*ROW('Hygiene Data'!F45))="","",OFFSET('Hygiene Data'!$F$12,0,10*ROW('Hygiene Data'!F45)))</f>
        <v/>
      </c>
      <c r="DW51" s="283" t="str">
        <f ca="true">+IF(OFFSET('Hygiene Data'!$F$13,0,10*ROW('Hygiene Data'!F45))="","",OFFSET('Hygiene Data'!$F$13,0,10*ROW('Hygiene Data'!F45)))</f>
        <v/>
      </c>
      <c r="DX51" s="283" t="str">
        <f ca="true">+IF(OFFSET('Hygiene Data'!$G$11,0,10*ROW('Hygiene Data'!G45))="","",OFFSET('Hygiene Data'!$G$11,0,10*ROW('Hygiene Data'!G45)))</f>
        <v/>
      </c>
      <c r="DY51" s="283" t="str">
        <f ca="true">+IF(OFFSET('Hygiene Data'!$G$12,0,10*ROW('Hygiene Data'!G45))="","",OFFSET('Hygiene Data'!$G$12,0,10*ROW('Hygiene Data'!G45)))</f>
        <v/>
      </c>
      <c r="DZ51" s="283" t="str">
        <f ca="true">+IF(OFFSET('Hygiene Data'!$G$13,0,10*ROW('Hygiene Data'!G45))="","",OFFSET('Hygiene Data'!$G$13,0,10*ROW('Hygiene Data'!G45)))</f>
        <v/>
      </c>
      <c r="EA51" s="283" t="str">
        <f ca="true">+IF(OFFSET('Hygiene Data'!$H$11,0,10*ROW('Hygiene Data'!H45))="","",OFFSET('Hygiene Data'!$H$11,0,10*ROW('Hygiene Data'!H45)))</f>
        <v/>
      </c>
      <c r="EB51" s="283" t="str">
        <f ca="true">+IF(OFFSET('Hygiene Data'!$H$12,0,10*ROW('Hygiene Data'!H45))="","",OFFSET('Hygiene Data'!$H$12,0,10*ROW('Hygiene Data'!H45)))</f>
        <v/>
      </c>
      <c r="EC51" s="283" t="str">
        <f ca="true">+IF(OFFSET('Hygiene Data'!$H$13,0,10*ROW('Hygiene Data'!H45))="","",OFFSET('Hygiene Data'!$H$13,0,10*ROW('Hygiene Data'!H45)))</f>
        <v/>
      </c>
      <c r="ED51" s="283" t="str">
        <f ca="true">+IF(OFFSET('Hygiene Data'!$I$11,0,10*ROW('Hygiene Data'!I45))="","",OFFSET('Hygiene Data'!$I$11,0,10*ROW('Hygiene Data'!I45)))</f>
        <v/>
      </c>
      <c r="EE51" s="283" t="str">
        <f ca="true">+IF(OFFSET('Hygiene Data'!$I$12,0,10*ROW('Hygiene Data'!I45))="","",OFFSET('Hygiene Data'!$I$12,0,10*ROW('Hygiene Data'!I45)))</f>
        <v/>
      </c>
      <c r="EF51" s="283"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9"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3"/>
      <c r="BS52" s="283" t="str">
        <f ca="true">+IF(OFFSET('Water Data'!$D$27,0,10*ROW('Water Data'!D46))="","",OFFSET('Water Data'!$D$27,0,10*ROW('Water Data'!D46)))</f>
        <v/>
      </c>
      <c r="BT52" s="283" t="str">
        <f ca="true">+IF(OFFSET('Water Data'!$D$28,0,10*ROW('Water Data'!D46))="","",OFFSET('Water Data'!$D$28,0,10*ROW('Water Data'!D46)))</f>
        <v/>
      </c>
      <c r="BU52" s="283" t="str">
        <f ca="true">+IF(OFFSET('Water Data'!$D$29,0,10*ROW('Water Data'!D46))="","",OFFSET('Water Data'!$D$29,0,10*ROW('Water Data'!D46)))</f>
        <v/>
      </c>
      <c r="BV52" s="283" t="str">
        <f ca="true">+IF(OFFSET('Water Data'!$E$27,0,10*ROW('Water Data'!E46))="","",OFFSET('Water Data'!$E$27,0,10*ROW('Water Data'!E46)))</f>
        <v/>
      </c>
      <c r="BW52" s="283" t="str">
        <f ca="true">+IF(OFFSET('Water Data'!$E$28,0,10*ROW('Water Data'!E46))="","",OFFSET('Water Data'!$E$28,0,10*ROW('Water Data'!E46)))</f>
        <v/>
      </c>
      <c r="BX52" s="283" t="str">
        <f ca="true">+IF(OFFSET('Water Data'!$E$29,0,10*ROW('Water Data'!E46))="","",OFFSET('Water Data'!$E$29,0,10*ROW('Water Data'!E46)))</f>
        <v/>
      </c>
      <c r="BY52" s="283" t="str">
        <f ca="true">+IF(OFFSET('Water Data'!$F$27,0,10*ROW('Water Data'!F46))="","",OFFSET('Water Data'!$F$27,0,10*ROW('Water Data'!F46)))</f>
        <v/>
      </c>
      <c r="BZ52" s="283" t="str">
        <f ca="true">+IF(OFFSET('Water Data'!$F$28,0,10*ROW('Water Data'!F46))="","",OFFSET('Water Data'!$F$28,0,10*ROW('Water Data'!F46)))</f>
        <v/>
      </c>
      <c r="CA52" s="283" t="str">
        <f ca="true">+IF(OFFSET('Water Data'!$F$29,0,10*ROW('Water Data'!F46))="","",OFFSET('Water Data'!$F$29,0,10*ROW('Water Data'!F46)))</f>
        <v/>
      </c>
      <c r="CB52" s="283" t="str">
        <f ca="true">+IF(OFFSET('Water Data'!$G$27,0,10*ROW('Water Data'!G46))="","",OFFSET('Water Data'!$G$27,0,10*ROW('Water Data'!G46)))</f>
        <v/>
      </c>
      <c r="CC52" s="283" t="str">
        <f ca="true">+IF(OFFSET('Water Data'!$G$28,0,10*ROW('Water Data'!G46))="","",OFFSET('Water Data'!$G$28,0,10*ROW('Water Data'!G46)))</f>
        <v/>
      </c>
      <c r="CD52" s="283" t="str">
        <f ca="true">+IF(OFFSET('Water Data'!$G$29,0,10*ROW('Water Data'!G46))="","",OFFSET('Water Data'!$G$29,0,10*ROW('Water Data'!G46)))</f>
        <v/>
      </c>
      <c r="CE52" s="283" t="str">
        <f ca="true">+IF(OFFSET('Water Data'!$H$27,0,10*ROW('Water Data'!H46))="","",OFFSET('Water Data'!$H$27,0,10*ROW('Water Data'!H46)))</f>
        <v/>
      </c>
      <c r="CF52" s="283" t="str">
        <f ca="true">+IF(OFFSET('Water Data'!$H$28,0,10*ROW('Water Data'!H46))="","",OFFSET('Water Data'!$H$28,0,10*ROW('Water Data'!H46)))</f>
        <v/>
      </c>
      <c r="CG52" s="283" t="str">
        <f ca="true">+IF(OFFSET('Water Data'!$H$29,0,10*ROW('Water Data'!H46))="","",OFFSET('Water Data'!$H$29,0,10*ROW('Water Data'!H46)))</f>
        <v/>
      </c>
      <c r="CH52" s="283" t="str">
        <f ca="true">+IF(OFFSET('Water Data'!$I$27,0,10*ROW('Water Data'!I46))="","",OFFSET('Water Data'!$I$27,0,10*ROW('Water Data'!I46)))</f>
        <v/>
      </c>
      <c r="CI52" s="283" t="str">
        <f ca="true">+IF(OFFSET('Water Data'!$I$28,0,10*ROW('Water Data'!I46))="","",OFFSET('Water Data'!$I$28,0,10*ROW('Water Data'!I46)))</f>
        <v/>
      </c>
      <c r="CJ52" s="283" t="str">
        <f ca="true">+IF(OFFSET('Water Data'!$I$29,0,10*ROW('Water Data'!I46))="","",OFFSET('Water Data'!$I$29,0,10*ROW('Water Data'!I46)))</f>
        <v/>
      </c>
      <c r="CK52" s="283" t="str">
        <f ca="true">+IF(OFFSET('Sanitation Data'!$D$28,0,10*ROW('Sanitation Data'!D46))="","",OFFSET('Sanitation Data'!$D$28,0,10*ROW('Sanitation Data'!D46)))</f>
        <v/>
      </c>
      <c r="CL52" s="283" t="str">
        <f ca="true">+IF(OFFSET('Sanitation Data'!$D$29,0,10*ROW('Sanitation Data'!D46))="","",OFFSET('Sanitation Data'!$D$29,0,10*ROW('Sanitation Data'!D46)))</f>
        <v/>
      </c>
      <c r="CM52" s="283" t="str">
        <f ca="true">+IF(OFFSET('Sanitation Data'!$D$30,0,10*ROW('Sanitation Data'!D46))="","",OFFSET('Sanitation Data'!$D$30,0,10*ROW('Sanitation Data'!D46)))</f>
        <v/>
      </c>
      <c r="CN52" s="283" t="str">
        <f ca="true">+IF(OFFSET('Sanitation Data'!$D$31,0,10*ROW('Sanitation Data'!D46))="","",OFFSET('Sanitation Data'!$D$31,0,10*ROW('Sanitation Data'!D46)))</f>
        <v/>
      </c>
      <c r="CO52" s="283" t="str">
        <f ca="true">+IF(OFFSET('Sanitation Data'!$D$32,0,10*ROW('Sanitation Data'!D46))="","",OFFSET('Sanitation Data'!$D$32,0,10*ROW('Sanitation Data'!D46)))</f>
        <v/>
      </c>
      <c r="CP52" s="283" t="str">
        <f ca="true">+IF(OFFSET('Sanitation Data'!$E$28,0,10*ROW('Sanitation Data'!E46))="","",OFFSET('Sanitation Data'!$E$28,0,10*ROW('Sanitation Data'!E46)))</f>
        <v/>
      </c>
      <c r="CQ52" s="283" t="str">
        <f ca="true">+IF(OFFSET('Sanitation Data'!$E$29,0,10*ROW('Sanitation Data'!E46))="","",OFFSET('Sanitation Data'!$E$29,0,10*ROW('Sanitation Data'!E46)))</f>
        <v/>
      </c>
      <c r="CR52" s="283" t="str">
        <f ca="true">+IF(OFFSET('Sanitation Data'!$E$30,0,10*ROW('Sanitation Data'!E46))="","",OFFSET('Sanitation Data'!$E$30,0,10*ROW('Sanitation Data'!E46)))</f>
        <v/>
      </c>
      <c r="CS52" s="283" t="str">
        <f ca="true">+IF(OFFSET('Sanitation Data'!$E$31,0,10*ROW('Sanitation Data'!E46))="","",OFFSET('Sanitation Data'!$E$31,0,10*ROW('Sanitation Data'!E46)))</f>
        <v/>
      </c>
      <c r="CT52" s="283" t="str">
        <f ca="true">+IF(OFFSET('Sanitation Data'!$E$32,0,10*ROW('Sanitation Data'!E46))="","",OFFSET('Sanitation Data'!$E$32,0,10*ROW('Sanitation Data'!E46)))</f>
        <v/>
      </c>
      <c r="CU52" s="283" t="str">
        <f ca="true">+IF(OFFSET('Sanitation Data'!$F$28,0,10*ROW('Sanitation Data'!F46))="","",OFFSET('Sanitation Data'!$F$28,0,10*ROW('Sanitation Data'!F46)))</f>
        <v/>
      </c>
      <c r="CV52" s="283" t="str">
        <f ca="true">+IF(OFFSET('Sanitation Data'!$F$29,0,10*ROW('Sanitation Data'!F46))="","",OFFSET('Sanitation Data'!$F$29,0,10*ROW('Sanitation Data'!F46)))</f>
        <v/>
      </c>
      <c r="CW52" s="283" t="str">
        <f ca="true">+IF(OFFSET('Sanitation Data'!$F$30,0,10*ROW('Sanitation Data'!F46))="","",OFFSET('Sanitation Data'!$F$30,0,10*ROW('Sanitation Data'!F46)))</f>
        <v/>
      </c>
      <c r="CX52" s="283" t="str">
        <f ca="true">+IF(OFFSET('Sanitation Data'!$F$31,0,10*ROW('Sanitation Data'!F46))="","",OFFSET('Sanitation Data'!$F$31,0,10*ROW('Sanitation Data'!F46)))</f>
        <v/>
      </c>
      <c r="CY52" s="283" t="str">
        <f ca="true">+IF(OFFSET('Sanitation Data'!$F$32,0,10*ROW('Sanitation Data'!F46))="","",OFFSET('Sanitation Data'!$F$32,0,10*ROW('Sanitation Data'!F46)))</f>
        <v/>
      </c>
      <c r="CZ52" s="283" t="str">
        <f ca="true">+IF(OFFSET('Sanitation Data'!$G$28,0,10*ROW('Sanitation Data'!G46))="","",OFFSET('Sanitation Data'!$G$28,0,10*ROW('Sanitation Data'!G46)))</f>
        <v/>
      </c>
      <c r="DA52" s="283" t="str">
        <f ca="true">+IF(OFFSET('Sanitation Data'!$G$29,0,10*ROW('Sanitation Data'!G46))="","",OFFSET('Sanitation Data'!$G$29,0,10*ROW('Sanitation Data'!G46)))</f>
        <v/>
      </c>
      <c r="DB52" s="283" t="str">
        <f ca="true">+IF(OFFSET('Sanitation Data'!$G$30,0,10*ROW('Sanitation Data'!G46))="","",OFFSET('Sanitation Data'!$G$30,0,10*ROW('Sanitation Data'!G46)))</f>
        <v/>
      </c>
      <c r="DC52" s="283" t="str">
        <f ca="true">+IF(OFFSET('Sanitation Data'!$G$31,0,10*ROW('Sanitation Data'!G46))="","",OFFSET('Sanitation Data'!$G$31,0,10*ROW('Sanitation Data'!G46)))</f>
        <v/>
      </c>
      <c r="DD52" s="283" t="str">
        <f ca="true">+IF(OFFSET('Sanitation Data'!$G$32,0,10*ROW('Sanitation Data'!G46))="","",OFFSET('Sanitation Data'!$G$32,0,10*ROW('Sanitation Data'!G46)))</f>
        <v/>
      </c>
      <c r="DE52" s="283" t="str">
        <f ca="true">+IF(OFFSET('Sanitation Data'!$H$28,0,10*ROW('Sanitation Data'!H46))="","",OFFSET('Sanitation Data'!$H$28,0,10*ROW('Sanitation Data'!H46)))</f>
        <v/>
      </c>
      <c r="DF52" s="283" t="str">
        <f ca="true">+IF(OFFSET('Sanitation Data'!$H$29,0,10*ROW('Sanitation Data'!H46))="","",OFFSET('Sanitation Data'!$H$29,0,10*ROW('Sanitation Data'!H46)))</f>
        <v/>
      </c>
      <c r="DG52" s="283" t="str">
        <f ca="true">+IF(OFFSET('Sanitation Data'!$H$30,0,10*ROW('Sanitation Data'!H46))="","",OFFSET('Sanitation Data'!$H$30,0,10*ROW('Sanitation Data'!H46)))</f>
        <v/>
      </c>
      <c r="DH52" s="283" t="str">
        <f ca="true">+IF(OFFSET('Sanitation Data'!$H$31,0,10*ROW('Sanitation Data'!H46))="","",OFFSET('Sanitation Data'!$H$31,0,10*ROW('Sanitation Data'!H46)))</f>
        <v/>
      </c>
      <c r="DI52" s="283" t="str">
        <f ca="true">+IF(OFFSET('Sanitation Data'!$H$32,0,10*ROW('Sanitation Data'!H46))="","",OFFSET('Sanitation Data'!$H$32,0,10*ROW('Sanitation Data'!H46)))</f>
        <v/>
      </c>
      <c r="DJ52" s="283" t="str">
        <f ca="true">+IF(OFFSET('Sanitation Data'!$I$28,0,10*ROW('Sanitation Data'!I46))="","",OFFSET('Sanitation Data'!$I$28,0,10*ROW('Sanitation Data'!I46)))</f>
        <v/>
      </c>
      <c r="DK52" s="283" t="str">
        <f ca="true">+IF(OFFSET('Sanitation Data'!$I$29,0,10*ROW('Sanitation Data'!I46))="","",OFFSET('Sanitation Data'!$I$29,0,10*ROW('Sanitation Data'!I46)))</f>
        <v/>
      </c>
      <c r="DL52" s="283" t="str">
        <f ca="true">+IF(OFFSET('Sanitation Data'!$I$30,0,10*ROW('Sanitation Data'!I46))="","",OFFSET('Sanitation Data'!$I$30,0,10*ROW('Sanitation Data'!I46)))</f>
        <v/>
      </c>
      <c r="DM52" s="283" t="str">
        <f ca="true">+IF(OFFSET('Sanitation Data'!$I$31,0,10*ROW('Sanitation Data'!I46))="","",OFFSET('Sanitation Data'!$I$31,0,10*ROW('Sanitation Data'!I46)))</f>
        <v/>
      </c>
      <c r="DN52" s="283" t="str">
        <f ca="true">+IF(OFFSET('Sanitation Data'!$I$32,0,10*ROW('Sanitation Data'!I46))="","",OFFSET('Sanitation Data'!$I$32,0,10*ROW('Sanitation Data'!I46)))</f>
        <v/>
      </c>
      <c r="DO52" s="283" t="str">
        <f ca="true">+IF(OFFSET('Hygiene Data'!$D$11,0,10*ROW('Hygiene Data'!D46))="","",OFFSET('Hygiene Data'!$D$11,0,10*ROW('Hygiene Data'!D46)))</f>
        <v/>
      </c>
      <c r="DP52" s="283" t="str">
        <f ca="true">+IF(OFFSET('Hygiene Data'!$D$12,0,10*ROW('Hygiene Data'!D46))="","",OFFSET('Hygiene Data'!$D$12,0,10*ROW('Hygiene Data'!D46)))</f>
        <v/>
      </c>
      <c r="DQ52" s="283" t="str">
        <f ca="true">+IF(OFFSET('Hygiene Data'!$D$13,0,10*ROW('Hygiene Data'!D46))="","",OFFSET('Hygiene Data'!$D$13,0,10*ROW('Hygiene Data'!D46)))</f>
        <v/>
      </c>
      <c r="DR52" s="283" t="str">
        <f ca="true">+IF(OFFSET('Hygiene Data'!$E$11,0,10*ROW('Hygiene Data'!E46))="","",OFFSET('Hygiene Data'!$E$11,0,10*ROW('Hygiene Data'!E46)))</f>
        <v/>
      </c>
      <c r="DS52" s="283" t="str">
        <f ca="true">+IF(OFFSET('Hygiene Data'!$E$12,0,10*ROW('Hygiene Data'!E46))="","",OFFSET('Hygiene Data'!$E$12,0,10*ROW('Hygiene Data'!E46)))</f>
        <v/>
      </c>
      <c r="DT52" s="283" t="str">
        <f ca="true">+IF(OFFSET('Hygiene Data'!$E$13,0,10*ROW('Hygiene Data'!E46))="","",OFFSET('Hygiene Data'!$E$13,0,10*ROW('Hygiene Data'!E46)))</f>
        <v/>
      </c>
      <c r="DU52" s="283" t="str">
        <f ca="true">+IF(OFFSET('Hygiene Data'!$F$11,0,10*ROW('Hygiene Data'!F46))="","",OFFSET('Hygiene Data'!$F$11,0,10*ROW('Hygiene Data'!F46)))</f>
        <v/>
      </c>
      <c r="DV52" s="283" t="str">
        <f ca="true">+IF(OFFSET('Hygiene Data'!$F$12,0,10*ROW('Hygiene Data'!F46))="","",OFFSET('Hygiene Data'!$F$12,0,10*ROW('Hygiene Data'!F46)))</f>
        <v/>
      </c>
      <c r="DW52" s="283" t="str">
        <f ca="true">+IF(OFFSET('Hygiene Data'!$F$13,0,10*ROW('Hygiene Data'!F46))="","",OFFSET('Hygiene Data'!$F$13,0,10*ROW('Hygiene Data'!F46)))</f>
        <v/>
      </c>
      <c r="DX52" s="283" t="str">
        <f ca="true">+IF(OFFSET('Hygiene Data'!$G$11,0,10*ROW('Hygiene Data'!G46))="","",OFFSET('Hygiene Data'!$G$11,0,10*ROW('Hygiene Data'!G46)))</f>
        <v/>
      </c>
      <c r="DY52" s="283" t="str">
        <f ca="true">+IF(OFFSET('Hygiene Data'!$G$12,0,10*ROW('Hygiene Data'!G46))="","",OFFSET('Hygiene Data'!$G$12,0,10*ROW('Hygiene Data'!G46)))</f>
        <v/>
      </c>
      <c r="DZ52" s="283" t="str">
        <f ca="true">+IF(OFFSET('Hygiene Data'!$G$13,0,10*ROW('Hygiene Data'!G46))="","",OFFSET('Hygiene Data'!$G$13,0,10*ROW('Hygiene Data'!G46)))</f>
        <v/>
      </c>
      <c r="EA52" s="283" t="str">
        <f ca="true">+IF(OFFSET('Hygiene Data'!$H$11,0,10*ROW('Hygiene Data'!H46))="","",OFFSET('Hygiene Data'!$H$11,0,10*ROW('Hygiene Data'!H46)))</f>
        <v/>
      </c>
      <c r="EB52" s="283" t="str">
        <f ca="true">+IF(OFFSET('Hygiene Data'!$H$12,0,10*ROW('Hygiene Data'!H46))="","",OFFSET('Hygiene Data'!$H$12,0,10*ROW('Hygiene Data'!H46)))</f>
        <v/>
      </c>
      <c r="EC52" s="283" t="str">
        <f ca="true">+IF(OFFSET('Hygiene Data'!$H$13,0,10*ROW('Hygiene Data'!H46))="","",OFFSET('Hygiene Data'!$H$13,0,10*ROW('Hygiene Data'!H46)))</f>
        <v/>
      </c>
      <c r="ED52" s="283" t="str">
        <f ca="true">+IF(OFFSET('Hygiene Data'!$I$11,0,10*ROW('Hygiene Data'!I46))="","",OFFSET('Hygiene Data'!$I$11,0,10*ROW('Hygiene Data'!I46)))</f>
        <v/>
      </c>
      <c r="EE52" s="283" t="str">
        <f ca="true">+IF(OFFSET('Hygiene Data'!$I$12,0,10*ROW('Hygiene Data'!I46))="","",OFFSET('Hygiene Data'!$I$12,0,10*ROW('Hygiene Data'!I46)))</f>
        <v/>
      </c>
      <c r="EF52" s="283"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9"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3"/>
      <c r="BS53" s="283" t="str">
        <f ca="true">+IF(OFFSET('Water Data'!$D$27,0,10*ROW('Water Data'!D47))="","",OFFSET('Water Data'!$D$27,0,10*ROW('Water Data'!D47)))</f>
        <v/>
      </c>
      <c r="BT53" s="283" t="str">
        <f ca="true">+IF(OFFSET('Water Data'!$D$28,0,10*ROW('Water Data'!D47))="","",OFFSET('Water Data'!$D$28,0,10*ROW('Water Data'!D47)))</f>
        <v/>
      </c>
      <c r="BU53" s="283" t="str">
        <f ca="true">+IF(OFFSET('Water Data'!$D$29,0,10*ROW('Water Data'!D47))="","",OFFSET('Water Data'!$D$29,0,10*ROW('Water Data'!D47)))</f>
        <v/>
      </c>
      <c r="BV53" s="283" t="str">
        <f ca="true">+IF(OFFSET('Water Data'!$E$27,0,10*ROW('Water Data'!E47))="","",OFFSET('Water Data'!$E$27,0,10*ROW('Water Data'!E47)))</f>
        <v/>
      </c>
      <c r="BW53" s="283" t="str">
        <f ca="true">+IF(OFFSET('Water Data'!$E$28,0,10*ROW('Water Data'!E47))="","",OFFSET('Water Data'!$E$28,0,10*ROW('Water Data'!E47)))</f>
        <v/>
      </c>
      <c r="BX53" s="283" t="str">
        <f ca="true">+IF(OFFSET('Water Data'!$E$29,0,10*ROW('Water Data'!E47))="","",OFFSET('Water Data'!$E$29,0,10*ROW('Water Data'!E47)))</f>
        <v/>
      </c>
      <c r="BY53" s="283" t="str">
        <f ca="true">+IF(OFFSET('Water Data'!$F$27,0,10*ROW('Water Data'!F47))="","",OFFSET('Water Data'!$F$27,0,10*ROW('Water Data'!F47)))</f>
        <v/>
      </c>
      <c r="BZ53" s="283" t="str">
        <f ca="true">+IF(OFFSET('Water Data'!$F$28,0,10*ROW('Water Data'!F47))="","",OFFSET('Water Data'!$F$28,0,10*ROW('Water Data'!F47)))</f>
        <v/>
      </c>
      <c r="CA53" s="283" t="str">
        <f ca="true">+IF(OFFSET('Water Data'!$F$29,0,10*ROW('Water Data'!F47))="","",OFFSET('Water Data'!$F$29,0,10*ROW('Water Data'!F47)))</f>
        <v/>
      </c>
      <c r="CB53" s="283" t="str">
        <f ca="true">+IF(OFFSET('Water Data'!$G$27,0,10*ROW('Water Data'!G47))="","",OFFSET('Water Data'!$G$27,0,10*ROW('Water Data'!G47)))</f>
        <v/>
      </c>
      <c r="CC53" s="283" t="str">
        <f ca="true">+IF(OFFSET('Water Data'!$G$28,0,10*ROW('Water Data'!G47))="","",OFFSET('Water Data'!$G$28,0,10*ROW('Water Data'!G47)))</f>
        <v/>
      </c>
      <c r="CD53" s="283" t="str">
        <f ca="true">+IF(OFFSET('Water Data'!$G$29,0,10*ROW('Water Data'!G47))="","",OFFSET('Water Data'!$G$29,0,10*ROW('Water Data'!G47)))</f>
        <v/>
      </c>
      <c r="CE53" s="283" t="str">
        <f ca="true">+IF(OFFSET('Water Data'!$H$27,0,10*ROW('Water Data'!H47))="","",OFFSET('Water Data'!$H$27,0,10*ROW('Water Data'!H47)))</f>
        <v/>
      </c>
      <c r="CF53" s="283" t="str">
        <f ca="true">+IF(OFFSET('Water Data'!$H$28,0,10*ROW('Water Data'!H47))="","",OFFSET('Water Data'!$H$28,0,10*ROW('Water Data'!H47)))</f>
        <v/>
      </c>
      <c r="CG53" s="283" t="str">
        <f ca="true">+IF(OFFSET('Water Data'!$H$29,0,10*ROW('Water Data'!H47))="","",OFFSET('Water Data'!$H$29,0,10*ROW('Water Data'!H47)))</f>
        <v/>
      </c>
      <c r="CH53" s="283" t="str">
        <f ca="true">+IF(OFFSET('Water Data'!$I$27,0,10*ROW('Water Data'!I47))="","",OFFSET('Water Data'!$I$27,0,10*ROW('Water Data'!I47)))</f>
        <v/>
      </c>
      <c r="CI53" s="283" t="str">
        <f ca="true">+IF(OFFSET('Water Data'!$I$28,0,10*ROW('Water Data'!I47))="","",OFFSET('Water Data'!$I$28,0,10*ROW('Water Data'!I47)))</f>
        <v/>
      </c>
      <c r="CJ53" s="283" t="str">
        <f ca="true">+IF(OFFSET('Water Data'!$I$29,0,10*ROW('Water Data'!I47))="","",OFFSET('Water Data'!$I$29,0,10*ROW('Water Data'!I47)))</f>
        <v/>
      </c>
      <c r="CK53" s="283" t="str">
        <f ca="true">+IF(OFFSET('Sanitation Data'!$D$28,0,10*ROW('Sanitation Data'!D47))="","",OFFSET('Sanitation Data'!$D$28,0,10*ROW('Sanitation Data'!D47)))</f>
        <v/>
      </c>
      <c r="CL53" s="283" t="str">
        <f ca="true">+IF(OFFSET('Sanitation Data'!$D$29,0,10*ROW('Sanitation Data'!D47))="","",OFFSET('Sanitation Data'!$D$29,0,10*ROW('Sanitation Data'!D47)))</f>
        <v/>
      </c>
      <c r="CM53" s="283" t="str">
        <f ca="true">+IF(OFFSET('Sanitation Data'!$D$30,0,10*ROW('Sanitation Data'!D47))="","",OFFSET('Sanitation Data'!$D$30,0,10*ROW('Sanitation Data'!D47)))</f>
        <v/>
      </c>
      <c r="CN53" s="283" t="str">
        <f ca="true">+IF(OFFSET('Sanitation Data'!$D$31,0,10*ROW('Sanitation Data'!D47))="","",OFFSET('Sanitation Data'!$D$31,0,10*ROW('Sanitation Data'!D47)))</f>
        <v/>
      </c>
      <c r="CO53" s="283" t="str">
        <f ca="true">+IF(OFFSET('Sanitation Data'!$D$32,0,10*ROW('Sanitation Data'!D47))="","",OFFSET('Sanitation Data'!$D$32,0,10*ROW('Sanitation Data'!D47)))</f>
        <v/>
      </c>
      <c r="CP53" s="283" t="str">
        <f ca="true">+IF(OFFSET('Sanitation Data'!$E$28,0,10*ROW('Sanitation Data'!E47))="","",OFFSET('Sanitation Data'!$E$28,0,10*ROW('Sanitation Data'!E47)))</f>
        <v/>
      </c>
      <c r="CQ53" s="283" t="str">
        <f ca="true">+IF(OFFSET('Sanitation Data'!$E$29,0,10*ROW('Sanitation Data'!E47))="","",OFFSET('Sanitation Data'!$E$29,0,10*ROW('Sanitation Data'!E47)))</f>
        <v/>
      </c>
      <c r="CR53" s="283" t="str">
        <f ca="true">+IF(OFFSET('Sanitation Data'!$E$30,0,10*ROW('Sanitation Data'!E47))="","",OFFSET('Sanitation Data'!$E$30,0,10*ROW('Sanitation Data'!E47)))</f>
        <v/>
      </c>
      <c r="CS53" s="283" t="str">
        <f ca="true">+IF(OFFSET('Sanitation Data'!$E$31,0,10*ROW('Sanitation Data'!E47))="","",OFFSET('Sanitation Data'!$E$31,0,10*ROW('Sanitation Data'!E47)))</f>
        <v/>
      </c>
      <c r="CT53" s="283" t="str">
        <f ca="true">+IF(OFFSET('Sanitation Data'!$E$32,0,10*ROW('Sanitation Data'!E47))="","",OFFSET('Sanitation Data'!$E$32,0,10*ROW('Sanitation Data'!E47)))</f>
        <v/>
      </c>
      <c r="CU53" s="283" t="str">
        <f ca="true">+IF(OFFSET('Sanitation Data'!$F$28,0,10*ROW('Sanitation Data'!F47))="","",OFFSET('Sanitation Data'!$F$28,0,10*ROW('Sanitation Data'!F47)))</f>
        <v/>
      </c>
      <c r="CV53" s="283" t="str">
        <f ca="true">+IF(OFFSET('Sanitation Data'!$F$29,0,10*ROW('Sanitation Data'!F47))="","",OFFSET('Sanitation Data'!$F$29,0,10*ROW('Sanitation Data'!F47)))</f>
        <v/>
      </c>
      <c r="CW53" s="283" t="str">
        <f ca="true">+IF(OFFSET('Sanitation Data'!$F$30,0,10*ROW('Sanitation Data'!F47))="","",OFFSET('Sanitation Data'!$F$30,0,10*ROW('Sanitation Data'!F47)))</f>
        <v/>
      </c>
      <c r="CX53" s="283" t="str">
        <f ca="true">+IF(OFFSET('Sanitation Data'!$F$31,0,10*ROW('Sanitation Data'!F47))="","",OFFSET('Sanitation Data'!$F$31,0,10*ROW('Sanitation Data'!F47)))</f>
        <v/>
      </c>
      <c r="CY53" s="283" t="str">
        <f ca="true">+IF(OFFSET('Sanitation Data'!$F$32,0,10*ROW('Sanitation Data'!F47))="","",OFFSET('Sanitation Data'!$F$32,0,10*ROW('Sanitation Data'!F47)))</f>
        <v/>
      </c>
      <c r="CZ53" s="283" t="str">
        <f ca="true">+IF(OFFSET('Sanitation Data'!$G$28,0,10*ROW('Sanitation Data'!G47))="","",OFFSET('Sanitation Data'!$G$28,0,10*ROW('Sanitation Data'!G47)))</f>
        <v/>
      </c>
      <c r="DA53" s="283" t="str">
        <f ca="true">+IF(OFFSET('Sanitation Data'!$G$29,0,10*ROW('Sanitation Data'!G47))="","",OFFSET('Sanitation Data'!$G$29,0,10*ROW('Sanitation Data'!G47)))</f>
        <v/>
      </c>
      <c r="DB53" s="283" t="str">
        <f ca="true">+IF(OFFSET('Sanitation Data'!$G$30,0,10*ROW('Sanitation Data'!G47))="","",OFFSET('Sanitation Data'!$G$30,0,10*ROW('Sanitation Data'!G47)))</f>
        <v/>
      </c>
      <c r="DC53" s="283" t="str">
        <f ca="true">+IF(OFFSET('Sanitation Data'!$G$31,0,10*ROW('Sanitation Data'!G47))="","",OFFSET('Sanitation Data'!$G$31,0,10*ROW('Sanitation Data'!G47)))</f>
        <v/>
      </c>
      <c r="DD53" s="283" t="str">
        <f ca="true">+IF(OFFSET('Sanitation Data'!$G$32,0,10*ROW('Sanitation Data'!G47))="","",OFFSET('Sanitation Data'!$G$32,0,10*ROW('Sanitation Data'!G47)))</f>
        <v/>
      </c>
      <c r="DE53" s="283" t="str">
        <f ca="true">+IF(OFFSET('Sanitation Data'!$H$28,0,10*ROW('Sanitation Data'!H47))="","",OFFSET('Sanitation Data'!$H$28,0,10*ROW('Sanitation Data'!H47)))</f>
        <v/>
      </c>
      <c r="DF53" s="283" t="str">
        <f ca="true">+IF(OFFSET('Sanitation Data'!$H$29,0,10*ROW('Sanitation Data'!H47))="","",OFFSET('Sanitation Data'!$H$29,0,10*ROW('Sanitation Data'!H47)))</f>
        <v/>
      </c>
      <c r="DG53" s="283" t="str">
        <f ca="true">+IF(OFFSET('Sanitation Data'!$H$30,0,10*ROW('Sanitation Data'!H47))="","",OFFSET('Sanitation Data'!$H$30,0,10*ROW('Sanitation Data'!H47)))</f>
        <v/>
      </c>
      <c r="DH53" s="283" t="str">
        <f ca="true">+IF(OFFSET('Sanitation Data'!$H$31,0,10*ROW('Sanitation Data'!H47))="","",OFFSET('Sanitation Data'!$H$31,0,10*ROW('Sanitation Data'!H47)))</f>
        <v/>
      </c>
      <c r="DI53" s="283" t="str">
        <f ca="true">+IF(OFFSET('Sanitation Data'!$H$32,0,10*ROW('Sanitation Data'!H47))="","",OFFSET('Sanitation Data'!$H$32,0,10*ROW('Sanitation Data'!H47)))</f>
        <v/>
      </c>
      <c r="DJ53" s="283" t="str">
        <f ca="true">+IF(OFFSET('Sanitation Data'!$I$28,0,10*ROW('Sanitation Data'!I47))="","",OFFSET('Sanitation Data'!$I$28,0,10*ROW('Sanitation Data'!I47)))</f>
        <v/>
      </c>
      <c r="DK53" s="283" t="str">
        <f ca="true">+IF(OFFSET('Sanitation Data'!$I$29,0,10*ROW('Sanitation Data'!I47))="","",OFFSET('Sanitation Data'!$I$29,0,10*ROW('Sanitation Data'!I47)))</f>
        <v/>
      </c>
      <c r="DL53" s="283" t="str">
        <f ca="true">+IF(OFFSET('Sanitation Data'!$I$30,0,10*ROW('Sanitation Data'!I47))="","",OFFSET('Sanitation Data'!$I$30,0,10*ROW('Sanitation Data'!I47)))</f>
        <v/>
      </c>
      <c r="DM53" s="283" t="str">
        <f ca="true">+IF(OFFSET('Sanitation Data'!$I$31,0,10*ROW('Sanitation Data'!I47))="","",OFFSET('Sanitation Data'!$I$31,0,10*ROW('Sanitation Data'!I47)))</f>
        <v/>
      </c>
      <c r="DN53" s="283" t="str">
        <f ca="true">+IF(OFFSET('Sanitation Data'!$I$32,0,10*ROW('Sanitation Data'!I47))="","",OFFSET('Sanitation Data'!$I$32,0,10*ROW('Sanitation Data'!I47)))</f>
        <v/>
      </c>
      <c r="DO53" s="283" t="str">
        <f ca="true">+IF(OFFSET('Hygiene Data'!$D$11,0,10*ROW('Hygiene Data'!D47))="","",OFFSET('Hygiene Data'!$D$11,0,10*ROW('Hygiene Data'!D47)))</f>
        <v/>
      </c>
      <c r="DP53" s="283" t="str">
        <f ca="true">+IF(OFFSET('Hygiene Data'!$D$12,0,10*ROW('Hygiene Data'!D47))="","",OFFSET('Hygiene Data'!$D$12,0,10*ROW('Hygiene Data'!D47)))</f>
        <v/>
      </c>
      <c r="DQ53" s="283" t="str">
        <f ca="true">+IF(OFFSET('Hygiene Data'!$D$13,0,10*ROW('Hygiene Data'!D47))="","",OFFSET('Hygiene Data'!$D$13,0,10*ROW('Hygiene Data'!D47)))</f>
        <v/>
      </c>
      <c r="DR53" s="283" t="str">
        <f ca="true">+IF(OFFSET('Hygiene Data'!$E$11,0,10*ROW('Hygiene Data'!E47))="","",OFFSET('Hygiene Data'!$E$11,0,10*ROW('Hygiene Data'!E47)))</f>
        <v/>
      </c>
      <c r="DS53" s="283" t="str">
        <f ca="true">+IF(OFFSET('Hygiene Data'!$E$12,0,10*ROW('Hygiene Data'!E47))="","",OFFSET('Hygiene Data'!$E$12,0,10*ROW('Hygiene Data'!E47)))</f>
        <v/>
      </c>
      <c r="DT53" s="283" t="str">
        <f ca="true">+IF(OFFSET('Hygiene Data'!$E$13,0,10*ROW('Hygiene Data'!E47))="","",OFFSET('Hygiene Data'!$E$13,0,10*ROW('Hygiene Data'!E47)))</f>
        <v/>
      </c>
      <c r="DU53" s="283" t="str">
        <f ca="true">+IF(OFFSET('Hygiene Data'!$F$11,0,10*ROW('Hygiene Data'!F47))="","",OFFSET('Hygiene Data'!$F$11,0,10*ROW('Hygiene Data'!F47)))</f>
        <v/>
      </c>
      <c r="DV53" s="283" t="str">
        <f ca="true">+IF(OFFSET('Hygiene Data'!$F$12,0,10*ROW('Hygiene Data'!F47))="","",OFFSET('Hygiene Data'!$F$12,0,10*ROW('Hygiene Data'!F47)))</f>
        <v/>
      </c>
      <c r="DW53" s="283" t="str">
        <f ca="true">+IF(OFFSET('Hygiene Data'!$F$13,0,10*ROW('Hygiene Data'!F47))="","",OFFSET('Hygiene Data'!$F$13,0,10*ROW('Hygiene Data'!F47)))</f>
        <v/>
      </c>
      <c r="DX53" s="283" t="str">
        <f ca="true">+IF(OFFSET('Hygiene Data'!$G$11,0,10*ROW('Hygiene Data'!G47))="","",OFFSET('Hygiene Data'!$G$11,0,10*ROW('Hygiene Data'!G47)))</f>
        <v/>
      </c>
      <c r="DY53" s="283" t="str">
        <f ca="true">+IF(OFFSET('Hygiene Data'!$G$12,0,10*ROW('Hygiene Data'!G47))="","",OFFSET('Hygiene Data'!$G$12,0,10*ROW('Hygiene Data'!G47)))</f>
        <v/>
      </c>
      <c r="DZ53" s="283" t="str">
        <f ca="true">+IF(OFFSET('Hygiene Data'!$G$13,0,10*ROW('Hygiene Data'!G47))="","",OFFSET('Hygiene Data'!$G$13,0,10*ROW('Hygiene Data'!G47)))</f>
        <v/>
      </c>
      <c r="EA53" s="283" t="str">
        <f ca="true">+IF(OFFSET('Hygiene Data'!$H$11,0,10*ROW('Hygiene Data'!H47))="","",OFFSET('Hygiene Data'!$H$11,0,10*ROW('Hygiene Data'!H47)))</f>
        <v/>
      </c>
      <c r="EB53" s="283" t="str">
        <f ca="true">+IF(OFFSET('Hygiene Data'!$H$12,0,10*ROW('Hygiene Data'!H47))="","",OFFSET('Hygiene Data'!$H$12,0,10*ROW('Hygiene Data'!H47)))</f>
        <v/>
      </c>
      <c r="EC53" s="283" t="str">
        <f ca="true">+IF(OFFSET('Hygiene Data'!$H$13,0,10*ROW('Hygiene Data'!H47))="","",OFFSET('Hygiene Data'!$H$13,0,10*ROW('Hygiene Data'!H47)))</f>
        <v/>
      </c>
      <c r="ED53" s="283" t="str">
        <f ca="true">+IF(OFFSET('Hygiene Data'!$I$11,0,10*ROW('Hygiene Data'!I47))="","",OFFSET('Hygiene Data'!$I$11,0,10*ROW('Hygiene Data'!I47)))</f>
        <v/>
      </c>
      <c r="EE53" s="283" t="str">
        <f ca="true">+IF(OFFSET('Hygiene Data'!$I$12,0,10*ROW('Hygiene Data'!I47))="","",OFFSET('Hygiene Data'!$I$12,0,10*ROW('Hygiene Data'!I47)))</f>
        <v/>
      </c>
      <c r="EF53" s="283"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9"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3"/>
      <c r="BS54" s="283" t="str">
        <f ca="true">+IF(OFFSET('Water Data'!$D$27,0,10*ROW('Water Data'!D48))="","",OFFSET('Water Data'!$D$27,0,10*ROW('Water Data'!D48)))</f>
        <v/>
      </c>
      <c r="BT54" s="283" t="str">
        <f ca="true">+IF(OFFSET('Water Data'!$D$28,0,10*ROW('Water Data'!D48))="","",OFFSET('Water Data'!$D$28,0,10*ROW('Water Data'!D48)))</f>
        <v/>
      </c>
      <c r="BU54" s="283" t="str">
        <f ca="true">+IF(OFFSET('Water Data'!$D$29,0,10*ROW('Water Data'!D48))="","",OFFSET('Water Data'!$D$29,0,10*ROW('Water Data'!D48)))</f>
        <v/>
      </c>
      <c r="BV54" s="283" t="str">
        <f ca="true">+IF(OFFSET('Water Data'!$E$27,0,10*ROW('Water Data'!E48))="","",OFFSET('Water Data'!$E$27,0,10*ROW('Water Data'!E48)))</f>
        <v/>
      </c>
      <c r="BW54" s="283" t="str">
        <f ca="true">+IF(OFFSET('Water Data'!$E$28,0,10*ROW('Water Data'!E48))="","",OFFSET('Water Data'!$E$28,0,10*ROW('Water Data'!E48)))</f>
        <v/>
      </c>
      <c r="BX54" s="283" t="str">
        <f ca="true">+IF(OFFSET('Water Data'!$E$29,0,10*ROW('Water Data'!E48))="","",OFFSET('Water Data'!$E$29,0,10*ROW('Water Data'!E48)))</f>
        <v/>
      </c>
      <c r="BY54" s="283" t="str">
        <f ca="true">+IF(OFFSET('Water Data'!$F$27,0,10*ROW('Water Data'!F48))="","",OFFSET('Water Data'!$F$27,0,10*ROW('Water Data'!F48)))</f>
        <v/>
      </c>
      <c r="BZ54" s="283" t="str">
        <f ca="true">+IF(OFFSET('Water Data'!$F$28,0,10*ROW('Water Data'!F48))="","",OFFSET('Water Data'!$F$28,0,10*ROW('Water Data'!F48)))</f>
        <v/>
      </c>
      <c r="CA54" s="283" t="str">
        <f ca="true">+IF(OFFSET('Water Data'!$F$29,0,10*ROW('Water Data'!F48))="","",OFFSET('Water Data'!$F$29,0,10*ROW('Water Data'!F48)))</f>
        <v/>
      </c>
      <c r="CB54" s="283" t="str">
        <f ca="true">+IF(OFFSET('Water Data'!$G$27,0,10*ROW('Water Data'!G48))="","",OFFSET('Water Data'!$G$27,0,10*ROW('Water Data'!G48)))</f>
        <v/>
      </c>
      <c r="CC54" s="283" t="str">
        <f ca="true">+IF(OFFSET('Water Data'!$G$28,0,10*ROW('Water Data'!G48))="","",OFFSET('Water Data'!$G$28,0,10*ROW('Water Data'!G48)))</f>
        <v/>
      </c>
      <c r="CD54" s="283" t="str">
        <f ca="true">+IF(OFFSET('Water Data'!$G$29,0,10*ROW('Water Data'!G48))="","",OFFSET('Water Data'!$G$29,0,10*ROW('Water Data'!G48)))</f>
        <v/>
      </c>
      <c r="CE54" s="283" t="str">
        <f ca="true">+IF(OFFSET('Water Data'!$H$27,0,10*ROW('Water Data'!H48))="","",OFFSET('Water Data'!$H$27,0,10*ROW('Water Data'!H48)))</f>
        <v/>
      </c>
      <c r="CF54" s="283" t="str">
        <f ca="true">+IF(OFFSET('Water Data'!$H$28,0,10*ROW('Water Data'!H48))="","",OFFSET('Water Data'!$H$28,0,10*ROW('Water Data'!H48)))</f>
        <v/>
      </c>
      <c r="CG54" s="283" t="str">
        <f ca="true">+IF(OFFSET('Water Data'!$H$29,0,10*ROW('Water Data'!H48))="","",OFFSET('Water Data'!$H$29,0,10*ROW('Water Data'!H48)))</f>
        <v/>
      </c>
      <c r="CH54" s="283" t="str">
        <f ca="true">+IF(OFFSET('Water Data'!$I$27,0,10*ROW('Water Data'!I48))="","",OFFSET('Water Data'!$I$27,0,10*ROW('Water Data'!I48)))</f>
        <v/>
      </c>
      <c r="CI54" s="283" t="str">
        <f ca="true">+IF(OFFSET('Water Data'!$I$28,0,10*ROW('Water Data'!I48))="","",OFFSET('Water Data'!$I$28,0,10*ROW('Water Data'!I48)))</f>
        <v/>
      </c>
      <c r="CJ54" s="283" t="str">
        <f ca="true">+IF(OFFSET('Water Data'!$I$29,0,10*ROW('Water Data'!I48))="","",OFFSET('Water Data'!$I$29,0,10*ROW('Water Data'!I48)))</f>
        <v/>
      </c>
      <c r="CK54" s="283" t="str">
        <f ca="true">+IF(OFFSET('Sanitation Data'!$D$28,0,10*ROW('Sanitation Data'!D48))="","",OFFSET('Sanitation Data'!$D$28,0,10*ROW('Sanitation Data'!D48)))</f>
        <v/>
      </c>
      <c r="CL54" s="283" t="str">
        <f ca="true">+IF(OFFSET('Sanitation Data'!$D$29,0,10*ROW('Sanitation Data'!D48))="","",OFFSET('Sanitation Data'!$D$29,0,10*ROW('Sanitation Data'!D48)))</f>
        <v/>
      </c>
      <c r="CM54" s="283" t="str">
        <f ca="true">+IF(OFFSET('Sanitation Data'!$D$30,0,10*ROW('Sanitation Data'!D48))="","",OFFSET('Sanitation Data'!$D$30,0,10*ROW('Sanitation Data'!D48)))</f>
        <v/>
      </c>
      <c r="CN54" s="283" t="str">
        <f ca="true">+IF(OFFSET('Sanitation Data'!$D$31,0,10*ROW('Sanitation Data'!D48))="","",OFFSET('Sanitation Data'!$D$31,0,10*ROW('Sanitation Data'!D48)))</f>
        <v/>
      </c>
      <c r="CO54" s="283" t="str">
        <f ca="true">+IF(OFFSET('Sanitation Data'!$D$32,0,10*ROW('Sanitation Data'!D48))="","",OFFSET('Sanitation Data'!$D$32,0,10*ROW('Sanitation Data'!D48)))</f>
        <v/>
      </c>
      <c r="CP54" s="283" t="str">
        <f ca="true">+IF(OFFSET('Sanitation Data'!$E$28,0,10*ROW('Sanitation Data'!E48))="","",OFFSET('Sanitation Data'!$E$28,0,10*ROW('Sanitation Data'!E48)))</f>
        <v/>
      </c>
      <c r="CQ54" s="283" t="str">
        <f ca="true">+IF(OFFSET('Sanitation Data'!$E$29,0,10*ROW('Sanitation Data'!E48))="","",OFFSET('Sanitation Data'!$E$29,0,10*ROW('Sanitation Data'!E48)))</f>
        <v/>
      </c>
      <c r="CR54" s="283" t="str">
        <f ca="true">+IF(OFFSET('Sanitation Data'!$E$30,0,10*ROW('Sanitation Data'!E48))="","",OFFSET('Sanitation Data'!$E$30,0,10*ROW('Sanitation Data'!E48)))</f>
        <v/>
      </c>
      <c r="CS54" s="283" t="str">
        <f ca="true">+IF(OFFSET('Sanitation Data'!$E$31,0,10*ROW('Sanitation Data'!E48))="","",OFFSET('Sanitation Data'!$E$31,0,10*ROW('Sanitation Data'!E48)))</f>
        <v/>
      </c>
      <c r="CT54" s="283" t="str">
        <f ca="true">+IF(OFFSET('Sanitation Data'!$E$32,0,10*ROW('Sanitation Data'!E48))="","",OFFSET('Sanitation Data'!$E$32,0,10*ROW('Sanitation Data'!E48)))</f>
        <v/>
      </c>
      <c r="CU54" s="283" t="str">
        <f ca="true">+IF(OFFSET('Sanitation Data'!$F$28,0,10*ROW('Sanitation Data'!F48))="","",OFFSET('Sanitation Data'!$F$28,0,10*ROW('Sanitation Data'!F48)))</f>
        <v/>
      </c>
      <c r="CV54" s="283" t="str">
        <f ca="true">+IF(OFFSET('Sanitation Data'!$F$29,0,10*ROW('Sanitation Data'!F48))="","",OFFSET('Sanitation Data'!$F$29,0,10*ROW('Sanitation Data'!F48)))</f>
        <v/>
      </c>
      <c r="CW54" s="283" t="str">
        <f ca="true">+IF(OFFSET('Sanitation Data'!$F$30,0,10*ROW('Sanitation Data'!F48))="","",OFFSET('Sanitation Data'!$F$30,0,10*ROW('Sanitation Data'!F48)))</f>
        <v/>
      </c>
      <c r="CX54" s="283" t="str">
        <f ca="true">+IF(OFFSET('Sanitation Data'!$F$31,0,10*ROW('Sanitation Data'!F48))="","",OFFSET('Sanitation Data'!$F$31,0,10*ROW('Sanitation Data'!F48)))</f>
        <v/>
      </c>
      <c r="CY54" s="283" t="str">
        <f ca="true">+IF(OFFSET('Sanitation Data'!$F$32,0,10*ROW('Sanitation Data'!F48))="","",OFFSET('Sanitation Data'!$F$32,0,10*ROW('Sanitation Data'!F48)))</f>
        <v/>
      </c>
      <c r="CZ54" s="283" t="str">
        <f ca="true">+IF(OFFSET('Sanitation Data'!$G$28,0,10*ROW('Sanitation Data'!G48))="","",OFFSET('Sanitation Data'!$G$28,0,10*ROW('Sanitation Data'!G48)))</f>
        <v/>
      </c>
      <c r="DA54" s="283" t="str">
        <f ca="true">+IF(OFFSET('Sanitation Data'!$G$29,0,10*ROW('Sanitation Data'!G48))="","",OFFSET('Sanitation Data'!$G$29,0,10*ROW('Sanitation Data'!G48)))</f>
        <v/>
      </c>
      <c r="DB54" s="283" t="str">
        <f ca="true">+IF(OFFSET('Sanitation Data'!$G$30,0,10*ROW('Sanitation Data'!G48))="","",OFFSET('Sanitation Data'!$G$30,0,10*ROW('Sanitation Data'!G48)))</f>
        <v/>
      </c>
      <c r="DC54" s="283" t="str">
        <f ca="true">+IF(OFFSET('Sanitation Data'!$G$31,0,10*ROW('Sanitation Data'!G48))="","",OFFSET('Sanitation Data'!$G$31,0,10*ROW('Sanitation Data'!G48)))</f>
        <v/>
      </c>
      <c r="DD54" s="283" t="str">
        <f ca="true">+IF(OFFSET('Sanitation Data'!$G$32,0,10*ROW('Sanitation Data'!G48))="","",OFFSET('Sanitation Data'!$G$32,0,10*ROW('Sanitation Data'!G48)))</f>
        <v/>
      </c>
      <c r="DE54" s="283" t="str">
        <f ca="true">+IF(OFFSET('Sanitation Data'!$H$28,0,10*ROW('Sanitation Data'!H48))="","",OFFSET('Sanitation Data'!$H$28,0,10*ROW('Sanitation Data'!H48)))</f>
        <v/>
      </c>
      <c r="DF54" s="283" t="str">
        <f ca="true">+IF(OFFSET('Sanitation Data'!$H$29,0,10*ROW('Sanitation Data'!H48))="","",OFFSET('Sanitation Data'!$H$29,0,10*ROW('Sanitation Data'!H48)))</f>
        <v/>
      </c>
      <c r="DG54" s="283" t="str">
        <f ca="true">+IF(OFFSET('Sanitation Data'!$H$30,0,10*ROW('Sanitation Data'!H48))="","",OFFSET('Sanitation Data'!$H$30,0,10*ROW('Sanitation Data'!H48)))</f>
        <v/>
      </c>
      <c r="DH54" s="283" t="str">
        <f ca="true">+IF(OFFSET('Sanitation Data'!$H$31,0,10*ROW('Sanitation Data'!H48))="","",OFFSET('Sanitation Data'!$H$31,0,10*ROW('Sanitation Data'!H48)))</f>
        <v/>
      </c>
      <c r="DI54" s="283" t="str">
        <f ca="true">+IF(OFFSET('Sanitation Data'!$H$32,0,10*ROW('Sanitation Data'!H48))="","",OFFSET('Sanitation Data'!$H$32,0,10*ROW('Sanitation Data'!H48)))</f>
        <v/>
      </c>
      <c r="DJ54" s="283" t="str">
        <f ca="true">+IF(OFFSET('Sanitation Data'!$I$28,0,10*ROW('Sanitation Data'!I48))="","",OFFSET('Sanitation Data'!$I$28,0,10*ROW('Sanitation Data'!I48)))</f>
        <v/>
      </c>
      <c r="DK54" s="283" t="str">
        <f ca="true">+IF(OFFSET('Sanitation Data'!$I$29,0,10*ROW('Sanitation Data'!I48))="","",OFFSET('Sanitation Data'!$I$29,0,10*ROW('Sanitation Data'!I48)))</f>
        <v/>
      </c>
      <c r="DL54" s="283" t="str">
        <f ca="true">+IF(OFFSET('Sanitation Data'!$I$30,0,10*ROW('Sanitation Data'!I48))="","",OFFSET('Sanitation Data'!$I$30,0,10*ROW('Sanitation Data'!I48)))</f>
        <v/>
      </c>
      <c r="DM54" s="283" t="str">
        <f ca="true">+IF(OFFSET('Sanitation Data'!$I$31,0,10*ROW('Sanitation Data'!I48))="","",OFFSET('Sanitation Data'!$I$31,0,10*ROW('Sanitation Data'!I48)))</f>
        <v/>
      </c>
      <c r="DN54" s="283" t="str">
        <f ca="true">+IF(OFFSET('Sanitation Data'!$I$32,0,10*ROW('Sanitation Data'!I48))="","",OFFSET('Sanitation Data'!$I$32,0,10*ROW('Sanitation Data'!I48)))</f>
        <v/>
      </c>
      <c r="DO54" s="283" t="str">
        <f ca="true">+IF(OFFSET('Hygiene Data'!$D$11,0,10*ROW('Hygiene Data'!D48))="","",OFFSET('Hygiene Data'!$D$11,0,10*ROW('Hygiene Data'!D48)))</f>
        <v/>
      </c>
      <c r="DP54" s="283" t="str">
        <f ca="true">+IF(OFFSET('Hygiene Data'!$D$12,0,10*ROW('Hygiene Data'!D48))="","",OFFSET('Hygiene Data'!$D$12,0,10*ROW('Hygiene Data'!D48)))</f>
        <v/>
      </c>
      <c r="DQ54" s="283" t="str">
        <f ca="true">+IF(OFFSET('Hygiene Data'!$D$13,0,10*ROW('Hygiene Data'!D48))="","",OFFSET('Hygiene Data'!$D$13,0,10*ROW('Hygiene Data'!D48)))</f>
        <v/>
      </c>
      <c r="DR54" s="283" t="str">
        <f ca="true">+IF(OFFSET('Hygiene Data'!$E$11,0,10*ROW('Hygiene Data'!E48))="","",OFFSET('Hygiene Data'!$E$11,0,10*ROW('Hygiene Data'!E48)))</f>
        <v/>
      </c>
      <c r="DS54" s="283" t="str">
        <f ca="true">+IF(OFFSET('Hygiene Data'!$E$12,0,10*ROW('Hygiene Data'!E48))="","",OFFSET('Hygiene Data'!$E$12,0,10*ROW('Hygiene Data'!E48)))</f>
        <v/>
      </c>
      <c r="DT54" s="283" t="str">
        <f ca="true">+IF(OFFSET('Hygiene Data'!$E$13,0,10*ROW('Hygiene Data'!E48))="","",OFFSET('Hygiene Data'!$E$13,0,10*ROW('Hygiene Data'!E48)))</f>
        <v/>
      </c>
      <c r="DU54" s="283" t="str">
        <f ca="true">+IF(OFFSET('Hygiene Data'!$F$11,0,10*ROW('Hygiene Data'!F48))="","",OFFSET('Hygiene Data'!$F$11,0,10*ROW('Hygiene Data'!F48)))</f>
        <v/>
      </c>
      <c r="DV54" s="283" t="str">
        <f ca="true">+IF(OFFSET('Hygiene Data'!$F$12,0,10*ROW('Hygiene Data'!F48))="","",OFFSET('Hygiene Data'!$F$12,0,10*ROW('Hygiene Data'!F48)))</f>
        <v/>
      </c>
      <c r="DW54" s="283" t="str">
        <f ca="true">+IF(OFFSET('Hygiene Data'!$F$13,0,10*ROW('Hygiene Data'!F48))="","",OFFSET('Hygiene Data'!$F$13,0,10*ROW('Hygiene Data'!F48)))</f>
        <v/>
      </c>
      <c r="DX54" s="283" t="str">
        <f ca="true">+IF(OFFSET('Hygiene Data'!$G$11,0,10*ROW('Hygiene Data'!G48))="","",OFFSET('Hygiene Data'!$G$11,0,10*ROW('Hygiene Data'!G48)))</f>
        <v/>
      </c>
      <c r="DY54" s="283" t="str">
        <f ca="true">+IF(OFFSET('Hygiene Data'!$G$12,0,10*ROW('Hygiene Data'!G48))="","",OFFSET('Hygiene Data'!$G$12,0,10*ROW('Hygiene Data'!G48)))</f>
        <v/>
      </c>
      <c r="DZ54" s="283" t="str">
        <f ca="true">+IF(OFFSET('Hygiene Data'!$G$13,0,10*ROW('Hygiene Data'!G48))="","",OFFSET('Hygiene Data'!$G$13,0,10*ROW('Hygiene Data'!G48)))</f>
        <v/>
      </c>
      <c r="EA54" s="283" t="str">
        <f ca="true">+IF(OFFSET('Hygiene Data'!$H$11,0,10*ROW('Hygiene Data'!H48))="","",OFFSET('Hygiene Data'!$H$11,0,10*ROW('Hygiene Data'!H48)))</f>
        <v/>
      </c>
      <c r="EB54" s="283" t="str">
        <f ca="true">+IF(OFFSET('Hygiene Data'!$H$12,0,10*ROW('Hygiene Data'!H48))="","",OFFSET('Hygiene Data'!$H$12,0,10*ROW('Hygiene Data'!H48)))</f>
        <v/>
      </c>
      <c r="EC54" s="283" t="str">
        <f ca="true">+IF(OFFSET('Hygiene Data'!$H$13,0,10*ROW('Hygiene Data'!H48))="","",OFFSET('Hygiene Data'!$H$13,0,10*ROW('Hygiene Data'!H48)))</f>
        <v/>
      </c>
      <c r="ED54" s="283" t="str">
        <f ca="true">+IF(OFFSET('Hygiene Data'!$I$11,0,10*ROW('Hygiene Data'!I48))="","",OFFSET('Hygiene Data'!$I$11,0,10*ROW('Hygiene Data'!I48)))</f>
        <v/>
      </c>
      <c r="EE54" s="283" t="str">
        <f ca="true">+IF(OFFSET('Hygiene Data'!$I$12,0,10*ROW('Hygiene Data'!I48))="","",OFFSET('Hygiene Data'!$I$12,0,10*ROW('Hygiene Data'!I48)))</f>
        <v/>
      </c>
      <c r="EF54" s="283"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9"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3"/>
      <c r="BS55" s="283" t="str">
        <f ca="true">+IF(OFFSET('Water Data'!$D$27,0,10*ROW('Water Data'!D49))="","",OFFSET('Water Data'!$D$27,0,10*ROW('Water Data'!D49)))</f>
        <v/>
      </c>
      <c r="BT55" s="283" t="str">
        <f ca="true">+IF(OFFSET('Water Data'!$D$28,0,10*ROW('Water Data'!D49))="","",OFFSET('Water Data'!$D$28,0,10*ROW('Water Data'!D49)))</f>
        <v/>
      </c>
      <c r="BU55" s="283" t="str">
        <f ca="true">+IF(OFFSET('Water Data'!$D$29,0,10*ROW('Water Data'!D49))="","",OFFSET('Water Data'!$D$29,0,10*ROW('Water Data'!D49)))</f>
        <v/>
      </c>
      <c r="BV55" s="283" t="str">
        <f ca="true">+IF(OFFSET('Water Data'!$E$27,0,10*ROW('Water Data'!E49))="","",OFFSET('Water Data'!$E$27,0,10*ROW('Water Data'!E49)))</f>
        <v/>
      </c>
      <c r="BW55" s="283" t="str">
        <f ca="true">+IF(OFFSET('Water Data'!$E$28,0,10*ROW('Water Data'!E49))="","",OFFSET('Water Data'!$E$28,0,10*ROW('Water Data'!E49)))</f>
        <v/>
      </c>
      <c r="BX55" s="283" t="str">
        <f ca="true">+IF(OFFSET('Water Data'!$E$29,0,10*ROW('Water Data'!E49))="","",OFFSET('Water Data'!$E$29,0,10*ROW('Water Data'!E49)))</f>
        <v/>
      </c>
      <c r="BY55" s="283" t="str">
        <f ca="true">+IF(OFFSET('Water Data'!$F$27,0,10*ROW('Water Data'!F49))="","",OFFSET('Water Data'!$F$27,0,10*ROW('Water Data'!F49)))</f>
        <v/>
      </c>
      <c r="BZ55" s="283" t="str">
        <f ca="true">+IF(OFFSET('Water Data'!$F$28,0,10*ROW('Water Data'!F49))="","",OFFSET('Water Data'!$F$28,0,10*ROW('Water Data'!F49)))</f>
        <v/>
      </c>
      <c r="CA55" s="283" t="str">
        <f ca="true">+IF(OFFSET('Water Data'!$F$29,0,10*ROW('Water Data'!F49))="","",OFFSET('Water Data'!$F$29,0,10*ROW('Water Data'!F49)))</f>
        <v/>
      </c>
      <c r="CB55" s="283" t="str">
        <f ca="true">+IF(OFFSET('Water Data'!$G$27,0,10*ROW('Water Data'!G49))="","",OFFSET('Water Data'!$G$27,0,10*ROW('Water Data'!G49)))</f>
        <v/>
      </c>
      <c r="CC55" s="283" t="str">
        <f ca="true">+IF(OFFSET('Water Data'!$G$28,0,10*ROW('Water Data'!G49))="","",OFFSET('Water Data'!$G$28,0,10*ROW('Water Data'!G49)))</f>
        <v/>
      </c>
      <c r="CD55" s="283" t="str">
        <f ca="true">+IF(OFFSET('Water Data'!$G$29,0,10*ROW('Water Data'!G49))="","",OFFSET('Water Data'!$G$29,0,10*ROW('Water Data'!G49)))</f>
        <v/>
      </c>
      <c r="CE55" s="283" t="str">
        <f ca="true">+IF(OFFSET('Water Data'!$H$27,0,10*ROW('Water Data'!H49))="","",OFFSET('Water Data'!$H$27,0,10*ROW('Water Data'!H49)))</f>
        <v/>
      </c>
      <c r="CF55" s="283" t="str">
        <f ca="true">+IF(OFFSET('Water Data'!$H$28,0,10*ROW('Water Data'!H49))="","",OFFSET('Water Data'!$H$28,0,10*ROW('Water Data'!H49)))</f>
        <v/>
      </c>
      <c r="CG55" s="283" t="str">
        <f ca="true">+IF(OFFSET('Water Data'!$H$29,0,10*ROW('Water Data'!H49))="","",OFFSET('Water Data'!$H$29,0,10*ROW('Water Data'!H49)))</f>
        <v/>
      </c>
      <c r="CH55" s="283" t="str">
        <f ca="true">+IF(OFFSET('Water Data'!$I$27,0,10*ROW('Water Data'!I49))="","",OFFSET('Water Data'!$I$27,0,10*ROW('Water Data'!I49)))</f>
        <v/>
      </c>
      <c r="CI55" s="283" t="str">
        <f ca="true">+IF(OFFSET('Water Data'!$I$28,0,10*ROW('Water Data'!I49))="","",OFFSET('Water Data'!$I$28,0,10*ROW('Water Data'!I49)))</f>
        <v/>
      </c>
      <c r="CJ55" s="283" t="str">
        <f ca="true">+IF(OFFSET('Water Data'!$I$29,0,10*ROW('Water Data'!I49))="","",OFFSET('Water Data'!$I$29,0,10*ROW('Water Data'!I49)))</f>
        <v/>
      </c>
      <c r="CK55" s="283" t="str">
        <f ca="true">+IF(OFFSET('Sanitation Data'!$D$28,0,10*ROW('Sanitation Data'!D49))="","",OFFSET('Sanitation Data'!$D$28,0,10*ROW('Sanitation Data'!D49)))</f>
        <v/>
      </c>
      <c r="CL55" s="283" t="str">
        <f ca="true">+IF(OFFSET('Sanitation Data'!$D$29,0,10*ROW('Sanitation Data'!D49))="","",OFFSET('Sanitation Data'!$D$29,0,10*ROW('Sanitation Data'!D49)))</f>
        <v/>
      </c>
      <c r="CM55" s="283" t="str">
        <f ca="true">+IF(OFFSET('Sanitation Data'!$D$30,0,10*ROW('Sanitation Data'!D49))="","",OFFSET('Sanitation Data'!$D$30,0,10*ROW('Sanitation Data'!D49)))</f>
        <v/>
      </c>
      <c r="CN55" s="283" t="str">
        <f ca="true">+IF(OFFSET('Sanitation Data'!$D$31,0,10*ROW('Sanitation Data'!D49))="","",OFFSET('Sanitation Data'!$D$31,0,10*ROW('Sanitation Data'!D49)))</f>
        <v/>
      </c>
      <c r="CO55" s="283" t="str">
        <f ca="true">+IF(OFFSET('Sanitation Data'!$D$32,0,10*ROW('Sanitation Data'!D49))="","",OFFSET('Sanitation Data'!$D$32,0,10*ROW('Sanitation Data'!D49)))</f>
        <v/>
      </c>
      <c r="CP55" s="283" t="str">
        <f ca="true">+IF(OFFSET('Sanitation Data'!$E$28,0,10*ROW('Sanitation Data'!E49))="","",OFFSET('Sanitation Data'!$E$28,0,10*ROW('Sanitation Data'!E49)))</f>
        <v/>
      </c>
      <c r="CQ55" s="283" t="str">
        <f ca="true">+IF(OFFSET('Sanitation Data'!$E$29,0,10*ROW('Sanitation Data'!E49))="","",OFFSET('Sanitation Data'!$E$29,0,10*ROW('Sanitation Data'!E49)))</f>
        <v/>
      </c>
      <c r="CR55" s="283" t="str">
        <f ca="true">+IF(OFFSET('Sanitation Data'!$E$30,0,10*ROW('Sanitation Data'!E49))="","",OFFSET('Sanitation Data'!$E$30,0,10*ROW('Sanitation Data'!E49)))</f>
        <v/>
      </c>
      <c r="CS55" s="283" t="str">
        <f ca="true">+IF(OFFSET('Sanitation Data'!$E$31,0,10*ROW('Sanitation Data'!E49))="","",OFFSET('Sanitation Data'!$E$31,0,10*ROW('Sanitation Data'!E49)))</f>
        <v/>
      </c>
      <c r="CT55" s="283" t="str">
        <f ca="true">+IF(OFFSET('Sanitation Data'!$E$32,0,10*ROW('Sanitation Data'!E49))="","",OFFSET('Sanitation Data'!$E$32,0,10*ROW('Sanitation Data'!E49)))</f>
        <v/>
      </c>
      <c r="CU55" s="283" t="str">
        <f ca="true">+IF(OFFSET('Sanitation Data'!$F$28,0,10*ROW('Sanitation Data'!F49))="","",OFFSET('Sanitation Data'!$F$28,0,10*ROW('Sanitation Data'!F49)))</f>
        <v/>
      </c>
      <c r="CV55" s="283" t="str">
        <f ca="true">+IF(OFFSET('Sanitation Data'!$F$29,0,10*ROW('Sanitation Data'!F49))="","",OFFSET('Sanitation Data'!$F$29,0,10*ROW('Sanitation Data'!F49)))</f>
        <v/>
      </c>
      <c r="CW55" s="283" t="str">
        <f ca="true">+IF(OFFSET('Sanitation Data'!$F$30,0,10*ROW('Sanitation Data'!F49))="","",OFFSET('Sanitation Data'!$F$30,0,10*ROW('Sanitation Data'!F49)))</f>
        <v/>
      </c>
      <c r="CX55" s="283" t="str">
        <f ca="true">+IF(OFFSET('Sanitation Data'!$F$31,0,10*ROW('Sanitation Data'!F49))="","",OFFSET('Sanitation Data'!$F$31,0,10*ROW('Sanitation Data'!F49)))</f>
        <v/>
      </c>
      <c r="CY55" s="283" t="str">
        <f ca="true">+IF(OFFSET('Sanitation Data'!$F$32,0,10*ROW('Sanitation Data'!F49))="","",OFFSET('Sanitation Data'!$F$32,0,10*ROW('Sanitation Data'!F49)))</f>
        <v/>
      </c>
      <c r="CZ55" s="283" t="str">
        <f ca="true">+IF(OFFSET('Sanitation Data'!$G$28,0,10*ROW('Sanitation Data'!G49))="","",OFFSET('Sanitation Data'!$G$28,0,10*ROW('Sanitation Data'!G49)))</f>
        <v/>
      </c>
      <c r="DA55" s="283" t="str">
        <f ca="true">+IF(OFFSET('Sanitation Data'!$G$29,0,10*ROW('Sanitation Data'!G49))="","",OFFSET('Sanitation Data'!$G$29,0,10*ROW('Sanitation Data'!G49)))</f>
        <v/>
      </c>
      <c r="DB55" s="283" t="str">
        <f ca="true">+IF(OFFSET('Sanitation Data'!$G$30,0,10*ROW('Sanitation Data'!G49))="","",OFFSET('Sanitation Data'!$G$30,0,10*ROW('Sanitation Data'!G49)))</f>
        <v/>
      </c>
      <c r="DC55" s="283" t="str">
        <f ca="true">+IF(OFFSET('Sanitation Data'!$G$31,0,10*ROW('Sanitation Data'!G49))="","",OFFSET('Sanitation Data'!$G$31,0,10*ROW('Sanitation Data'!G49)))</f>
        <v/>
      </c>
      <c r="DD55" s="283" t="str">
        <f ca="true">+IF(OFFSET('Sanitation Data'!$G$32,0,10*ROW('Sanitation Data'!G49))="","",OFFSET('Sanitation Data'!$G$32,0,10*ROW('Sanitation Data'!G49)))</f>
        <v/>
      </c>
      <c r="DE55" s="283" t="str">
        <f ca="true">+IF(OFFSET('Sanitation Data'!$H$28,0,10*ROW('Sanitation Data'!H49))="","",OFFSET('Sanitation Data'!$H$28,0,10*ROW('Sanitation Data'!H49)))</f>
        <v/>
      </c>
      <c r="DF55" s="283" t="str">
        <f ca="true">+IF(OFFSET('Sanitation Data'!$H$29,0,10*ROW('Sanitation Data'!H49))="","",OFFSET('Sanitation Data'!$H$29,0,10*ROW('Sanitation Data'!H49)))</f>
        <v/>
      </c>
      <c r="DG55" s="283" t="str">
        <f ca="true">+IF(OFFSET('Sanitation Data'!$H$30,0,10*ROW('Sanitation Data'!H49))="","",OFFSET('Sanitation Data'!$H$30,0,10*ROW('Sanitation Data'!H49)))</f>
        <v/>
      </c>
      <c r="DH55" s="283" t="str">
        <f ca="true">+IF(OFFSET('Sanitation Data'!$H$31,0,10*ROW('Sanitation Data'!H49))="","",OFFSET('Sanitation Data'!$H$31,0,10*ROW('Sanitation Data'!H49)))</f>
        <v/>
      </c>
      <c r="DI55" s="283" t="str">
        <f ca="true">+IF(OFFSET('Sanitation Data'!$H$32,0,10*ROW('Sanitation Data'!H49))="","",OFFSET('Sanitation Data'!$H$32,0,10*ROW('Sanitation Data'!H49)))</f>
        <v/>
      </c>
      <c r="DJ55" s="283" t="str">
        <f ca="true">+IF(OFFSET('Sanitation Data'!$I$28,0,10*ROW('Sanitation Data'!I49))="","",OFFSET('Sanitation Data'!$I$28,0,10*ROW('Sanitation Data'!I49)))</f>
        <v/>
      </c>
      <c r="DK55" s="283" t="str">
        <f ca="true">+IF(OFFSET('Sanitation Data'!$I$29,0,10*ROW('Sanitation Data'!I49))="","",OFFSET('Sanitation Data'!$I$29,0,10*ROW('Sanitation Data'!I49)))</f>
        <v/>
      </c>
      <c r="DL55" s="283" t="str">
        <f ca="true">+IF(OFFSET('Sanitation Data'!$I$30,0,10*ROW('Sanitation Data'!I49))="","",OFFSET('Sanitation Data'!$I$30,0,10*ROW('Sanitation Data'!I49)))</f>
        <v/>
      </c>
      <c r="DM55" s="283" t="str">
        <f ca="true">+IF(OFFSET('Sanitation Data'!$I$31,0,10*ROW('Sanitation Data'!I49))="","",OFFSET('Sanitation Data'!$I$31,0,10*ROW('Sanitation Data'!I49)))</f>
        <v/>
      </c>
      <c r="DN55" s="283" t="str">
        <f ca="true">+IF(OFFSET('Sanitation Data'!$I$32,0,10*ROW('Sanitation Data'!I49))="","",OFFSET('Sanitation Data'!$I$32,0,10*ROW('Sanitation Data'!I49)))</f>
        <v/>
      </c>
      <c r="DO55" s="283" t="str">
        <f ca="true">+IF(OFFSET('Hygiene Data'!$D$11,0,10*ROW('Hygiene Data'!D49))="","",OFFSET('Hygiene Data'!$D$11,0,10*ROW('Hygiene Data'!D49)))</f>
        <v/>
      </c>
      <c r="DP55" s="283" t="str">
        <f ca="true">+IF(OFFSET('Hygiene Data'!$D$12,0,10*ROW('Hygiene Data'!D49))="","",OFFSET('Hygiene Data'!$D$12,0,10*ROW('Hygiene Data'!D49)))</f>
        <v/>
      </c>
      <c r="DQ55" s="283" t="str">
        <f ca="true">+IF(OFFSET('Hygiene Data'!$D$13,0,10*ROW('Hygiene Data'!D49))="","",OFFSET('Hygiene Data'!$D$13,0,10*ROW('Hygiene Data'!D49)))</f>
        <v/>
      </c>
      <c r="DR55" s="283" t="str">
        <f ca="true">+IF(OFFSET('Hygiene Data'!$E$11,0,10*ROW('Hygiene Data'!E49))="","",OFFSET('Hygiene Data'!$E$11,0,10*ROW('Hygiene Data'!E49)))</f>
        <v/>
      </c>
      <c r="DS55" s="283" t="str">
        <f ca="true">+IF(OFFSET('Hygiene Data'!$E$12,0,10*ROW('Hygiene Data'!E49))="","",OFFSET('Hygiene Data'!$E$12,0,10*ROW('Hygiene Data'!E49)))</f>
        <v/>
      </c>
      <c r="DT55" s="283" t="str">
        <f ca="true">+IF(OFFSET('Hygiene Data'!$E$13,0,10*ROW('Hygiene Data'!E49))="","",OFFSET('Hygiene Data'!$E$13,0,10*ROW('Hygiene Data'!E49)))</f>
        <v/>
      </c>
      <c r="DU55" s="283" t="str">
        <f ca="true">+IF(OFFSET('Hygiene Data'!$F$11,0,10*ROW('Hygiene Data'!F49))="","",OFFSET('Hygiene Data'!$F$11,0,10*ROW('Hygiene Data'!F49)))</f>
        <v/>
      </c>
      <c r="DV55" s="283" t="str">
        <f ca="true">+IF(OFFSET('Hygiene Data'!$F$12,0,10*ROW('Hygiene Data'!F49))="","",OFFSET('Hygiene Data'!$F$12,0,10*ROW('Hygiene Data'!F49)))</f>
        <v/>
      </c>
      <c r="DW55" s="283" t="str">
        <f ca="true">+IF(OFFSET('Hygiene Data'!$F$13,0,10*ROW('Hygiene Data'!F49))="","",OFFSET('Hygiene Data'!$F$13,0,10*ROW('Hygiene Data'!F49)))</f>
        <v/>
      </c>
      <c r="DX55" s="283" t="str">
        <f ca="true">+IF(OFFSET('Hygiene Data'!$G$11,0,10*ROW('Hygiene Data'!G49))="","",OFFSET('Hygiene Data'!$G$11,0,10*ROW('Hygiene Data'!G49)))</f>
        <v/>
      </c>
      <c r="DY55" s="283" t="str">
        <f ca="true">+IF(OFFSET('Hygiene Data'!$G$12,0,10*ROW('Hygiene Data'!G49))="","",OFFSET('Hygiene Data'!$G$12,0,10*ROW('Hygiene Data'!G49)))</f>
        <v/>
      </c>
      <c r="DZ55" s="283" t="str">
        <f ca="true">+IF(OFFSET('Hygiene Data'!$G$13,0,10*ROW('Hygiene Data'!G49))="","",OFFSET('Hygiene Data'!$G$13,0,10*ROW('Hygiene Data'!G49)))</f>
        <v/>
      </c>
      <c r="EA55" s="283" t="str">
        <f ca="true">+IF(OFFSET('Hygiene Data'!$H$11,0,10*ROW('Hygiene Data'!H49))="","",OFFSET('Hygiene Data'!$H$11,0,10*ROW('Hygiene Data'!H49)))</f>
        <v/>
      </c>
      <c r="EB55" s="283" t="str">
        <f ca="true">+IF(OFFSET('Hygiene Data'!$H$12,0,10*ROW('Hygiene Data'!H49))="","",OFFSET('Hygiene Data'!$H$12,0,10*ROW('Hygiene Data'!H49)))</f>
        <v/>
      </c>
      <c r="EC55" s="283" t="str">
        <f ca="true">+IF(OFFSET('Hygiene Data'!$H$13,0,10*ROW('Hygiene Data'!H49))="","",OFFSET('Hygiene Data'!$H$13,0,10*ROW('Hygiene Data'!H49)))</f>
        <v/>
      </c>
      <c r="ED55" s="283" t="str">
        <f ca="true">+IF(OFFSET('Hygiene Data'!$I$11,0,10*ROW('Hygiene Data'!I49))="","",OFFSET('Hygiene Data'!$I$11,0,10*ROW('Hygiene Data'!I49)))</f>
        <v/>
      </c>
      <c r="EE55" s="283" t="str">
        <f ca="true">+IF(OFFSET('Hygiene Data'!$I$12,0,10*ROW('Hygiene Data'!I49))="","",OFFSET('Hygiene Data'!$I$12,0,10*ROW('Hygiene Data'!I49)))</f>
        <v/>
      </c>
      <c r="EF55" s="283"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9"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3"/>
      <c r="BS56" s="283" t="str">
        <f ca="true">+IF(OFFSET('Water Data'!$D$27,0,10*ROW('Water Data'!D50))="","",OFFSET('Water Data'!$D$27,0,10*ROW('Water Data'!D50)))</f>
        <v/>
      </c>
      <c r="BT56" s="283" t="str">
        <f ca="true">+IF(OFFSET('Water Data'!$D$28,0,10*ROW('Water Data'!D50))="","",OFFSET('Water Data'!$D$28,0,10*ROW('Water Data'!D50)))</f>
        <v/>
      </c>
      <c r="BU56" s="283" t="str">
        <f ca="true">+IF(OFFSET('Water Data'!$D$29,0,10*ROW('Water Data'!D50))="","",OFFSET('Water Data'!$D$29,0,10*ROW('Water Data'!D50)))</f>
        <v/>
      </c>
      <c r="BV56" s="283" t="str">
        <f ca="true">+IF(OFFSET('Water Data'!$E$27,0,10*ROW('Water Data'!E50))="","",OFFSET('Water Data'!$E$27,0,10*ROW('Water Data'!E50)))</f>
        <v/>
      </c>
      <c r="BW56" s="283" t="str">
        <f ca="true">+IF(OFFSET('Water Data'!$E$28,0,10*ROW('Water Data'!E50))="","",OFFSET('Water Data'!$E$28,0,10*ROW('Water Data'!E50)))</f>
        <v/>
      </c>
      <c r="BX56" s="283" t="str">
        <f ca="true">+IF(OFFSET('Water Data'!$E$29,0,10*ROW('Water Data'!E50))="","",OFFSET('Water Data'!$E$29,0,10*ROW('Water Data'!E50)))</f>
        <v/>
      </c>
      <c r="BY56" s="283" t="str">
        <f ca="true">+IF(OFFSET('Water Data'!$F$27,0,10*ROW('Water Data'!F50))="","",OFFSET('Water Data'!$F$27,0,10*ROW('Water Data'!F50)))</f>
        <v/>
      </c>
      <c r="BZ56" s="283" t="str">
        <f ca="true">+IF(OFFSET('Water Data'!$F$28,0,10*ROW('Water Data'!F50))="","",OFFSET('Water Data'!$F$28,0,10*ROW('Water Data'!F50)))</f>
        <v/>
      </c>
      <c r="CA56" s="283" t="str">
        <f ca="true">+IF(OFFSET('Water Data'!$F$29,0,10*ROW('Water Data'!F50))="","",OFFSET('Water Data'!$F$29,0,10*ROW('Water Data'!F50)))</f>
        <v/>
      </c>
      <c r="CB56" s="283" t="str">
        <f ca="true">+IF(OFFSET('Water Data'!$G$27,0,10*ROW('Water Data'!G50))="","",OFFSET('Water Data'!$G$27,0,10*ROW('Water Data'!G50)))</f>
        <v/>
      </c>
      <c r="CC56" s="283" t="str">
        <f ca="true">+IF(OFFSET('Water Data'!$G$28,0,10*ROW('Water Data'!G50))="","",OFFSET('Water Data'!$G$28,0,10*ROW('Water Data'!G50)))</f>
        <v/>
      </c>
      <c r="CD56" s="283" t="str">
        <f ca="true">+IF(OFFSET('Water Data'!$G$29,0,10*ROW('Water Data'!G50))="","",OFFSET('Water Data'!$G$29,0,10*ROW('Water Data'!G50)))</f>
        <v/>
      </c>
      <c r="CE56" s="283" t="str">
        <f ca="true">+IF(OFFSET('Water Data'!$H$27,0,10*ROW('Water Data'!H50))="","",OFFSET('Water Data'!$H$27,0,10*ROW('Water Data'!H50)))</f>
        <v/>
      </c>
      <c r="CF56" s="283" t="str">
        <f ca="true">+IF(OFFSET('Water Data'!$H$28,0,10*ROW('Water Data'!H50))="","",OFFSET('Water Data'!$H$28,0,10*ROW('Water Data'!H50)))</f>
        <v/>
      </c>
      <c r="CG56" s="283" t="str">
        <f ca="true">+IF(OFFSET('Water Data'!$H$29,0,10*ROW('Water Data'!H50))="","",OFFSET('Water Data'!$H$29,0,10*ROW('Water Data'!H50)))</f>
        <v/>
      </c>
      <c r="CH56" s="283" t="str">
        <f ca="true">+IF(OFFSET('Water Data'!$I$27,0,10*ROW('Water Data'!I50))="","",OFFSET('Water Data'!$I$27,0,10*ROW('Water Data'!I50)))</f>
        <v/>
      </c>
      <c r="CI56" s="283" t="str">
        <f ca="true">+IF(OFFSET('Water Data'!$I$28,0,10*ROW('Water Data'!I50))="","",OFFSET('Water Data'!$I$28,0,10*ROW('Water Data'!I50)))</f>
        <v/>
      </c>
      <c r="CJ56" s="283" t="str">
        <f ca="true">+IF(OFFSET('Water Data'!$I$29,0,10*ROW('Water Data'!I50))="","",OFFSET('Water Data'!$I$29,0,10*ROW('Water Data'!I50)))</f>
        <v/>
      </c>
      <c r="CK56" s="283" t="str">
        <f ca="true">+IF(OFFSET('Sanitation Data'!$D$28,0,10*ROW('Sanitation Data'!D50))="","",OFFSET('Sanitation Data'!$D$28,0,10*ROW('Sanitation Data'!D50)))</f>
        <v/>
      </c>
      <c r="CL56" s="283" t="str">
        <f ca="true">+IF(OFFSET('Sanitation Data'!$D$29,0,10*ROW('Sanitation Data'!D50))="","",OFFSET('Sanitation Data'!$D$29,0,10*ROW('Sanitation Data'!D50)))</f>
        <v/>
      </c>
      <c r="CM56" s="283" t="str">
        <f ca="true">+IF(OFFSET('Sanitation Data'!$D$30,0,10*ROW('Sanitation Data'!D50))="","",OFFSET('Sanitation Data'!$D$30,0,10*ROW('Sanitation Data'!D50)))</f>
        <v/>
      </c>
      <c r="CN56" s="283" t="str">
        <f ca="true">+IF(OFFSET('Sanitation Data'!$D$31,0,10*ROW('Sanitation Data'!D50))="","",OFFSET('Sanitation Data'!$D$31,0,10*ROW('Sanitation Data'!D50)))</f>
        <v/>
      </c>
      <c r="CO56" s="283" t="str">
        <f ca="true">+IF(OFFSET('Sanitation Data'!$D$32,0,10*ROW('Sanitation Data'!D50))="","",OFFSET('Sanitation Data'!$D$32,0,10*ROW('Sanitation Data'!D50)))</f>
        <v/>
      </c>
      <c r="CP56" s="283" t="str">
        <f ca="true">+IF(OFFSET('Sanitation Data'!$E$28,0,10*ROW('Sanitation Data'!E50))="","",OFFSET('Sanitation Data'!$E$28,0,10*ROW('Sanitation Data'!E50)))</f>
        <v/>
      </c>
      <c r="CQ56" s="283" t="str">
        <f ca="true">+IF(OFFSET('Sanitation Data'!$E$29,0,10*ROW('Sanitation Data'!E50))="","",OFFSET('Sanitation Data'!$E$29,0,10*ROW('Sanitation Data'!E50)))</f>
        <v/>
      </c>
      <c r="CR56" s="283" t="str">
        <f ca="true">+IF(OFFSET('Sanitation Data'!$E$30,0,10*ROW('Sanitation Data'!E50))="","",OFFSET('Sanitation Data'!$E$30,0,10*ROW('Sanitation Data'!E50)))</f>
        <v/>
      </c>
      <c r="CS56" s="283" t="str">
        <f ca="true">+IF(OFFSET('Sanitation Data'!$E$31,0,10*ROW('Sanitation Data'!E50))="","",OFFSET('Sanitation Data'!$E$31,0,10*ROW('Sanitation Data'!E50)))</f>
        <v/>
      </c>
      <c r="CT56" s="283" t="str">
        <f ca="true">+IF(OFFSET('Sanitation Data'!$E$32,0,10*ROW('Sanitation Data'!E50))="","",OFFSET('Sanitation Data'!$E$32,0,10*ROW('Sanitation Data'!E50)))</f>
        <v/>
      </c>
      <c r="CU56" s="283" t="str">
        <f ca="true">+IF(OFFSET('Sanitation Data'!$F$28,0,10*ROW('Sanitation Data'!F50))="","",OFFSET('Sanitation Data'!$F$28,0,10*ROW('Sanitation Data'!F50)))</f>
        <v/>
      </c>
      <c r="CV56" s="283" t="str">
        <f ca="true">+IF(OFFSET('Sanitation Data'!$F$29,0,10*ROW('Sanitation Data'!F50))="","",OFFSET('Sanitation Data'!$F$29,0,10*ROW('Sanitation Data'!F50)))</f>
        <v/>
      </c>
      <c r="CW56" s="283" t="str">
        <f ca="true">+IF(OFFSET('Sanitation Data'!$F$30,0,10*ROW('Sanitation Data'!F50))="","",OFFSET('Sanitation Data'!$F$30,0,10*ROW('Sanitation Data'!F50)))</f>
        <v/>
      </c>
      <c r="CX56" s="283" t="str">
        <f ca="true">+IF(OFFSET('Sanitation Data'!$F$31,0,10*ROW('Sanitation Data'!F50))="","",OFFSET('Sanitation Data'!$F$31,0,10*ROW('Sanitation Data'!F50)))</f>
        <v/>
      </c>
      <c r="CY56" s="283" t="str">
        <f ca="true">+IF(OFFSET('Sanitation Data'!$F$32,0,10*ROW('Sanitation Data'!F50))="","",OFFSET('Sanitation Data'!$F$32,0,10*ROW('Sanitation Data'!F50)))</f>
        <v/>
      </c>
      <c r="CZ56" s="283" t="str">
        <f ca="true">+IF(OFFSET('Sanitation Data'!$G$28,0,10*ROW('Sanitation Data'!G50))="","",OFFSET('Sanitation Data'!$G$28,0,10*ROW('Sanitation Data'!G50)))</f>
        <v/>
      </c>
      <c r="DA56" s="283" t="str">
        <f ca="true">+IF(OFFSET('Sanitation Data'!$G$29,0,10*ROW('Sanitation Data'!G50))="","",OFFSET('Sanitation Data'!$G$29,0,10*ROW('Sanitation Data'!G50)))</f>
        <v/>
      </c>
      <c r="DB56" s="283" t="str">
        <f ca="true">+IF(OFFSET('Sanitation Data'!$G$30,0,10*ROW('Sanitation Data'!G50))="","",OFFSET('Sanitation Data'!$G$30,0,10*ROW('Sanitation Data'!G50)))</f>
        <v/>
      </c>
      <c r="DC56" s="283" t="str">
        <f ca="true">+IF(OFFSET('Sanitation Data'!$G$31,0,10*ROW('Sanitation Data'!G50))="","",OFFSET('Sanitation Data'!$G$31,0,10*ROW('Sanitation Data'!G50)))</f>
        <v/>
      </c>
      <c r="DD56" s="283" t="str">
        <f ca="true">+IF(OFFSET('Sanitation Data'!$G$32,0,10*ROW('Sanitation Data'!G50))="","",OFFSET('Sanitation Data'!$G$32,0,10*ROW('Sanitation Data'!G50)))</f>
        <v/>
      </c>
      <c r="DE56" s="283" t="str">
        <f ca="true">+IF(OFFSET('Sanitation Data'!$H$28,0,10*ROW('Sanitation Data'!H50))="","",OFFSET('Sanitation Data'!$H$28,0,10*ROW('Sanitation Data'!H50)))</f>
        <v/>
      </c>
      <c r="DF56" s="283" t="str">
        <f ca="true">+IF(OFFSET('Sanitation Data'!$H$29,0,10*ROW('Sanitation Data'!H50))="","",OFFSET('Sanitation Data'!$H$29,0,10*ROW('Sanitation Data'!H50)))</f>
        <v/>
      </c>
      <c r="DG56" s="283" t="str">
        <f ca="true">+IF(OFFSET('Sanitation Data'!$H$30,0,10*ROW('Sanitation Data'!H50))="","",OFFSET('Sanitation Data'!$H$30,0,10*ROW('Sanitation Data'!H50)))</f>
        <v/>
      </c>
      <c r="DH56" s="283" t="str">
        <f ca="true">+IF(OFFSET('Sanitation Data'!$H$31,0,10*ROW('Sanitation Data'!H50))="","",OFFSET('Sanitation Data'!$H$31,0,10*ROW('Sanitation Data'!H50)))</f>
        <v/>
      </c>
      <c r="DI56" s="283" t="str">
        <f ca="true">+IF(OFFSET('Sanitation Data'!$H$32,0,10*ROW('Sanitation Data'!H50))="","",OFFSET('Sanitation Data'!$H$32,0,10*ROW('Sanitation Data'!H50)))</f>
        <v/>
      </c>
      <c r="DJ56" s="283" t="str">
        <f ca="true">+IF(OFFSET('Sanitation Data'!$I$28,0,10*ROW('Sanitation Data'!I50))="","",OFFSET('Sanitation Data'!$I$28,0,10*ROW('Sanitation Data'!I50)))</f>
        <v/>
      </c>
      <c r="DK56" s="283" t="str">
        <f ca="true">+IF(OFFSET('Sanitation Data'!$I$29,0,10*ROW('Sanitation Data'!I50))="","",OFFSET('Sanitation Data'!$I$29,0,10*ROW('Sanitation Data'!I50)))</f>
        <v/>
      </c>
      <c r="DL56" s="283" t="str">
        <f ca="true">+IF(OFFSET('Sanitation Data'!$I$30,0,10*ROW('Sanitation Data'!I50))="","",OFFSET('Sanitation Data'!$I$30,0,10*ROW('Sanitation Data'!I50)))</f>
        <v/>
      </c>
      <c r="DM56" s="283" t="str">
        <f ca="true">+IF(OFFSET('Sanitation Data'!$I$31,0,10*ROW('Sanitation Data'!I50))="","",OFFSET('Sanitation Data'!$I$31,0,10*ROW('Sanitation Data'!I50)))</f>
        <v/>
      </c>
      <c r="DN56" s="283" t="str">
        <f ca="true">+IF(OFFSET('Sanitation Data'!$I$32,0,10*ROW('Sanitation Data'!I50))="","",OFFSET('Sanitation Data'!$I$32,0,10*ROW('Sanitation Data'!I50)))</f>
        <v/>
      </c>
      <c r="DO56" s="283" t="str">
        <f ca="true">+IF(OFFSET('Hygiene Data'!$D$11,0,10*ROW('Hygiene Data'!D50))="","",OFFSET('Hygiene Data'!$D$11,0,10*ROW('Hygiene Data'!D50)))</f>
        <v/>
      </c>
      <c r="DP56" s="283" t="str">
        <f ca="true">+IF(OFFSET('Hygiene Data'!$D$12,0,10*ROW('Hygiene Data'!D50))="","",OFFSET('Hygiene Data'!$D$12,0,10*ROW('Hygiene Data'!D50)))</f>
        <v/>
      </c>
      <c r="DQ56" s="283" t="str">
        <f ca="true">+IF(OFFSET('Hygiene Data'!$D$13,0,10*ROW('Hygiene Data'!D50))="","",OFFSET('Hygiene Data'!$D$13,0,10*ROW('Hygiene Data'!D50)))</f>
        <v/>
      </c>
      <c r="DR56" s="283" t="str">
        <f ca="true">+IF(OFFSET('Hygiene Data'!$E$11,0,10*ROW('Hygiene Data'!E50))="","",OFFSET('Hygiene Data'!$E$11,0,10*ROW('Hygiene Data'!E50)))</f>
        <v/>
      </c>
      <c r="DS56" s="283" t="str">
        <f ca="true">+IF(OFFSET('Hygiene Data'!$E$12,0,10*ROW('Hygiene Data'!E50))="","",OFFSET('Hygiene Data'!$E$12,0,10*ROW('Hygiene Data'!E50)))</f>
        <v/>
      </c>
      <c r="DT56" s="283" t="str">
        <f ca="true">+IF(OFFSET('Hygiene Data'!$E$13,0,10*ROW('Hygiene Data'!E50))="","",OFFSET('Hygiene Data'!$E$13,0,10*ROW('Hygiene Data'!E50)))</f>
        <v/>
      </c>
      <c r="DU56" s="283" t="str">
        <f ca="true">+IF(OFFSET('Hygiene Data'!$F$11,0,10*ROW('Hygiene Data'!F50))="","",OFFSET('Hygiene Data'!$F$11,0,10*ROW('Hygiene Data'!F50)))</f>
        <v/>
      </c>
      <c r="DV56" s="283" t="str">
        <f ca="true">+IF(OFFSET('Hygiene Data'!$F$12,0,10*ROW('Hygiene Data'!F50))="","",OFFSET('Hygiene Data'!$F$12,0,10*ROW('Hygiene Data'!F50)))</f>
        <v/>
      </c>
      <c r="DW56" s="283" t="str">
        <f ca="true">+IF(OFFSET('Hygiene Data'!$F$13,0,10*ROW('Hygiene Data'!F50))="","",OFFSET('Hygiene Data'!$F$13,0,10*ROW('Hygiene Data'!F50)))</f>
        <v/>
      </c>
      <c r="DX56" s="283" t="str">
        <f ca="true">+IF(OFFSET('Hygiene Data'!$G$11,0,10*ROW('Hygiene Data'!G50))="","",OFFSET('Hygiene Data'!$G$11,0,10*ROW('Hygiene Data'!G50)))</f>
        <v/>
      </c>
      <c r="DY56" s="283" t="str">
        <f ca="true">+IF(OFFSET('Hygiene Data'!$G$12,0,10*ROW('Hygiene Data'!G50))="","",OFFSET('Hygiene Data'!$G$12,0,10*ROW('Hygiene Data'!G50)))</f>
        <v/>
      </c>
      <c r="DZ56" s="283" t="str">
        <f ca="true">+IF(OFFSET('Hygiene Data'!$G$13,0,10*ROW('Hygiene Data'!G50))="","",OFFSET('Hygiene Data'!$G$13,0,10*ROW('Hygiene Data'!G50)))</f>
        <v/>
      </c>
      <c r="EA56" s="283" t="str">
        <f ca="true">+IF(OFFSET('Hygiene Data'!$H$11,0,10*ROW('Hygiene Data'!H50))="","",OFFSET('Hygiene Data'!$H$11,0,10*ROW('Hygiene Data'!H50)))</f>
        <v/>
      </c>
      <c r="EB56" s="283" t="str">
        <f ca="true">+IF(OFFSET('Hygiene Data'!$H$12,0,10*ROW('Hygiene Data'!H50))="","",OFFSET('Hygiene Data'!$H$12,0,10*ROW('Hygiene Data'!H50)))</f>
        <v/>
      </c>
      <c r="EC56" s="283" t="str">
        <f ca="true">+IF(OFFSET('Hygiene Data'!$H$13,0,10*ROW('Hygiene Data'!H50))="","",OFFSET('Hygiene Data'!$H$13,0,10*ROW('Hygiene Data'!H50)))</f>
        <v/>
      </c>
      <c r="ED56" s="283" t="str">
        <f ca="true">+IF(OFFSET('Hygiene Data'!$I$11,0,10*ROW('Hygiene Data'!I50))="","",OFFSET('Hygiene Data'!$I$11,0,10*ROW('Hygiene Data'!I50)))</f>
        <v/>
      </c>
      <c r="EE56" s="283" t="str">
        <f ca="true">+IF(OFFSET('Hygiene Data'!$I$12,0,10*ROW('Hygiene Data'!I50))="","",OFFSET('Hygiene Data'!$I$12,0,10*ROW('Hygiene Data'!I50)))</f>
        <v/>
      </c>
      <c r="EF56" s="283"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9"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3"/>
      <c r="BS57" s="283" t="str">
        <f ca="true">+IF(OFFSET('Water Data'!$D$27,0,10*ROW('Water Data'!D51))="","",OFFSET('Water Data'!$D$27,0,10*ROW('Water Data'!D51)))</f>
        <v/>
      </c>
      <c r="BT57" s="283" t="str">
        <f ca="true">+IF(OFFSET('Water Data'!$D$28,0,10*ROW('Water Data'!D51))="","",OFFSET('Water Data'!$D$28,0,10*ROW('Water Data'!D51)))</f>
        <v/>
      </c>
      <c r="BU57" s="283" t="str">
        <f ca="true">+IF(OFFSET('Water Data'!$D$29,0,10*ROW('Water Data'!D51))="","",OFFSET('Water Data'!$D$29,0,10*ROW('Water Data'!D51)))</f>
        <v/>
      </c>
      <c r="BV57" s="283" t="str">
        <f ca="true">+IF(OFFSET('Water Data'!$E$27,0,10*ROW('Water Data'!E51))="","",OFFSET('Water Data'!$E$27,0,10*ROW('Water Data'!E51)))</f>
        <v/>
      </c>
      <c r="BW57" s="283" t="str">
        <f ca="true">+IF(OFFSET('Water Data'!$E$28,0,10*ROW('Water Data'!E51))="","",OFFSET('Water Data'!$E$28,0,10*ROW('Water Data'!E51)))</f>
        <v/>
      </c>
      <c r="BX57" s="283" t="str">
        <f ca="true">+IF(OFFSET('Water Data'!$E$29,0,10*ROW('Water Data'!E51))="","",OFFSET('Water Data'!$E$29,0,10*ROW('Water Data'!E51)))</f>
        <v/>
      </c>
      <c r="BY57" s="283" t="str">
        <f ca="true">+IF(OFFSET('Water Data'!$F$27,0,10*ROW('Water Data'!F51))="","",OFFSET('Water Data'!$F$27,0,10*ROW('Water Data'!F51)))</f>
        <v/>
      </c>
      <c r="BZ57" s="283" t="str">
        <f ca="true">+IF(OFFSET('Water Data'!$F$28,0,10*ROW('Water Data'!F51))="","",OFFSET('Water Data'!$F$28,0,10*ROW('Water Data'!F51)))</f>
        <v/>
      </c>
      <c r="CA57" s="283" t="str">
        <f ca="true">+IF(OFFSET('Water Data'!$F$29,0,10*ROW('Water Data'!F51))="","",OFFSET('Water Data'!$F$29,0,10*ROW('Water Data'!F51)))</f>
        <v/>
      </c>
      <c r="CB57" s="283" t="str">
        <f ca="true">+IF(OFFSET('Water Data'!$G$27,0,10*ROW('Water Data'!G51))="","",OFFSET('Water Data'!$G$27,0,10*ROW('Water Data'!G51)))</f>
        <v/>
      </c>
      <c r="CC57" s="283" t="str">
        <f ca="true">+IF(OFFSET('Water Data'!$G$28,0,10*ROW('Water Data'!G51))="","",OFFSET('Water Data'!$G$28,0,10*ROW('Water Data'!G51)))</f>
        <v/>
      </c>
      <c r="CD57" s="283" t="str">
        <f ca="true">+IF(OFFSET('Water Data'!$G$29,0,10*ROW('Water Data'!G51))="","",OFFSET('Water Data'!$G$29,0,10*ROW('Water Data'!G51)))</f>
        <v/>
      </c>
      <c r="CE57" s="283" t="str">
        <f ca="true">+IF(OFFSET('Water Data'!$H$27,0,10*ROW('Water Data'!H51))="","",OFFSET('Water Data'!$H$27,0,10*ROW('Water Data'!H51)))</f>
        <v/>
      </c>
      <c r="CF57" s="283" t="str">
        <f ca="true">+IF(OFFSET('Water Data'!$H$28,0,10*ROW('Water Data'!H51))="","",OFFSET('Water Data'!$H$28,0,10*ROW('Water Data'!H51)))</f>
        <v/>
      </c>
      <c r="CG57" s="283" t="str">
        <f ca="true">+IF(OFFSET('Water Data'!$H$29,0,10*ROW('Water Data'!H51))="","",OFFSET('Water Data'!$H$29,0,10*ROW('Water Data'!H51)))</f>
        <v/>
      </c>
      <c r="CH57" s="283" t="str">
        <f ca="true">+IF(OFFSET('Water Data'!$I$27,0,10*ROW('Water Data'!I51))="","",OFFSET('Water Data'!$I$27,0,10*ROW('Water Data'!I51)))</f>
        <v/>
      </c>
      <c r="CI57" s="283" t="str">
        <f ca="true">+IF(OFFSET('Water Data'!$I$28,0,10*ROW('Water Data'!I51))="","",OFFSET('Water Data'!$I$28,0,10*ROW('Water Data'!I51)))</f>
        <v/>
      </c>
      <c r="CJ57" s="283" t="str">
        <f ca="true">+IF(OFFSET('Water Data'!$I$29,0,10*ROW('Water Data'!I51))="","",OFFSET('Water Data'!$I$29,0,10*ROW('Water Data'!I51)))</f>
        <v/>
      </c>
      <c r="CK57" s="283" t="str">
        <f ca="true">+IF(OFFSET('Sanitation Data'!$D$28,0,10*ROW('Sanitation Data'!D51))="","",OFFSET('Sanitation Data'!$D$28,0,10*ROW('Sanitation Data'!D51)))</f>
        <v/>
      </c>
      <c r="CL57" s="283" t="str">
        <f ca="true">+IF(OFFSET('Sanitation Data'!$D$29,0,10*ROW('Sanitation Data'!D51))="","",OFFSET('Sanitation Data'!$D$29,0,10*ROW('Sanitation Data'!D51)))</f>
        <v/>
      </c>
      <c r="CM57" s="283" t="str">
        <f ca="true">+IF(OFFSET('Sanitation Data'!$D$30,0,10*ROW('Sanitation Data'!D51))="","",OFFSET('Sanitation Data'!$D$30,0,10*ROW('Sanitation Data'!D51)))</f>
        <v/>
      </c>
      <c r="CN57" s="283" t="str">
        <f ca="true">+IF(OFFSET('Sanitation Data'!$D$31,0,10*ROW('Sanitation Data'!D51))="","",OFFSET('Sanitation Data'!$D$31,0,10*ROW('Sanitation Data'!D51)))</f>
        <v/>
      </c>
      <c r="CO57" s="283" t="str">
        <f ca="true">+IF(OFFSET('Sanitation Data'!$D$32,0,10*ROW('Sanitation Data'!D51))="","",OFFSET('Sanitation Data'!$D$32,0,10*ROW('Sanitation Data'!D51)))</f>
        <v/>
      </c>
      <c r="CP57" s="283" t="str">
        <f ca="true">+IF(OFFSET('Sanitation Data'!$E$28,0,10*ROW('Sanitation Data'!E51))="","",OFFSET('Sanitation Data'!$E$28,0,10*ROW('Sanitation Data'!E51)))</f>
        <v/>
      </c>
      <c r="CQ57" s="283" t="str">
        <f ca="true">+IF(OFFSET('Sanitation Data'!$E$29,0,10*ROW('Sanitation Data'!E51))="","",OFFSET('Sanitation Data'!$E$29,0,10*ROW('Sanitation Data'!E51)))</f>
        <v/>
      </c>
      <c r="CR57" s="283" t="str">
        <f ca="true">+IF(OFFSET('Sanitation Data'!$E$30,0,10*ROW('Sanitation Data'!E51))="","",OFFSET('Sanitation Data'!$E$30,0,10*ROW('Sanitation Data'!E51)))</f>
        <v/>
      </c>
      <c r="CS57" s="283" t="str">
        <f ca="true">+IF(OFFSET('Sanitation Data'!$E$31,0,10*ROW('Sanitation Data'!E51))="","",OFFSET('Sanitation Data'!$E$31,0,10*ROW('Sanitation Data'!E51)))</f>
        <v/>
      </c>
      <c r="CT57" s="283" t="str">
        <f ca="true">+IF(OFFSET('Sanitation Data'!$E$32,0,10*ROW('Sanitation Data'!E51))="","",OFFSET('Sanitation Data'!$E$32,0,10*ROW('Sanitation Data'!E51)))</f>
        <v/>
      </c>
      <c r="CU57" s="283" t="str">
        <f ca="true">+IF(OFFSET('Sanitation Data'!$F$28,0,10*ROW('Sanitation Data'!F51))="","",OFFSET('Sanitation Data'!$F$28,0,10*ROW('Sanitation Data'!F51)))</f>
        <v/>
      </c>
      <c r="CV57" s="283" t="str">
        <f ca="true">+IF(OFFSET('Sanitation Data'!$F$29,0,10*ROW('Sanitation Data'!F51))="","",OFFSET('Sanitation Data'!$F$29,0,10*ROW('Sanitation Data'!F51)))</f>
        <v/>
      </c>
      <c r="CW57" s="283" t="str">
        <f ca="true">+IF(OFFSET('Sanitation Data'!$F$30,0,10*ROW('Sanitation Data'!F51))="","",OFFSET('Sanitation Data'!$F$30,0,10*ROW('Sanitation Data'!F51)))</f>
        <v/>
      </c>
      <c r="CX57" s="283" t="str">
        <f ca="true">+IF(OFFSET('Sanitation Data'!$F$31,0,10*ROW('Sanitation Data'!F51))="","",OFFSET('Sanitation Data'!$F$31,0,10*ROW('Sanitation Data'!F51)))</f>
        <v/>
      </c>
      <c r="CY57" s="283" t="str">
        <f ca="true">+IF(OFFSET('Sanitation Data'!$F$32,0,10*ROW('Sanitation Data'!F51))="","",OFFSET('Sanitation Data'!$F$32,0,10*ROW('Sanitation Data'!F51)))</f>
        <v/>
      </c>
      <c r="CZ57" s="283" t="str">
        <f ca="true">+IF(OFFSET('Sanitation Data'!$G$28,0,10*ROW('Sanitation Data'!G51))="","",OFFSET('Sanitation Data'!$G$28,0,10*ROW('Sanitation Data'!G51)))</f>
        <v/>
      </c>
      <c r="DA57" s="283" t="str">
        <f ca="true">+IF(OFFSET('Sanitation Data'!$G$29,0,10*ROW('Sanitation Data'!G51))="","",OFFSET('Sanitation Data'!$G$29,0,10*ROW('Sanitation Data'!G51)))</f>
        <v/>
      </c>
      <c r="DB57" s="283" t="str">
        <f ca="true">+IF(OFFSET('Sanitation Data'!$G$30,0,10*ROW('Sanitation Data'!G51))="","",OFFSET('Sanitation Data'!$G$30,0,10*ROW('Sanitation Data'!G51)))</f>
        <v/>
      </c>
      <c r="DC57" s="283" t="str">
        <f ca="true">+IF(OFFSET('Sanitation Data'!$G$31,0,10*ROW('Sanitation Data'!G51))="","",OFFSET('Sanitation Data'!$G$31,0,10*ROW('Sanitation Data'!G51)))</f>
        <v/>
      </c>
      <c r="DD57" s="283" t="str">
        <f ca="true">+IF(OFFSET('Sanitation Data'!$G$32,0,10*ROW('Sanitation Data'!G51))="","",OFFSET('Sanitation Data'!$G$32,0,10*ROW('Sanitation Data'!G51)))</f>
        <v/>
      </c>
      <c r="DE57" s="283" t="str">
        <f ca="true">+IF(OFFSET('Sanitation Data'!$H$28,0,10*ROW('Sanitation Data'!H51))="","",OFFSET('Sanitation Data'!$H$28,0,10*ROW('Sanitation Data'!H51)))</f>
        <v/>
      </c>
      <c r="DF57" s="283" t="str">
        <f ca="true">+IF(OFFSET('Sanitation Data'!$H$29,0,10*ROW('Sanitation Data'!H51))="","",OFFSET('Sanitation Data'!$H$29,0,10*ROW('Sanitation Data'!H51)))</f>
        <v/>
      </c>
      <c r="DG57" s="283" t="str">
        <f ca="true">+IF(OFFSET('Sanitation Data'!$H$30,0,10*ROW('Sanitation Data'!H51))="","",OFFSET('Sanitation Data'!$H$30,0,10*ROW('Sanitation Data'!H51)))</f>
        <v/>
      </c>
      <c r="DH57" s="283" t="str">
        <f ca="true">+IF(OFFSET('Sanitation Data'!$H$31,0,10*ROW('Sanitation Data'!H51))="","",OFFSET('Sanitation Data'!$H$31,0,10*ROW('Sanitation Data'!H51)))</f>
        <v/>
      </c>
      <c r="DI57" s="283" t="str">
        <f ca="true">+IF(OFFSET('Sanitation Data'!$H$32,0,10*ROW('Sanitation Data'!H51))="","",OFFSET('Sanitation Data'!$H$32,0,10*ROW('Sanitation Data'!H51)))</f>
        <v/>
      </c>
      <c r="DJ57" s="283" t="str">
        <f ca="true">+IF(OFFSET('Sanitation Data'!$I$28,0,10*ROW('Sanitation Data'!I51))="","",OFFSET('Sanitation Data'!$I$28,0,10*ROW('Sanitation Data'!I51)))</f>
        <v/>
      </c>
      <c r="DK57" s="283" t="str">
        <f ca="true">+IF(OFFSET('Sanitation Data'!$I$29,0,10*ROW('Sanitation Data'!I51))="","",OFFSET('Sanitation Data'!$I$29,0,10*ROW('Sanitation Data'!I51)))</f>
        <v/>
      </c>
      <c r="DL57" s="283" t="str">
        <f ca="true">+IF(OFFSET('Sanitation Data'!$I$30,0,10*ROW('Sanitation Data'!I51))="","",OFFSET('Sanitation Data'!$I$30,0,10*ROW('Sanitation Data'!I51)))</f>
        <v/>
      </c>
      <c r="DM57" s="283" t="str">
        <f ca="true">+IF(OFFSET('Sanitation Data'!$I$31,0,10*ROW('Sanitation Data'!I51))="","",OFFSET('Sanitation Data'!$I$31,0,10*ROW('Sanitation Data'!I51)))</f>
        <v/>
      </c>
      <c r="DN57" s="283" t="str">
        <f ca="true">+IF(OFFSET('Sanitation Data'!$I$32,0,10*ROW('Sanitation Data'!I51))="","",OFFSET('Sanitation Data'!$I$32,0,10*ROW('Sanitation Data'!I51)))</f>
        <v/>
      </c>
      <c r="DO57" s="283" t="str">
        <f ca="true">+IF(OFFSET('Hygiene Data'!$D$11,0,10*ROW('Hygiene Data'!D51))="","",OFFSET('Hygiene Data'!$D$11,0,10*ROW('Hygiene Data'!D51)))</f>
        <v/>
      </c>
      <c r="DP57" s="283" t="str">
        <f ca="true">+IF(OFFSET('Hygiene Data'!$D$12,0,10*ROW('Hygiene Data'!D51))="","",OFFSET('Hygiene Data'!$D$12,0,10*ROW('Hygiene Data'!D51)))</f>
        <v/>
      </c>
      <c r="DQ57" s="283" t="str">
        <f ca="true">+IF(OFFSET('Hygiene Data'!$D$13,0,10*ROW('Hygiene Data'!D51))="","",OFFSET('Hygiene Data'!$D$13,0,10*ROW('Hygiene Data'!D51)))</f>
        <v/>
      </c>
      <c r="DR57" s="283" t="str">
        <f ca="true">+IF(OFFSET('Hygiene Data'!$E$11,0,10*ROW('Hygiene Data'!E51))="","",OFFSET('Hygiene Data'!$E$11,0,10*ROW('Hygiene Data'!E51)))</f>
        <v/>
      </c>
      <c r="DS57" s="283" t="str">
        <f ca="true">+IF(OFFSET('Hygiene Data'!$E$12,0,10*ROW('Hygiene Data'!E51))="","",OFFSET('Hygiene Data'!$E$12,0,10*ROW('Hygiene Data'!E51)))</f>
        <v/>
      </c>
      <c r="DT57" s="283" t="str">
        <f ca="true">+IF(OFFSET('Hygiene Data'!$E$13,0,10*ROW('Hygiene Data'!E51))="","",OFFSET('Hygiene Data'!$E$13,0,10*ROW('Hygiene Data'!E51)))</f>
        <v/>
      </c>
      <c r="DU57" s="283" t="str">
        <f ca="true">+IF(OFFSET('Hygiene Data'!$F$11,0,10*ROW('Hygiene Data'!F51))="","",OFFSET('Hygiene Data'!$F$11,0,10*ROW('Hygiene Data'!F51)))</f>
        <v/>
      </c>
      <c r="DV57" s="283" t="str">
        <f ca="true">+IF(OFFSET('Hygiene Data'!$F$12,0,10*ROW('Hygiene Data'!F51))="","",OFFSET('Hygiene Data'!$F$12,0,10*ROW('Hygiene Data'!F51)))</f>
        <v/>
      </c>
      <c r="DW57" s="283" t="str">
        <f ca="true">+IF(OFFSET('Hygiene Data'!$F$13,0,10*ROW('Hygiene Data'!F51))="","",OFFSET('Hygiene Data'!$F$13,0,10*ROW('Hygiene Data'!F51)))</f>
        <v/>
      </c>
      <c r="DX57" s="283" t="str">
        <f ca="true">+IF(OFFSET('Hygiene Data'!$G$11,0,10*ROW('Hygiene Data'!G51))="","",OFFSET('Hygiene Data'!$G$11,0,10*ROW('Hygiene Data'!G51)))</f>
        <v/>
      </c>
      <c r="DY57" s="283" t="str">
        <f ca="true">+IF(OFFSET('Hygiene Data'!$G$12,0,10*ROW('Hygiene Data'!G51))="","",OFFSET('Hygiene Data'!$G$12,0,10*ROW('Hygiene Data'!G51)))</f>
        <v/>
      </c>
      <c r="DZ57" s="283" t="str">
        <f ca="true">+IF(OFFSET('Hygiene Data'!$G$13,0,10*ROW('Hygiene Data'!G51))="","",OFFSET('Hygiene Data'!$G$13,0,10*ROW('Hygiene Data'!G51)))</f>
        <v/>
      </c>
      <c r="EA57" s="283" t="str">
        <f ca="true">+IF(OFFSET('Hygiene Data'!$H$11,0,10*ROW('Hygiene Data'!H51))="","",OFFSET('Hygiene Data'!$H$11,0,10*ROW('Hygiene Data'!H51)))</f>
        <v/>
      </c>
      <c r="EB57" s="283" t="str">
        <f ca="true">+IF(OFFSET('Hygiene Data'!$H$12,0,10*ROW('Hygiene Data'!H51))="","",OFFSET('Hygiene Data'!$H$12,0,10*ROW('Hygiene Data'!H51)))</f>
        <v/>
      </c>
      <c r="EC57" s="283" t="str">
        <f ca="true">+IF(OFFSET('Hygiene Data'!$H$13,0,10*ROW('Hygiene Data'!H51))="","",OFFSET('Hygiene Data'!$H$13,0,10*ROW('Hygiene Data'!H51)))</f>
        <v/>
      </c>
      <c r="ED57" s="283" t="str">
        <f ca="true">+IF(OFFSET('Hygiene Data'!$I$11,0,10*ROW('Hygiene Data'!I51))="","",OFFSET('Hygiene Data'!$I$11,0,10*ROW('Hygiene Data'!I51)))</f>
        <v/>
      </c>
      <c r="EE57" s="283" t="str">
        <f ca="true">+IF(OFFSET('Hygiene Data'!$I$12,0,10*ROW('Hygiene Data'!I51))="","",OFFSET('Hygiene Data'!$I$12,0,10*ROW('Hygiene Data'!I51)))</f>
        <v/>
      </c>
      <c r="EF57" s="283"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9"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3"/>
      <c r="BS58" s="283" t="str">
        <f ca="true">+IF(OFFSET('Water Data'!$D$27,0,10*ROW('Water Data'!D52))="","",OFFSET('Water Data'!$D$27,0,10*ROW('Water Data'!D52)))</f>
        <v/>
      </c>
      <c r="BT58" s="283" t="str">
        <f ca="true">+IF(OFFSET('Water Data'!$D$28,0,10*ROW('Water Data'!D52))="","",OFFSET('Water Data'!$D$28,0,10*ROW('Water Data'!D52)))</f>
        <v/>
      </c>
      <c r="BU58" s="283" t="str">
        <f ca="true">+IF(OFFSET('Water Data'!$D$29,0,10*ROW('Water Data'!D52))="","",OFFSET('Water Data'!$D$29,0,10*ROW('Water Data'!D52)))</f>
        <v/>
      </c>
      <c r="BV58" s="283" t="str">
        <f ca="true">+IF(OFFSET('Water Data'!$E$27,0,10*ROW('Water Data'!E52))="","",OFFSET('Water Data'!$E$27,0,10*ROW('Water Data'!E52)))</f>
        <v/>
      </c>
      <c r="BW58" s="283" t="str">
        <f ca="true">+IF(OFFSET('Water Data'!$E$28,0,10*ROW('Water Data'!E52))="","",OFFSET('Water Data'!$E$28,0,10*ROW('Water Data'!E52)))</f>
        <v/>
      </c>
      <c r="BX58" s="283" t="str">
        <f ca="true">+IF(OFFSET('Water Data'!$E$29,0,10*ROW('Water Data'!E52))="","",OFFSET('Water Data'!$E$29,0,10*ROW('Water Data'!E52)))</f>
        <v/>
      </c>
      <c r="BY58" s="283" t="str">
        <f ca="true">+IF(OFFSET('Water Data'!$F$27,0,10*ROW('Water Data'!F52))="","",OFFSET('Water Data'!$F$27,0,10*ROW('Water Data'!F52)))</f>
        <v/>
      </c>
      <c r="BZ58" s="283" t="str">
        <f ca="true">+IF(OFFSET('Water Data'!$F$28,0,10*ROW('Water Data'!F52))="","",OFFSET('Water Data'!$F$28,0,10*ROW('Water Data'!F52)))</f>
        <v/>
      </c>
      <c r="CA58" s="283" t="str">
        <f ca="true">+IF(OFFSET('Water Data'!$F$29,0,10*ROW('Water Data'!F52))="","",OFFSET('Water Data'!$F$29,0,10*ROW('Water Data'!F52)))</f>
        <v/>
      </c>
      <c r="CB58" s="283" t="str">
        <f ca="true">+IF(OFFSET('Water Data'!$G$27,0,10*ROW('Water Data'!G52))="","",OFFSET('Water Data'!$G$27,0,10*ROW('Water Data'!G52)))</f>
        <v/>
      </c>
      <c r="CC58" s="283" t="str">
        <f ca="true">+IF(OFFSET('Water Data'!$G$28,0,10*ROW('Water Data'!G52))="","",OFFSET('Water Data'!$G$28,0,10*ROW('Water Data'!G52)))</f>
        <v/>
      </c>
      <c r="CD58" s="283" t="str">
        <f ca="true">+IF(OFFSET('Water Data'!$G$29,0,10*ROW('Water Data'!G52))="","",OFFSET('Water Data'!$G$29,0,10*ROW('Water Data'!G52)))</f>
        <v/>
      </c>
      <c r="CE58" s="283" t="str">
        <f ca="true">+IF(OFFSET('Water Data'!$H$27,0,10*ROW('Water Data'!H52))="","",OFFSET('Water Data'!$H$27,0,10*ROW('Water Data'!H52)))</f>
        <v/>
      </c>
      <c r="CF58" s="283" t="str">
        <f ca="true">+IF(OFFSET('Water Data'!$H$28,0,10*ROW('Water Data'!H52))="","",OFFSET('Water Data'!$H$28,0,10*ROW('Water Data'!H52)))</f>
        <v/>
      </c>
      <c r="CG58" s="283" t="str">
        <f ca="true">+IF(OFFSET('Water Data'!$H$29,0,10*ROW('Water Data'!H52))="","",OFFSET('Water Data'!$H$29,0,10*ROW('Water Data'!H52)))</f>
        <v/>
      </c>
      <c r="CH58" s="283" t="str">
        <f ca="true">+IF(OFFSET('Water Data'!$I$27,0,10*ROW('Water Data'!I52))="","",OFFSET('Water Data'!$I$27,0,10*ROW('Water Data'!I52)))</f>
        <v/>
      </c>
      <c r="CI58" s="283" t="str">
        <f ca="true">+IF(OFFSET('Water Data'!$I$28,0,10*ROW('Water Data'!I52))="","",OFFSET('Water Data'!$I$28,0,10*ROW('Water Data'!I52)))</f>
        <v/>
      </c>
      <c r="CJ58" s="283" t="str">
        <f ca="true">+IF(OFFSET('Water Data'!$I$29,0,10*ROW('Water Data'!I52))="","",OFFSET('Water Data'!$I$29,0,10*ROW('Water Data'!I52)))</f>
        <v/>
      </c>
      <c r="CK58" s="283" t="str">
        <f ca="true">+IF(OFFSET('Sanitation Data'!$D$28,0,10*ROW('Sanitation Data'!D52))="","",OFFSET('Sanitation Data'!$D$28,0,10*ROW('Sanitation Data'!D52)))</f>
        <v/>
      </c>
      <c r="CL58" s="283" t="str">
        <f ca="true">+IF(OFFSET('Sanitation Data'!$D$29,0,10*ROW('Sanitation Data'!D52))="","",OFFSET('Sanitation Data'!$D$29,0,10*ROW('Sanitation Data'!D52)))</f>
        <v/>
      </c>
      <c r="CM58" s="283" t="str">
        <f ca="true">+IF(OFFSET('Sanitation Data'!$D$30,0,10*ROW('Sanitation Data'!D52))="","",OFFSET('Sanitation Data'!$D$30,0,10*ROW('Sanitation Data'!D52)))</f>
        <v/>
      </c>
      <c r="CN58" s="283" t="str">
        <f ca="true">+IF(OFFSET('Sanitation Data'!$D$31,0,10*ROW('Sanitation Data'!D52))="","",OFFSET('Sanitation Data'!$D$31,0,10*ROW('Sanitation Data'!D52)))</f>
        <v/>
      </c>
      <c r="CO58" s="283" t="str">
        <f ca="true">+IF(OFFSET('Sanitation Data'!$D$32,0,10*ROW('Sanitation Data'!D52))="","",OFFSET('Sanitation Data'!$D$32,0,10*ROW('Sanitation Data'!D52)))</f>
        <v/>
      </c>
      <c r="CP58" s="283" t="str">
        <f ca="true">+IF(OFFSET('Sanitation Data'!$E$28,0,10*ROW('Sanitation Data'!E52))="","",OFFSET('Sanitation Data'!$E$28,0,10*ROW('Sanitation Data'!E52)))</f>
        <v/>
      </c>
      <c r="CQ58" s="283" t="str">
        <f ca="true">+IF(OFFSET('Sanitation Data'!$E$29,0,10*ROW('Sanitation Data'!E52))="","",OFFSET('Sanitation Data'!$E$29,0,10*ROW('Sanitation Data'!E52)))</f>
        <v/>
      </c>
      <c r="CR58" s="283" t="str">
        <f ca="true">+IF(OFFSET('Sanitation Data'!$E$30,0,10*ROW('Sanitation Data'!E52))="","",OFFSET('Sanitation Data'!$E$30,0,10*ROW('Sanitation Data'!E52)))</f>
        <v/>
      </c>
      <c r="CS58" s="283" t="str">
        <f ca="true">+IF(OFFSET('Sanitation Data'!$E$31,0,10*ROW('Sanitation Data'!E52))="","",OFFSET('Sanitation Data'!$E$31,0,10*ROW('Sanitation Data'!E52)))</f>
        <v/>
      </c>
      <c r="CT58" s="283" t="str">
        <f ca="true">+IF(OFFSET('Sanitation Data'!$E$32,0,10*ROW('Sanitation Data'!E52))="","",OFFSET('Sanitation Data'!$E$32,0,10*ROW('Sanitation Data'!E52)))</f>
        <v/>
      </c>
      <c r="CU58" s="283" t="str">
        <f ca="true">+IF(OFFSET('Sanitation Data'!$F$28,0,10*ROW('Sanitation Data'!F52))="","",OFFSET('Sanitation Data'!$F$28,0,10*ROW('Sanitation Data'!F52)))</f>
        <v/>
      </c>
      <c r="CV58" s="283" t="str">
        <f ca="true">+IF(OFFSET('Sanitation Data'!$F$29,0,10*ROW('Sanitation Data'!F52))="","",OFFSET('Sanitation Data'!$F$29,0,10*ROW('Sanitation Data'!F52)))</f>
        <v/>
      </c>
      <c r="CW58" s="283" t="str">
        <f ca="true">+IF(OFFSET('Sanitation Data'!$F$30,0,10*ROW('Sanitation Data'!F52))="","",OFFSET('Sanitation Data'!$F$30,0,10*ROW('Sanitation Data'!F52)))</f>
        <v/>
      </c>
      <c r="CX58" s="283" t="str">
        <f ca="true">+IF(OFFSET('Sanitation Data'!$F$31,0,10*ROW('Sanitation Data'!F52))="","",OFFSET('Sanitation Data'!$F$31,0,10*ROW('Sanitation Data'!F52)))</f>
        <v/>
      </c>
      <c r="CY58" s="283" t="str">
        <f ca="true">+IF(OFFSET('Sanitation Data'!$F$32,0,10*ROW('Sanitation Data'!F52))="","",OFFSET('Sanitation Data'!$F$32,0,10*ROW('Sanitation Data'!F52)))</f>
        <v/>
      </c>
      <c r="CZ58" s="283" t="str">
        <f ca="true">+IF(OFFSET('Sanitation Data'!$G$28,0,10*ROW('Sanitation Data'!G52))="","",OFFSET('Sanitation Data'!$G$28,0,10*ROW('Sanitation Data'!G52)))</f>
        <v/>
      </c>
      <c r="DA58" s="283" t="str">
        <f ca="true">+IF(OFFSET('Sanitation Data'!$G$29,0,10*ROW('Sanitation Data'!G52))="","",OFFSET('Sanitation Data'!$G$29,0,10*ROW('Sanitation Data'!G52)))</f>
        <v/>
      </c>
      <c r="DB58" s="283" t="str">
        <f ca="true">+IF(OFFSET('Sanitation Data'!$G$30,0,10*ROW('Sanitation Data'!G52))="","",OFFSET('Sanitation Data'!$G$30,0,10*ROW('Sanitation Data'!G52)))</f>
        <v/>
      </c>
      <c r="DC58" s="283" t="str">
        <f ca="true">+IF(OFFSET('Sanitation Data'!$G$31,0,10*ROW('Sanitation Data'!G52))="","",OFFSET('Sanitation Data'!$G$31,0,10*ROW('Sanitation Data'!G52)))</f>
        <v/>
      </c>
      <c r="DD58" s="283" t="str">
        <f ca="true">+IF(OFFSET('Sanitation Data'!$G$32,0,10*ROW('Sanitation Data'!G52))="","",OFFSET('Sanitation Data'!$G$32,0,10*ROW('Sanitation Data'!G52)))</f>
        <v/>
      </c>
      <c r="DE58" s="283" t="str">
        <f ca="true">+IF(OFFSET('Sanitation Data'!$H$28,0,10*ROW('Sanitation Data'!H52))="","",OFFSET('Sanitation Data'!$H$28,0,10*ROW('Sanitation Data'!H52)))</f>
        <v/>
      </c>
      <c r="DF58" s="283" t="str">
        <f ca="true">+IF(OFFSET('Sanitation Data'!$H$29,0,10*ROW('Sanitation Data'!H52))="","",OFFSET('Sanitation Data'!$H$29,0,10*ROW('Sanitation Data'!H52)))</f>
        <v/>
      </c>
      <c r="DG58" s="283" t="str">
        <f ca="true">+IF(OFFSET('Sanitation Data'!$H$30,0,10*ROW('Sanitation Data'!H52))="","",OFFSET('Sanitation Data'!$H$30,0,10*ROW('Sanitation Data'!H52)))</f>
        <v/>
      </c>
      <c r="DH58" s="283" t="str">
        <f ca="true">+IF(OFFSET('Sanitation Data'!$H$31,0,10*ROW('Sanitation Data'!H52))="","",OFFSET('Sanitation Data'!$H$31,0,10*ROW('Sanitation Data'!H52)))</f>
        <v/>
      </c>
      <c r="DI58" s="283" t="str">
        <f ca="true">+IF(OFFSET('Sanitation Data'!$H$32,0,10*ROW('Sanitation Data'!H52))="","",OFFSET('Sanitation Data'!$H$32,0,10*ROW('Sanitation Data'!H52)))</f>
        <v/>
      </c>
      <c r="DJ58" s="283" t="str">
        <f ca="true">+IF(OFFSET('Sanitation Data'!$I$28,0,10*ROW('Sanitation Data'!I52))="","",OFFSET('Sanitation Data'!$I$28,0,10*ROW('Sanitation Data'!I52)))</f>
        <v/>
      </c>
      <c r="DK58" s="283" t="str">
        <f ca="true">+IF(OFFSET('Sanitation Data'!$I$29,0,10*ROW('Sanitation Data'!I52))="","",OFFSET('Sanitation Data'!$I$29,0,10*ROW('Sanitation Data'!I52)))</f>
        <v/>
      </c>
      <c r="DL58" s="283" t="str">
        <f ca="true">+IF(OFFSET('Sanitation Data'!$I$30,0,10*ROW('Sanitation Data'!I52))="","",OFFSET('Sanitation Data'!$I$30,0,10*ROW('Sanitation Data'!I52)))</f>
        <v/>
      </c>
      <c r="DM58" s="283" t="str">
        <f ca="true">+IF(OFFSET('Sanitation Data'!$I$31,0,10*ROW('Sanitation Data'!I52))="","",OFFSET('Sanitation Data'!$I$31,0,10*ROW('Sanitation Data'!I52)))</f>
        <v/>
      </c>
      <c r="DN58" s="283" t="str">
        <f ca="true">+IF(OFFSET('Sanitation Data'!$I$32,0,10*ROW('Sanitation Data'!I52))="","",OFFSET('Sanitation Data'!$I$32,0,10*ROW('Sanitation Data'!I52)))</f>
        <v/>
      </c>
      <c r="DO58" s="283" t="str">
        <f ca="true">+IF(OFFSET('Hygiene Data'!$D$11,0,10*ROW('Hygiene Data'!D52))="","",OFFSET('Hygiene Data'!$D$11,0,10*ROW('Hygiene Data'!D52)))</f>
        <v/>
      </c>
      <c r="DP58" s="283" t="str">
        <f ca="true">+IF(OFFSET('Hygiene Data'!$D$12,0,10*ROW('Hygiene Data'!D52))="","",OFFSET('Hygiene Data'!$D$12,0,10*ROW('Hygiene Data'!D52)))</f>
        <v/>
      </c>
      <c r="DQ58" s="283" t="str">
        <f ca="true">+IF(OFFSET('Hygiene Data'!$D$13,0,10*ROW('Hygiene Data'!D52))="","",OFFSET('Hygiene Data'!$D$13,0,10*ROW('Hygiene Data'!D52)))</f>
        <v/>
      </c>
      <c r="DR58" s="283" t="str">
        <f ca="true">+IF(OFFSET('Hygiene Data'!$E$11,0,10*ROW('Hygiene Data'!E52))="","",OFFSET('Hygiene Data'!$E$11,0,10*ROW('Hygiene Data'!E52)))</f>
        <v/>
      </c>
      <c r="DS58" s="283" t="str">
        <f ca="true">+IF(OFFSET('Hygiene Data'!$E$12,0,10*ROW('Hygiene Data'!E52))="","",OFFSET('Hygiene Data'!$E$12,0,10*ROW('Hygiene Data'!E52)))</f>
        <v/>
      </c>
      <c r="DT58" s="283" t="str">
        <f ca="true">+IF(OFFSET('Hygiene Data'!$E$13,0,10*ROW('Hygiene Data'!E52))="","",OFFSET('Hygiene Data'!$E$13,0,10*ROW('Hygiene Data'!E52)))</f>
        <v/>
      </c>
      <c r="DU58" s="283" t="str">
        <f ca="true">+IF(OFFSET('Hygiene Data'!$F$11,0,10*ROW('Hygiene Data'!F52))="","",OFFSET('Hygiene Data'!$F$11,0,10*ROW('Hygiene Data'!F52)))</f>
        <v/>
      </c>
      <c r="DV58" s="283" t="str">
        <f ca="true">+IF(OFFSET('Hygiene Data'!$F$12,0,10*ROW('Hygiene Data'!F52))="","",OFFSET('Hygiene Data'!$F$12,0,10*ROW('Hygiene Data'!F52)))</f>
        <v/>
      </c>
      <c r="DW58" s="283" t="str">
        <f ca="true">+IF(OFFSET('Hygiene Data'!$F$13,0,10*ROW('Hygiene Data'!F52))="","",OFFSET('Hygiene Data'!$F$13,0,10*ROW('Hygiene Data'!F52)))</f>
        <v/>
      </c>
      <c r="DX58" s="283" t="str">
        <f ca="true">+IF(OFFSET('Hygiene Data'!$G$11,0,10*ROW('Hygiene Data'!G52))="","",OFFSET('Hygiene Data'!$G$11,0,10*ROW('Hygiene Data'!G52)))</f>
        <v/>
      </c>
      <c r="DY58" s="283" t="str">
        <f ca="true">+IF(OFFSET('Hygiene Data'!$G$12,0,10*ROW('Hygiene Data'!G52))="","",OFFSET('Hygiene Data'!$G$12,0,10*ROW('Hygiene Data'!G52)))</f>
        <v/>
      </c>
      <c r="DZ58" s="283" t="str">
        <f ca="true">+IF(OFFSET('Hygiene Data'!$G$13,0,10*ROW('Hygiene Data'!G52))="","",OFFSET('Hygiene Data'!$G$13,0,10*ROW('Hygiene Data'!G52)))</f>
        <v/>
      </c>
      <c r="EA58" s="283" t="str">
        <f ca="true">+IF(OFFSET('Hygiene Data'!$H$11,0,10*ROW('Hygiene Data'!H52))="","",OFFSET('Hygiene Data'!$H$11,0,10*ROW('Hygiene Data'!H52)))</f>
        <v/>
      </c>
      <c r="EB58" s="283" t="str">
        <f ca="true">+IF(OFFSET('Hygiene Data'!$H$12,0,10*ROW('Hygiene Data'!H52))="","",OFFSET('Hygiene Data'!$H$12,0,10*ROW('Hygiene Data'!H52)))</f>
        <v/>
      </c>
      <c r="EC58" s="283" t="str">
        <f ca="true">+IF(OFFSET('Hygiene Data'!$H$13,0,10*ROW('Hygiene Data'!H52))="","",OFFSET('Hygiene Data'!$H$13,0,10*ROW('Hygiene Data'!H52)))</f>
        <v/>
      </c>
      <c r="ED58" s="283" t="str">
        <f ca="true">+IF(OFFSET('Hygiene Data'!$I$11,0,10*ROW('Hygiene Data'!I52))="","",OFFSET('Hygiene Data'!$I$11,0,10*ROW('Hygiene Data'!I52)))</f>
        <v/>
      </c>
      <c r="EE58" s="283" t="str">
        <f ca="true">+IF(OFFSET('Hygiene Data'!$I$12,0,10*ROW('Hygiene Data'!I52))="","",OFFSET('Hygiene Data'!$I$12,0,10*ROW('Hygiene Data'!I52)))</f>
        <v/>
      </c>
      <c r="EF58" s="283"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9"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3"/>
      <c r="BS59" s="283" t="str">
        <f ca="true">+IF(OFFSET('Water Data'!$D$27,0,10*ROW('Water Data'!D53))="","",OFFSET('Water Data'!$D$27,0,10*ROW('Water Data'!D53)))</f>
        <v/>
      </c>
      <c r="BT59" s="283" t="str">
        <f ca="true">+IF(OFFSET('Water Data'!$D$28,0,10*ROW('Water Data'!D53))="","",OFFSET('Water Data'!$D$28,0,10*ROW('Water Data'!D53)))</f>
        <v/>
      </c>
      <c r="BU59" s="283" t="str">
        <f ca="true">+IF(OFFSET('Water Data'!$D$29,0,10*ROW('Water Data'!D53))="","",OFFSET('Water Data'!$D$29,0,10*ROW('Water Data'!D53)))</f>
        <v/>
      </c>
      <c r="BV59" s="283" t="str">
        <f ca="true">+IF(OFFSET('Water Data'!$E$27,0,10*ROW('Water Data'!E53))="","",OFFSET('Water Data'!$E$27,0,10*ROW('Water Data'!E53)))</f>
        <v/>
      </c>
      <c r="BW59" s="283" t="str">
        <f ca="true">+IF(OFFSET('Water Data'!$E$28,0,10*ROW('Water Data'!E53))="","",OFFSET('Water Data'!$E$28,0,10*ROW('Water Data'!E53)))</f>
        <v/>
      </c>
      <c r="BX59" s="283" t="str">
        <f ca="true">+IF(OFFSET('Water Data'!$E$29,0,10*ROW('Water Data'!E53))="","",OFFSET('Water Data'!$E$29,0,10*ROW('Water Data'!E53)))</f>
        <v/>
      </c>
      <c r="BY59" s="283" t="str">
        <f ca="true">+IF(OFFSET('Water Data'!$F$27,0,10*ROW('Water Data'!F53))="","",OFFSET('Water Data'!$F$27,0,10*ROW('Water Data'!F53)))</f>
        <v/>
      </c>
      <c r="BZ59" s="283" t="str">
        <f ca="true">+IF(OFFSET('Water Data'!$F$28,0,10*ROW('Water Data'!F53))="","",OFFSET('Water Data'!$F$28,0,10*ROW('Water Data'!F53)))</f>
        <v/>
      </c>
      <c r="CA59" s="283" t="str">
        <f ca="true">+IF(OFFSET('Water Data'!$F$29,0,10*ROW('Water Data'!F53))="","",OFFSET('Water Data'!$F$29,0,10*ROW('Water Data'!F53)))</f>
        <v/>
      </c>
      <c r="CB59" s="283" t="str">
        <f ca="true">+IF(OFFSET('Water Data'!$G$27,0,10*ROW('Water Data'!G53))="","",OFFSET('Water Data'!$G$27,0,10*ROW('Water Data'!G53)))</f>
        <v/>
      </c>
      <c r="CC59" s="283" t="str">
        <f ca="true">+IF(OFFSET('Water Data'!$G$28,0,10*ROW('Water Data'!G53))="","",OFFSET('Water Data'!$G$28,0,10*ROW('Water Data'!G53)))</f>
        <v/>
      </c>
      <c r="CD59" s="283" t="str">
        <f ca="true">+IF(OFFSET('Water Data'!$G$29,0,10*ROW('Water Data'!G53))="","",OFFSET('Water Data'!$G$29,0,10*ROW('Water Data'!G53)))</f>
        <v/>
      </c>
      <c r="CE59" s="283" t="str">
        <f ca="true">+IF(OFFSET('Water Data'!$H$27,0,10*ROW('Water Data'!H53))="","",OFFSET('Water Data'!$H$27,0,10*ROW('Water Data'!H53)))</f>
        <v/>
      </c>
      <c r="CF59" s="283" t="str">
        <f ca="true">+IF(OFFSET('Water Data'!$H$28,0,10*ROW('Water Data'!H53))="","",OFFSET('Water Data'!$H$28,0,10*ROW('Water Data'!H53)))</f>
        <v/>
      </c>
      <c r="CG59" s="283" t="str">
        <f ca="true">+IF(OFFSET('Water Data'!$H$29,0,10*ROW('Water Data'!H53))="","",OFFSET('Water Data'!$H$29,0,10*ROW('Water Data'!H53)))</f>
        <v/>
      </c>
      <c r="CH59" s="283" t="str">
        <f ca="true">+IF(OFFSET('Water Data'!$I$27,0,10*ROW('Water Data'!I53))="","",OFFSET('Water Data'!$I$27,0,10*ROW('Water Data'!I53)))</f>
        <v/>
      </c>
      <c r="CI59" s="283" t="str">
        <f ca="true">+IF(OFFSET('Water Data'!$I$28,0,10*ROW('Water Data'!I53))="","",OFFSET('Water Data'!$I$28,0,10*ROW('Water Data'!I53)))</f>
        <v/>
      </c>
      <c r="CJ59" s="283" t="str">
        <f ca="true">+IF(OFFSET('Water Data'!$I$29,0,10*ROW('Water Data'!I53))="","",OFFSET('Water Data'!$I$29,0,10*ROW('Water Data'!I53)))</f>
        <v/>
      </c>
      <c r="CK59" s="283" t="str">
        <f ca="true">+IF(OFFSET('Sanitation Data'!$D$28,0,10*ROW('Sanitation Data'!D53))="","",OFFSET('Sanitation Data'!$D$28,0,10*ROW('Sanitation Data'!D53)))</f>
        <v/>
      </c>
      <c r="CL59" s="283" t="str">
        <f ca="true">+IF(OFFSET('Sanitation Data'!$D$29,0,10*ROW('Sanitation Data'!D53))="","",OFFSET('Sanitation Data'!$D$29,0,10*ROW('Sanitation Data'!D53)))</f>
        <v/>
      </c>
      <c r="CM59" s="283" t="str">
        <f ca="true">+IF(OFFSET('Sanitation Data'!$D$30,0,10*ROW('Sanitation Data'!D53))="","",OFFSET('Sanitation Data'!$D$30,0,10*ROW('Sanitation Data'!D53)))</f>
        <v/>
      </c>
      <c r="CN59" s="283" t="str">
        <f ca="true">+IF(OFFSET('Sanitation Data'!$D$31,0,10*ROW('Sanitation Data'!D53))="","",OFFSET('Sanitation Data'!$D$31,0,10*ROW('Sanitation Data'!D53)))</f>
        <v/>
      </c>
      <c r="CO59" s="283" t="str">
        <f ca="true">+IF(OFFSET('Sanitation Data'!$D$32,0,10*ROW('Sanitation Data'!D53))="","",OFFSET('Sanitation Data'!$D$32,0,10*ROW('Sanitation Data'!D53)))</f>
        <v/>
      </c>
      <c r="CP59" s="283" t="str">
        <f ca="true">+IF(OFFSET('Sanitation Data'!$E$28,0,10*ROW('Sanitation Data'!E53))="","",OFFSET('Sanitation Data'!$E$28,0,10*ROW('Sanitation Data'!E53)))</f>
        <v/>
      </c>
      <c r="CQ59" s="283" t="str">
        <f ca="true">+IF(OFFSET('Sanitation Data'!$E$29,0,10*ROW('Sanitation Data'!E53))="","",OFFSET('Sanitation Data'!$E$29,0,10*ROW('Sanitation Data'!E53)))</f>
        <v/>
      </c>
      <c r="CR59" s="283" t="str">
        <f ca="true">+IF(OFFSET('Sanitation Data'!$E$30,0,10*ROW('Sanitation Data'!E53))="","",OFFSET('Sanitation Data'!$E$30,0,10*ROW('Sanitation Data'!E53)))</f>
        <v/>
      </c>
      <c r="CS59" s="283" t="str">
        <f ca="true">+IF(OFFSET('Sanitation Data'!$E$31,0,10*ROW('Sanitation Data'!E53))="","",OFFSET('Sanitation Data'!$E$31,0,10*ROW('Sanitation Data'!E53)))</f>
        <v/>
      </c>
      <c r="CT59" s="283" t="str">
        <f ca="true">+IF(OFFSET('Sanitation Data'!$E$32,0,10*ROW('Sanitation Data'!E53))="","",OFFSET('Sanitation Data'!$E$32,0,10*ROW('Sanitation Data'!E53)))</f>
        <v/>
      </c>
      <c r="CU59" s="283" t="str">
        <f ca="true">+IF(OFFSET('Sanitation Data'!$F$28,0,10*ROW('Sanitation Data'!F53))="","",OFFSET('Sanitation Data'!$F$28,0,10*ROW('Sanitation Data'!F53)))</f>
        <v/>
      </c>
      <c r="CV59" s="283" t="str">
        <f ca="true">+IF(OFFSET('Sanitation Data'!$F$29,0,10*ROW('Sanitation Data'!F53))="","",OFFSET('Sanitation Data'!$F$29,0,10*ROW('Sanitation Data'!F53)))</f>
        <v/>
      </c>
      <c r="CW59" s="283" t="str">
        <f ca="true">+IF(OFFSET('Sanitation Data'!$F$30,0,10*ROW('Sanitation Data'!F53))="","",OFFSET('Sanitation Data'!$F$30,0,10*ROW('Sanitation Data'!F53)))</f>
        <v/>
      </c>
      <c r="CX59" s="283" t="str">
        <f ca="true">+IF(OFFSET('Sanitation Data'!$F$31,0,10*ROW('Sanitation Data'!F53))="","",OFFSET('Sanitation Data'!$F$31,0,10*ROW('Sanitation Data'!F53)))</f>
        <v/>
      </c>
      <c r="CY59" s="283" t="str">
        <f ca="true">+IF(OFFSET('Sanitation Data'!$F$32,0,10*ROW('Sanitation Data'!F53))="","",OFFSET('Sanitation Data'!$F$32,0,10*ROW('Sanitation Data'!F53)))</f>
        <v/>
      </c>
      <c r="CZ59" s="283" t="str">
        <f ca="true">+IF(OFFSET('Sanitation Data'!$G$28,0,10*ROW('Sanitation Data'!G53))="","",OFFSET('Sanitation Data'!$G$28,0,10*ROW('Sanitation Data'!G53)))</f>
        <v/>
      </c>
      <c r="DA59" s="283" t="str">
        <f ca="true">+IF(OFFSET('Sanitation Data'!$G$29,0,10*ROW('Sanitation Data'!G53))="","",OFFSET('Sanitation Data'!$G$29,0,10*ROW('Sanitation Data'!G53)))</f>
        <v/>
      </c>
      <c r="DB59" s="283" t="str">
        <f ca="true">+IF(OFFSET('Sanitation Data'!$G$30,0,10*ROW('Sanitation Data'!G53))="","",OFFSET('Sanitation Data'!$G$30,0,10*ROW('Sanitation Data'!G53)))</f>
        <v/>
      </c>
      <c r="DC59" s="283" t="str">
        <f ca="true">+IF(OFFSET('Sanitation Data'!$G$31,0,10*ROW('Sanitation Data'!G53))="","",OFFSET('Sanitation Data'!$G$31,0,10*ROW('Sanitation Data'!G53)))</f>
        <v/>
      </c>
      <c r="DD59" s="283" t="str">
        <f ca="true">+IF(OFFSET('Sanitation Data'!$G$32,0,10*ROW('Sanitation Data'!G53))="","",OFFSET('Sanitation Data'!$G$32,0,10*ROW('Sanitation Data'!G53)))</f>
        <v/>
      </c>
      <c r="DE59" s="283" t="str">
        <f ca="true">+IF(OFFSET('Sanitation Data'!$H$28,0,10*ROW('Sanitation Data'!H53))="","",OFFSET('Sanitation Data'!$H$28,0,10*ROW('Sanitation Data'!H53)))</f>
        <v/>
      </c>
      <c r="DF59" s="283" t="str">
        <f ca="true">+IF(OFFSET('Sanitation Data'!$H$29,0,10*ROW('Sanitation Data'!H53))="","",OFFSET('Sanitation Data'!$H$29,0,10*ROW('Sanitation Data'!H53)))</f>
        <v/>
      </c>
      <c r="DG59" s="283" t="str">
        <f ca="true">+IF(OFFSET('Sanitation Data'!$H$30,0,10*ROW('Sanitation Data'!H53))="","",OFFSET('Sanitation Data'!$H$30,0,10*ROW('Sanitation Data'!H53)))</f>
        <v/>
      </c>
      <c r="DH59" s="283" t="str">
        <f ca="true">+IF(OFFSET('Sanitation Data'!$H$31,0,10*ROW('Sanitation Data'!H53))="","",OFFSET('Sanitation Data'!$H$31,0,10*ROW('Sanitation Data'!H53)))</f>
        <v/>
      </c>
      <c r="DI59" s="283" t="str">
        <f ca="true">+IF(OFFSET('Sanitation Data'!$H$32,0,10*ROW('Sanitation Data'!H53))="","",OFFSET('Sanitation Data'!$H$32,0,10*ROW('Sanitation Data'!H53)))</f>
        <v/>
      </c>
      <c r="DJ59" s="283" t="str">
        <f ca="true">+IF(OFFSET('Sanitation Data'!$I$28,0,10*ROW('Sanitation Data'!I53))="","",OFFSET('Sanitation Data'!$I$28,0,10*ROW('Sanitation Data'!I53)))</f>
        <v/>
      </c>
      <c r="DK59" s="283" t="str">
        <f ca="true">+IF(OFFSET('Sanitation Data'!$I$29,0,10*ROW('Sanitation Data'!I53))="","",OFFSET('Sanitation Data'!$I$29,0,10*ROW('Sanitation Data'!I53)))</f>
        <v/>
      </c>
      <c r="DL59" s="283" t="str">
        <f ca="true">+IF(OFFSET('Sanitation Data'!$I$30,0,10*ROW('Sanitation Data'!I53))="","",OFFSET('Sanitation Data'!$I$30,0,10*ROW('Sanitation Data'!I53)))</f>
        <v/>
      </c>
      <c r="DM59" s="283" t="str">
        <f ca="true">+IF(OFFSET('Sanitation Data'!$I$31,0,10*ROW('Sanitation Data'!I53))="","",OFFSET('Sanitation Data'!$I$31,0,10*ROW('Sanitation Data'!I53)))</f>
        <v/>
      </c>
      <c r="DN59" s="283" t="str">
        <f ca="true">+IF(OFFSET('Sanitation Data'!$I$32,0,10*ROW('Sanitation Data'!I53))="","",OFFSET('Sanitation Data'!$I$32,0,10*ROW('Sanitation Data'!I53)))</f>
        <v/>
      </c>
      <c r="DO59" s="283" t="str">
        <f ca="true">+IF(OFFSET('Hygiene Data'!$D$11,0,10*ROW('Hygiene Data'!D53))="","",OFFSET('Hygiene Data'!$D$11,0,10*ROW('Hygiene Data'!D53)))</f>
        <v/>
      </c>
      <c r="DP59" s="283" t="str">
        <f ca="true">+IF(OFFSET('Hygiene Data'!$D$12,0,10*ROW('Hygiene Data'!D53))="","",OFFSET('Hygiene Data'!$D$12,0,10*ROW('Hygiene Data'!D53)))</f>
        <v/>
      </c>
      <c r="DQ59" s="283" t="str">
        <f ca="true">+IF(OFFSET('Hygiene Data'!$D$13,0,10*ROW('Hygiene Data'!D53))="","",OFFSET('Hygiene Data'!$D$13,0,10*ROW('Hygiene Data'!D53)))</f>
        <v/>
      </c>
      <c r="DR59" s="283" t="str">
        <f ca="true">+IF(OFFSET('Hygiene Data'!$E$11,0,10*ROW('Hygiene Data'!E53))="","",OFFSET('Hygiene Data'!$E$11,0,10*ROW('Hygiene Data'!E53)))</f>
        <v/>
      </c>
      <c r="DS59" s="283" t="str">
        <f ca="true">+IF(OFFSET('Hygiene Data'!$E$12,0,10*ROW('Hygiene Data'!E53))="","",OFFSET('Hygiene Data'!$E$12,0,10*ROW('Hygiene Data'!E53)))</f>
        <v/>
      </c>
      <c r="DT59" s="283" t="str">
        <f ca="true">+IF(OFFSET('Hygiene Data'!$E$13,0,10*ROW('Hygiene Data'!E53))="","",OFFSET('Hygiene Data'!$E$13,0,10*ROW('Hygiene Data'!E53)))</f>
        <v/>
      </c>
      <c r="DU59" s="283" t="str">
        <f ca="true">+IF(OFFSET('Hygiene Data'!$F$11,0,10*ROW('Hygiene Data'!F53))="","",OFFSET('Hygiene Data'!$F$11,0,10*ROW('Hygiene Data'!F53)))</f>
        <v/>
      </c>
      <c r="DV59" s="283" t="str">
        <f ca="true">+IF(OFFSET('Hygiene Data'!$F$12,0,10*ROW('Hygiene Data'!F53))="","",OFFSET('Hygiene Data'!$F$12,0,10*ROW('Hygiene Data'!F53)))</f>
        <v/>
      </c>
      <c r="DW59" s="283" t="str">
        <f ca="true">+IF(OFFSET('Hygiene Data'!$F$13,0,10*ROW('Hygiene Data'!F53))="","",OFFSET('Hygiene Data'!$F$13,0,10*ROW('Hygiene Data'!F53)))</f>
        <v/>
      </c>
      <c r="DX59" s="283" t="str">
        <f ca="true">+IF(OFFSET('Hygiene Data'!$G$11,0,10*ROW('Hygiene Data'!G53))="","",OFFSET('Hygiene Data'!$G$11,0,10*ROW('Hygiene Data'!G53)))</f>
        <v/>
      </c>
      <c r="DY59" s="283" t="str">
        <f ca="true">+IF(OFFSET('Hygiene Data'!$G$12,0,10*ROW('Hygiene Data'!G53))="","",OFFSET('Hygiene Data'!$G$12,0,10*ROW('Hygiene Data'!G53)))</f>
        <v/>
      </c>
      <c r="DZ59" s="283" t="str">
        <f ca="true">+IF(OFFSET('Hygiene Data'!$G$13,0,10*ROW('Hygiene Data'!G53))="","",OFFSET('Hygiene Data'!$G$13,0,10*ROW('Hygiene Data'!G53)))</f>
        <v/>
      </c>
      <c r="EA59" s="283" t="str">
        <f ca="true">+IF(OFFSET('Hygiene Data'!$H$11,0,10*ROW('Hygiene Data'!H53))="","",OFFSET('Hygiene Data'!$H$11,0,10*ROW('Hygiene Data'!H53)))</f>
        <v/>
      </c>
      <c r="EB59" s="283" t="str">
        <f ca="true">+IF(OFFSET('Hygiene Data'!$H$12,0,10*ROW('Hygiene Data'!H53))="","",OFFSET('Hygiene Data'!$H$12,0,10*ROW('Hygiene Data'!H53)))</f>
        <v/>
      </c>
      <c r="EC59" s="283" t="str">
        <f ca="true">+IF(OFFSET('Hygiene Data'!$H$13,0,10*ROW('Hygiene Data'!H53))="","",OFFSET('Hygiene Data'!$H$13,0,10*ROW('Hygiene Data'!H53)))</f>
        <v/>
      </c>
      <c r="ED59" s="283" t="str">
        <f ca="true">+IF(OFFSET('Hygiene Data'!$I$11,0,10*ROW('Hygiene Data'!I53))="","",OFFSET('Hygiene Data'!$I$11,0,10*ROW('Hygiene Data'!I53)))</f>
        <v/>
      </c>
      <c r="EE59" s="283" t="str">
        <f ca="true">+IF(OFFSET('Hygiene Data'!$I$12,0,10*ROW('Hygiene Data'!I53))="","",OFFSET('Hygiene Data'!$I$12,0,10*ROW('Hygiene Data'!I53)))</f>
        <v/>
      </c>
      <c r="EF59" s="283"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9"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3"/>
      <c r="BS60" s="283" t="str">
        <f ca="true">+IF(OFFSET('Water Data'!$D$27,0,10*ROW('Water Data'!D54))="","",OFFSET('Water Data'!$D$27,0,10*ROW('Water Data'!D54)))</f>
        <v/>
      </c>
      <c r="BT60" s="283" t="str">
        <f ca="true">+IF(OFFSET('Water Data'!$D$28,0,10*ROW('Water Data'!D54))="","",OFFSET('Water Data'!$D$28,0,10*ROW('Water Data'!D54)))</f>
        <v/>
      </c>
      <c r="BU60" s="283" t="str">
        <f ca="true">+IF(OFFSET('Water Data'!$D$29,0,10*ROW('Water Data'!D54))="","",OFFSET('Water Data'!$D$29,0,10*ROW('Water Data'!D54)))</f>
        <v/>
      </c>
      <c r="BV60" s="283" t="str">
        <f ca="true">+IF(OFFSET('Water Data'!$E$27,0,10*ROW('Water Data'!E54))="","",OFFSET('Water Data'!$E$27,0,10*ROW('Water Data'!E54)))</f>
        <v/>
      </c>
      <c r="BW60" s="283" t="str">
        <f ca="true">+IF(OFFSET('Water Data'!$E$28,0,10*ROW('Water Data'!E54))="","",OFFSET('Water Data'!$E$28,0,10*ROW('Water Data'!E54)))</f>
        <v/>
      </c>
      <c r="BX60" s="283" t="str">
        <f ca="true">+IF(OFFSET('Water Data'!$E$29,0,10*ROW('Water Data'!E54))="","",OFFSET('Water Data'!$E$29,0,10*ROW('Water Data'!E54)))</f>
        <v/>
      </c>
      <c r="BY60" s="283" t="str">
        <f ca="true">+IF(OFFSET('Water Data'!$F$27,0,10*ROW('Water Data'!F54))="","",OFFSET('Water Data'!$F$27,0,10*ROW('Water Data'!F54)))</f>
        <v/>
      </c>
      <c r="BZ60" s="283" t="str">
        <f ca="true">+IF(OFFSET('Water Data'!$F$28,0,10*ROW('Water Data'!F54))="","",OFFSET('Water Data'!$F$28,0,10*ROW('Water Data'!F54)))</f>
        <v/>
      </c>
      <c r="CA60" s="283" t="str">
        <f ca="true">+IF(OFFSET('Water Data'!$F$29,0,10*ROW('Water Data'!F54))="","",OFFSET('Water Data'!$F$29,0,10*ROW('Water Data'!F54)))</f>
        <v/>
      </c>
      <c r="CB60" s="283" t="str">
        <f ca="true">+IF(OFFSET('Water Data'!$G$27,0,10*ROW('Water Data'!G54))="","",OFFSET('Water Data'!$G$27,0,10*ROW('Water Data'!G54)))</f>
        <v/>
      </c>
      <c r="CC60" s="283" t="str">
        <f ca="true">+IF(OFFSET('Water Data'!$G$28,0,10*ROW('Water Data'!G54))="","",OFFSET('Water Data'!$G$28,0,10*ROW('Water Data'!G54)))</f>
        <v/>
      </c>
      <c r="CD60" s="283" t="str">
        <f ca="true">+IF(OFFSET('Water Data'!$G$29,0,10*ROW('Water Data'!G54))="","",OFFSET('Water Data'!$G$29,0,10*ROW('Water Data'!G54)))</f>
        <v/>
      </c>
      <c r="CE60" s="283" t="str">
        <f ca="true">+IF(OFFSET('Water Data'!$H$27,0,10*ROW('Water Data'!H54))="","",OFFSET('Water Data'!$H$27,0,10*ROW('Water Data'!H54)))</f>
        <v/>
      </c>
      <c r="CF60" s="283" t="str">
        <f ca="true">+IF(OFFSET('Water Data'!$H$28,0,10*ROW('Water Data'!H54))="","",OFFSET('Water Data'!$H$28,0,10*ROW('Water Data'!H54)))</f>
        <v/>
      </c>
      <c r="CG60" s="283" t="str">
        <f ca="true">+IF(OFFSET('Water Data'!$H$29,0,10*ROW('Water Data'!H54))="","",OFFSET('Water Data'!$H$29,0,10*ROW('Water Data'!H54)))</f>
        <v/>
      </c>
      <c r="CH60" s="283" t="str">
        <f ca="true">+IF(OFFSET('Water Data'!$I$27,0,10*ROW('Water Data'!I54))="","",OFFSET('Water Data'!$I$27,0,10*ROW('Water Data'!I54)))</f>
        <v/>
      </c>
      <c r="CI60" s="283" t="str">
        <f ca="true">+IF(OFFSET('Water Data'!$I$28,0,10*ROW('Water Data'!I54))="","",OFFSET('Water Data'!$I$28,0,10*ROW('Water Data'!I54)))</f>
        <v/>
      </c>
      <c r="CJ60" s="283" t="str">
        <f ca="true">+IF(OFFSET('Water Data'!$I$29,0,10*ROW('Water Data'!I54))="","",OFFSET('Water Data'!$I$29,0,10*ROW('Water Data'!I54)))</f>
        <v/>
      </c>
      <c r="CK60" s="283" t="str">
        <f ca="true">+IF(OFFSET('Sanitation Data'!$D$28,0,10*ROW('Sanitation Data'!D54))="","",OFFSET('Sanitation Data'!$D$28,0,10*ROW('Sanitation Data'!D54)))</f>
        <v/>
      </c>
      <c r="CL60" s="283" t="str">
        <f ca="true">+IF(OFFSET('Sanitation Data'!$D$29,0,10*ROW('Sanitation Data'!D54))="","",OFFSET('Sanitation Data'!$D$29,0,10*ROW('Sanitation Data'!D54)))</f>
        <v/>
      </c>
      <c r="CM60" s="283" t="str">
        <f ca="true">+IF(OFFSET('Sanitation Data'!$D$30,0,10*ROW('Sanitation Data'!D54))="","",OFFSET('Sanitation Data'!$D$30,0,10*ROW('Sanitation Data'!D54)))</f>
        <v/>
      </c>
      <c r="CN60" s="283" t="str">
        <f ca="true">+IF(OFFSET('Sanitation Data'!$D$31,0,10*ROW('Sanitation Data'!D54))="","",OFFSET('Sanitation Data'!$D$31,0,10*ROW('Sanitation Data'!D54)))</f>
        <v/>
      </c>
      <c r="CO60" s="283" t="str">
        <f ca="true">+IF(OFFSET('Sanitation Data'!$D$32,0,10*ROW('Sanitation Data'!D54))="","",OFFSET('Sanitation Data'!$D$32,0,10*ROW('Sanitation Data'!D54)))</f>
        <v/>
      </c>
      <c r="CP60" s="283" t="str">
        <f ca="true">+IF(OFFSET('Sanitation Data'!$E$28,0,10*ROW('Sanitation Data'!E54))="","",OFFSET('Sanitation Data'!$E$28,0,10*ROW('Sanitation Data'!E54)))</f>
        <v/>
      </c>
      <c r="CQ60" s="283" t="str">
        <f ca="true">+IF(OFFSET('Sanitation Data'!$E$29,0,10*ROW('Sanitation Data'!E54))="","",OFFSET('Sanitation Data'!$E$29,0,10*ROW('Sanitation Data'!E54)))</f>
        <v/>
      </c>
      <c r="CR60" s="283" t="str">
        <f ca="true">+IF(OFFSET('Sanitation Data'!$E$30,0,10*ROW('Sanitation Data'!E54))="","",OFFSET('Sanitation Data'!$E$30,0,10*ROW('Sanitation Data'!E54)))</f>
        <v/>
      </c>
      <c r="CS60" s="283" t="str">
        <f ca="true">+IF(OFFSET('Sanitation Data'!$E$31,0,10*ROW('Sanitation Data'!E54))="","",OFFSET('Sanitation Data'!$E$31,0,10*ROW('Sanitation Data'!E54)))</f>
        <v/>
      </c>
      <c r="CT60" s="283" t="str">
        <f ca="true">+IF(OFFSET('Sanitation Data'!$E$32,0,10*ROW('Sanitation Data'!E54))="","",OFFSET('Sanitation Data'!$E$32,0,10*ROW('Sanitation Data'!E54)))</f>
        <v/>
      </c>
      <c r="CU60" s="283" t="str">
        <f ca="true">+IF(OFFSET('Sanitation Data'!$F$28,0,10*ROW('Sanitation Data'!F54))="","",OFFSET('Sanitation Data'!$F$28,0,10*ROW('Sanitation Data'!F54)))</f>
        <v/>
      </c>
      <c r="CV60" s="283" t="str">
        <f ca="true">+IF(OFFSET('Sanitation Data'!$F$29,0,10*ROW('Sanitation Data'!F54))="","",OFFSET('Sanitation Data'!$F$29,0,10*ROW('Sanitation Data'!F54)))</f>
        <v/>
      </c>
      <c r="CW60" s="283" t="str">
        <f ca="true">+IF(OFFSET('Sanitation Data'!$F$30,0,10*ROW('Sanitation Data'!F54))="","",OFFSET('Sanitation Data'!$F$30,0,10*ROW('Sanitation Data'!F54)))</f>
        <v/>
      </c>
      <c r="CX60" s="283" t="str">
        <f ca="true">+IF(OFFSET('Sanitation Data'!$F$31,0,10*ROW('Sanitation Data'!F54))="","",OFFSET('Sanitation Data'!$F$31,0,10*ROW('Sanitation Data'!F54)))</f>
        <v/>
      </c>
      <c r="CY60" s="283" t="str">
        <f ca="true">+IF(OFFSET('Sanitation Data'!$F$32,0,10*ROW('Sanitation Data'!F54))="","",OFFSET('Sanitation Data'!$F$32,0,10*ROW('Sanitation Data'!F54)))</f>
        <v/>
      </c>
      <c r="CZ60" s="283" t="str">
        <f ca="true">+IF(OFFSET('Sanitation Data'!$G$28,0,10*ROW('Sanitation Data'!G54))="","",OFFSET('Sanitation Data'!$G$28,0,10*ROW('Sanitation Data'!G54)))</f>
        <v/>
      </c>
      <c r="DA60" s="283" t="str">
        <f ca="true">+IF(OFFSET('Sanitation Data'!$G$29,0,10*ROW('Sanitation Data'!G54))="","",OFFSET('Sanitation Data'!$G$29,0,10*ROW('Sanitation Data'!G54)))</f>
        <v/>
      </c>
      <c r="DB60" s="283" t="str">
        <f ca="true">+IF(OFFSET('Sanitation Data'!$G$30,0,10*ROW('Sanitation Data'!G54))="","",OFFSET('Sanitation Data'!$G$30,0,10*ROW('Sanitation Data'!G54)))</f>
        <v/>
      </c>
      <c r="DC60" s="283" t="str">
        <f ca="true">+IF(OFFSET('Sanitation Data'!$G$31,0,10*ROW('Sanitation Data'!G54))="","",OFFSET('Sanitation Data'!$G$31,0,10*ROW('Sanitation Data'!G54)))</f>
        <v/>
      </c>
      <c r="DD60" s="283" t="str">
        <f ca="true">+IF(OFFSET('Sanitation Data'!$G$32,0,10*ROW('Sanitation Data'!G54))="","",OFFSET('Sanitation Data'!$G$32,0,10*ROW('Sanitation Data'!G54)))</f>
        <v/>
      </c>
      <c r="DE60" s="283" t="str">
        <f ca="true">+IF(OFFSET('Sanitation Data'!$H$28,0,10*ROW('Sanitation Data'!H54))="","",OFFSET('Sanitation Data'!$H$28,0,10*ROW('Sanitation Data'!H54)))</f>
        <v/>
      </c>
      <c r="DF60" s="283" t="str">
        <f ca="true">+IF(OFFSET('Sanitation Data'!$H$29,0,10*ROW('Sanitation Data'!H54))="","",OFFSET('Sanitation Data'!$H$29,0,10*ROW('Sanitation Data'!H54)))</f>
        <v/>
      </c>
      <c r="DG60" s="283" t="str">
        <f ca="true">+IF(OFFSET('Sanitation Data'!$H$30,0,10*ROW('Sanitation Data'!H54))="","",OFFSET('Sanitation Data'!$H$30,0,10*ROW('Sanitation Data'!H54)))</f>
        <v/>
      </c>
      <c r="DH60" s="283" t="str">
        <f ca="true">+IF(OFFSET('Sanitation Data'!$H$31,0,10*ROW('Sanitation Data'!H54))="","",OFFSET('Sanitation Data'!$H$31,0,10*ROW('Sanitation Data'!H54)))</f>
        <v/>
      </c>
      <c r="DI60" s="283" t="str">
        <f ca="true">+IF(OFFSET('Sanitation Data'!$H$32,0,10*ROW('Sanitation Data'!H54))="","",OFFSET('Sanitation Data'!$H$32,0,10*ROW('Sanitation Data'!H54)))</f>
        <v/>
      </c>
      <c r="DJ60" s="283" t="str">
        <f ca="true">+IF(OFFSET('Sanitation Data'!$I$28,0,10*ROW('Sanitation Data'!I54))="","",OFFSET('Sanitation Data'!$I$28,0,10*ROW('Sanitation Data'!I54)))</f>
        <v/>
      </c>
      <c r="DK60" s="283" t="str">
        <f ca="true">+IF(OFFSET('Sanitation Data'!$I$29,0,10*ROW('Sanitation Data'!I54))="","",OFFSET('Sanitation Data'!$I$29,0,10*ROW('Sanitation Data'!I54)))</f>
        <v/>
      </c>
      <c r="DL60" s="283" t="str">
        <f ca="true">+IF(OFFSET('Sanitation Data'!$I$30,0,10*ROW('Sanitation Data'!I54))="","",OFFSET('Sanitation Data'!$I$30,0,10*ROW('Sanitation Data'!I54)))</f>
        <v/>
      </c>
      <c r="DM60" s="283" t="str">
        <f ca="true">+IF(OFFSET('Sanitation Data'!$I$31,0,10*ROW('Sanitation Data'!I54))="","",OFFSET('Sanitation Data'!$I$31,0,10*ROW('Sanitation Data'!I54)))</f>
        <v/>
      </c>
      <c r="DN60" s="283" t="str">
        <f ca="true">+IF(OFFSET('Sanitation Data'!$I$32,0,10*ROW('Sanitation Data'!I54))="","",OFFSET('Sanitation Data'!$I$32,0,10*ROW('Sanitation Data'!I54)))</f>
        <v/>
      </c>
      <c r="DO60" s="283" t="str">
        <f ca="true">+IF(OFFSET('Hygiene Data'!$D$11,0,10*ROW('Hygiene Data'!D54))="","",OFFSET('Hygiene Data'!$D$11,0,10*ROW('Hygiene Data'!D54)))</f>
        <v/>
      </c>
      <c r="DP60" s="283" t="str">
        <f ca="true">+IF(OFFSET('Hygiene Data'!$D$12,0,10*ROW('Hygiene Data'!D54))="","",OFFSET('Hygiene Data'!$D$12,0,10*ROW('Hygiene Data'!D54)))</f>
        <v/>
      </c>
      <c r="DQ60" s="283" t="str">
        <f ca="true">+IF(OFFSET('Hygiene Data'!$D$13,0,10*ROW('Hygiene Data'!D54))="","",OFFSET('Hygiene Data'!$D$13,0,10*ROW('Hygiene Data'!D54)))</f>
        <v/>
      </c>
      <c r="DR60" s="283" t="str">
        <f ca="true">+IF(OFFSET('Hygiene Data'!$E$11,0,10*ROW('Hygiene Data'!E54))="","",OFFSET('Hygiene Data'!$E$11,0,10*ROW('Hygiene Data'!E54)))</f>
        <v/>
      </c>
      <c r="DS60" s="283" t="str">
        <f ca="true">+IF(OFFSET('Hygiene Data'!$E$12,0,10*ROW('Hygiene Data'!E54))="","",OFFSET('Hygiene Data'!$E$12,0,10*ROW('Hygiene Data'!E54)))</f>
        <v/>
      </c>
      <c r="DT60" s="283" t="str">
        <f ca="true">+IF(OFFSET('Hygiene Data'!$E$13,0,10*ROW('Hygiene Data'!E54))="","",OFFSET('Hygiene Data'!$E$13,0,10*ROW('Hygiene Data'!E54)))</f>
        <v/>
      </c>
      <c r="DU60" s="283" t="str">
        <f ca="true">+IF(OFFSET('Hygiene Data'!$F$11,0,10*ROW('Hygiene Data'!F54))="","",OFFSET('Hygiene Data'!$F$11,0,10*ROW('Hygiene Data'!F54)))</f>
        <v/>
      </c>
      <c r="DV60" s="283" t="str">
        <f ca="true">+IF(OFFSET('Hygiene Data'!$F$12,0,10*ROW('Hygiene Data'!F54))="","",OFFSET('Hygiene Data'!$F$12,0,10*ROW('Hygiene Data'!F54)))</f>
        <v/>
      </c>
      <c r="DW60" s="283" t="str">
        <f ca="true">+IF(OFFSET('Hygiene Data'!$F$13,0,10*ROW('Hygiene Data'!F54))="","",OFFSET('Hygiene Data'!$F$13,0,10*ROW('Hygiene Data'!F54)))</f>
        <v/>
      </c>
      <c r="DX60" s="283" t="str">
        <f ca="true">+IF(OFFSET('Hygiene Data'!$G$11,0,10*ROW('Hygiene Data'!G54))="","",OFFSET('Hygiene Data'!$G$11,0,10*ROW('Hygiene Data'!G54)))</f>
        <v/>
      </c>
      <c r="DY60" s="283" t="str">
        <f ca="true">+IF(OFFSET('Hygiene Data'!$G$12,0,10*ROW('Hygiene Data'!G54))="","",OFFSET('Hygiene Data'!$G$12,0,10*ROW('Hygiene Data'!G54)))</f>
        <v/>
      </c>
      <c r="DZ60" s="283" t="str">
        <f ca="true">+IF(OFFSET('Hygiene Data'!$G$13,0,10*ROW('Hygiene Data'!G54))="","",OFFSET('Hygiene Data'!$G$13,0,10*ROW('Hygiene Data'!G54)))</f>
        <v/>
      </c>
      <c r="EA60" s="283" t="str">
        <f ca="true">+IF(OFFSET('Hygiene Data'!$H$11,0,10*ROW('Hygiene Data'!H54))="","",OFFSET('Hygiene Data'!$H$11,0,10*ROW('Hygiene Data'!H54)))</f>
        <v/>
      </c>
      <c r="EB60" s="283" t="str">
        <f ca="true">+IF(OFFSET('Hygiene Data'!$H$12,0,10*ROW('Hygiene Data'!H54))="","",OFFSET('Hygiene Data'!$H$12,0,10*ROW('Hygiene Data'!H54)))</f>
        <v/>
      </c>
      <c r="EC60" s="283" t="str">
        <f ca="true">+IF(OFFSET('Hygiene Data'!$H$13,0,10*ROW('Hygiene Data'!H54))="","",OFFSET('Hygiene Data'!$H$13,0,10*ROW('Hygiene Data'!H54)))</f>
        <v/>
      </c>
      <c r="ED60" s="283" t="str">
        <f ca="true">+IF(OFFSET('Hygiene Data'!$I$11,0,10*ROW('Hygiene Data'!I54))="","",OFFSET('Hygiene Data'!$I$11,0,10*ROW('Hygiene Data'!I54)))</f>
        <v/>
      </c>
      <c r="EE60" s="283" t="str">
        <f ca="true">+IF(OFFSET('Hygiene Data'!$I$12,0,10*ROW('Hygiene Data'!I54))="","",OFFSET('Hygiene Data'!$I$12,0,10*ROW('Hygiene Data'!I54)))</f>
        <v/>
      </c>
      <c r="EF60" s="283"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9"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3"/>
      <c r="BS61" s="283" t="str">
        <f ca="true">+IF(OFFSET('Water Data'!$D$27,0,10*ROW('Water Data'!D55))="","",OFFSET('Water Data'!$D$27,0,10*ROW('Water Data'!D55)))</f>
        <v/>
      </c>
      <c r="BT61" s="283" t="str">
        <f ca="true">+IF(OFFSET('Water Data'!$D$28,0,10*ROW('Water Data'!D55))="","",OFFSET('Water Data'!$D$28,0,10*ROW('Water Data'!D55)))</f>
        <v/>
      </c>
      <c r="BU61" s="283" t="str">
        <f ca="true">+IF(OFFSET('Water Data'!$D$29,0,10*ROW('Water Data'!D55))="","",OFFSET('Water Data'!$D$29,0,10*ROW('Water Data'!D55)))</f>
        <v/>
      </c>
      <c r="BV61" s="283" t="str">
        <f ca="true">+IF(OFFSET('Water Data'!$E$27,0,10*ROW('Water Data'!E55))="","",OFFSET('Water Data'!$E$27,0,10*ROW('Water Data'!E55)))</f>
        <v/>
      </c>
      <c r="BW61" s="283" t="str">
        <f ca="true">+IF(OFFSET('Water Data'!$E$28,0,10*ROW('Water Data'!E55))="","",OFFSET('Water Data'!$E$28,0,10*ROW('Water Data'!E55)))</f>
        <v/>
      </c>
      <c r="BX61" s="283" t="str">
        <f ca="true">+IF(OFFSET('Water Data'!$E$29,0,10*ROW('Water Data'!E55))="","",OFFSET('Water Data'!$E$29,0,10*ROW('Water Data'!E55)))</f>
        <v/>
      </c>
      <c r="BY61" s="283" t="str">
        <f ca="true">+IF(OFFSET('Water Data'!$F$27,0,10*ROW('Water Data'!F55))="","",OFFSET('Water Data'!$F$27,0,10*ROW('Water Data'!F55)))</f>
        <v/>
      </c>
      <c r="BZ61" s="283" t="str">
        <f ca="true">+IF(OFFSET('Water Data'!$F$28,0,10*ROW('Water Data'!F55))="","",OFFSET('Water Data'!$F$28,0,10*ROW('Water Data'!F55)))</f>
        <v/>
      </c>
      <c r="CA61" s="283" t="str">
        <f ca="true">+IF(OFFSET('Water Data'!$F$29,0,10*ROW('Water Data'!F55))="","",OFFSET('Water Data'!$F$29,0,10*ROW('Water Data'!F55)))</f>
        <v/>
      </c>
      <c r="CB61" s="283" t="str">
        <f ca="true">+IF(OFFSET('Water Data'!$G$27,0,10*ROW('Water Data'!G55))="","",OFFSET('Water Data'!$G$27,0,10*ROW('Water Data'!G55)))</f>
        <v/>
      </c>
      <c r="CC61" s="283" t="str">
        <f ca="true">+IF(OFFSET('Water Data'!$G$28,0,10*ROW('Water Data'!G55))="","",OFFSET('Water Data'!$G$28,0,10*ROW('Water Data'!G55)))</f>
        <v/>
      </c>
      <c r="CD61" s="283" t="str">
        <f ca="true">+IF(OFFSET('Water Data'!$G$29,0,10*ROW('Water Data'!G55))="","",OFFSET('Water Data'!$G$29,0,10*ROW('Water Data'!G55)))</f>
        <v/>
      </c>
      <c r="CE61" s="283" t="str">
        <f ca="true">+IF(OFFSET('Water Data'!$H$27,0,10*ROW('Water Data'!H55))="","",OFFSET('Water Data'!$H$27,0,10*ROW('Water Data'!H55)))</f>
        <v/>
      </c>
      <c r="CF61" s="283" t="str">
        <f ca="true">+IF(OFFSET('Water Data'!$H$28,0,10*ROW('Water Data'!H55))="","",OFFSET('Water Data'!$H$28,0,10*ROW('Water Data'!H55)))</f>
        <v/>
      </c>
      <c r="CG61" s="283" t="str">
        <f ca="true">+IF(OFFSET('Water Data'!$H$29,0,10*ROW('Water Data'!H55))="","",OFFSET('Water Data'!$H$29,0,10*ROW('Water Data'!H55)))</f>
        <v/>
      </c>
      <c r="CH61" s="283" t="str">
        <f ca="true">+IF(OFFSET('Water Data'!$I$27,0,10*ROW('Water Data'!I55))="","",OFFSET('Water Data'!$I$27,0,10*ROW('Water Data'!I55)))</f>
        <v/>
      </c>
      <c r="CI61" s="283" t="str">
        <f ca="true">+IF(OFFSET('Water Data'!$I$28,0,10*ROW('Water Data'!I55))="","",OFFSET('Water Data'!$I$28,0,10*ROW('Water Data'!I55)))</f>
        <v/>
      </c>
      <c r="CJ61" s="283" t="str">
        <f ca="true">+IF(OFFSET('Water Data'!$I$29,0,10*ROW('Water Data'!I55))="","",OFFSET('Water Data'!$I$29,0,10*ROW('Water Data'!I55)))</f>
        <v/>
      </c>
      <c r="CK61" s="283" t="str">
        <f ca="true">+IF(OFFSET('Sanitation Data'!$D$28,0,10*ROW('Sanitation Data'!D55))="","",OFFSET('Sanitation Data'!$D$28,0,10*ROW('Sanitation Data'!D55)))</f>
        <v/>
      </c>
      <c r="CL61" s="283" t="str">
        <f ca="true">+IF(OFFSET('Sanitation Data'!$D$29,0,10*ROW('Sanitation Data'!D55))="","",OFFSET('Sanitation Data'!$D$29,0,10*ROW('Sanitation Data'!D55)))</f>
        <v/>
      </c>
      <c r="CM61" s="283" t="str">
        <f ca="true">+IF(OFFSET('Sanitation Data'!$D$30,0,10*ROW('Sanitation Data'!D55))="","",OFFSET('Sanitation Data'!$D$30,0,10*ROW('Sanitation Data'!D55)))</f>
        <v/>
      </c>
      <c r="CN61" s="283" t="str">
        <f ca="true">+IF(OFFSET('Sanitation Data'!$D$31,0,10*ROW('Sanitation Data'!D55))="","",OFFSET('Sanitation Data'!$D$31,0,10*ROW('Sanitation Data'!D55)))</f>
        <v/>
      </c>
      <c r="CO61" s="283" t="str">
        <f ca="true">+IF(OFFSET('Sanitation Data'!$D$32,0,10*ROW('Sanitation Data'!D55))="","",OFFSET('Sanitation Data'!$D$32,0,10*ROW('Sanitation Data'!D55)))</f>
        <v/>
      </c>
      <c r="CP61" s="283" t="str">
        <f ca="true">+IF(OFFSET('Sanitation Data'!$E$28,0,10*ROW('Sanitation Data'!E55))="","",OFFSET('Sanitation Data'!$E$28,0,10*ROW('Sanitation Data'!E55)))</f>
        <v/>
      </c>
      <c r="CQ61" s="283" t="str">
        <f ca="true">+IF(OFFSET('Sanitation Data'!$E$29,0,10*ROW('Sanitation Data'!E55))="","",OFFSET('Sanitation Data'!$E$29,0,10*ROW('Sanitation Data'!E55)))</f>
        <v/>
      </c>
      <c r="CR61" s="283" t="str">
        <f ca="true">+IF(OFFSET('Sanitation Data'!$E$30,0,10*ROW('Sanitation Data'!E55))="","",OFFSET('Sanitation Data'!$E$30,0,10*ROW('Sanitation Data'!E55)))</f>
        <v/>
      </c>
      <c r="CS61" s="283" t="str">
        <f ca="true">+IF(OFFSET('Sanitation Data'!$E$31,0,10*ROW('Sanitation Data'!E55))="","",OFFSET('Sanitation Data'!$E$31,0,10*ROW('Sanitation Data'!E55)))</f>
        <v/>
      </c>
      <c r="CT61" s="283" t="str">
        <f ca="true">+IF(OFFSET('Sanitation Data'!$E$32,0,10*ROW('Sanitation Data'!E55))="","",OFFSET('Sanitation Data'!$E$32,0,10*ROW('Sanitation Data'!E55)))</f>
        <v/>
      </c>
      <c r="CU61" s="283" t="str">
        <f ca="true">+IF(OFFSET('Sanitation Data'!$F$28,0,10*ROW('Sanitation Data'!F55))="","",OFFSET('Sanitation Data'!$F$28,0,10*ROW('Sanitation Data'!F55)))</f>
        <v/>
      </c>
      <c r="CV61" s="283" t="str">
        <f ca="true">+IF(OFFSET('Sanitation Data'!$F$29,0,10*ROW('Sanitation Data'!F55))="","",OFFSET('Sanitation Data'!$F$29,0,10*ROW('Sanitation Data'!F55)))</f>
        <v/>
      </c>
      <c r="CW61" s="283" t="str">
        <f ca="true">+IF(OFFSET('Sanitation Data'!$F$30,0,10*ROW('Sanitation Data'!F55))="","",OFFSET('Sanitation Data'!$F$30,0,10*ROW('Sanitation Data'!F55)))</f>
        <v/>
      </c>
      <c r="CX61" s="283" t="str">
        <f ca="true">+IF(OFFSET('Sanitation Data'!$F$31,0,10*ROW('Sanitation Data'!F55))="","",OFFSET('Sanitation Data'!$F$31,0,10*ROW('Sanitation Data'!F55)))</f>
        <v/>
      </c>
      <c r="CY61" s="283" t="str">
        <f ca="true">+IF(OFFSET('Sanitation Data'!$F$32,0,10*ROW('Sanitation Data'!F55))="","",OFFSET('Sanitation Data'!$F$32,0,10*ROW('Sanitation Data'!F55)))</f>
        <v/>
      </c>
      <c r="CZ61" s="283" t="str">
        <f ca="true">+IF(OFFSET('Sanitation Data'!$G$28,0,10*ROW('Sanitation Data'!G55))="","",OFFSET('Sanitation Data'!$G$28,0,10*ROW('Sanitation Data'!G55)))</f>
        <v/>
      </c>
      <c r="DA61" s="283" t="str">
        <f ca="true">+IF(OFFSET('Sanitation Data'!$G$29,0,10*ROW('Sanitation Data'!G55))="","",OFFSET('Sanitation Data'!$G$29,0,10*ROW('Sanitation Data'!G55)))</f>
        <v/>
      </c>
      <c r="DB61" s="283" t="str">
        <f ca="true">+IF(OFFSET('Sanitation Data'!$G$30,0,10*ROW('Sanitation Data'!G55))="","",OFFSET('Sanitation Data'!$G$30,0,10*ROW('Sanitation Data'!G55)))</f>
        <v/>
      </c>
      <c r="DC61" s="283" t="str">
        <f ca="true">+IF(OFFSET('Sanitation Data'!$G$31,0,10*ROW('Sanitation Data'!G55))="","",OFFSET('Sanitation Data'!$G$31,0,10*ROW('Sanitation Data'!G55)))</f>
        <v/>
      </c>
      <c r="DD61" s="283" t="str">
        <f ca="true">+IF(OFFSET('Sanitation Data'!$G$32,0,10*ROW('Sanitation Data'!G55))="","",OFFSET('Sanitation Data'!$G$32,0,10*ROW('Sanitation Data'!G55)))</f>
        <v/>
      </c>
      <c r="DE61" s="283" t="str">
        <f ca="true">+IF(OFFSET('Sanitation Data'!$H$28,0,10*ROW('Sanitation Data'!H55))="","",OFFSET('Sanitation Data'!$H$28,0,10*ROW('Sanitation Data'!H55)))</f>
        <v/>
      </c>
      <c r="DF61" s="283" t="str">
        <f ca="true">+IF(OFFSET('Sanitation Data'!$H$29,0,10*ROW('Sanitation Data'!H55))="","",OFFSET('Sanitation Data'!$H$29,0,10*ROW('Sanitation Data'!H55)))</f>
        <v/>
      </c>
      <c r="DG61" s="283" t="str">
        <f ca="true">+IF(OFFSET('Sanitation Data'!$H$30,0,10*ROW('Sanitation Data'!H55))="","",OFFSET('Sanitation Data'!$H$30,0,10*ROW('Sanitation Data'!H55)))</f>
        <v/>
      </c>
      <c r="DH61" s="283" t="str">
        <f ca="true">+IF(OFFSET('Sanitation Data'!$H$31,0,10*ROW('Sanitation Data'!H55))="","",OFFSET('Sanitation Data'!$H$31,0,10*ROW('Sanitation Data'!H55)))</f>
        <v/>
      </c>
      <c r="DI61" s="283" t="str">
        <f ca="true">+IF(OFFSET('Sanitation Data'!$H$32,0,10*ROW('Sanitation Data'!H55))="","",OFFSET('Sanitation Data'!$H$32,0,10*ROW('Sanitation Data'!H55)))</f>
        <v/>
      </c>
      <c r="DJ61" s="283" t="str">
        <f ca="true">+IF(OFFSET('Sanitation Data'!$I$28,0,10*ROW('Sanitation Data'!I55))="","",OFFSET('Sanitation Data'!$I$28,0,10*ROW('Sanitation Data'!I55)))</f>
        <v/>
      </c>
      <c r="DK61" s="283" t="str">
        <f ca="true">+IF(OFFSET('Sanitation Data'!$I$29,0,10*ROW('Sanitation Data'!I55))="","",OFFSET('Sanitation Data'!$I$29,0,10*ROW('Sanitation Data'!I55)))</f>
        <v/>
      </c>
      <c r="DL61" s="283" t="str">
        <f ca="true">+IF(OFFSET('Sanitation Data'!$I$30,0,10*ROW('Sanitation Data'!I55))="","",OFFSET('Sanitation Data'!$I$30,0,10*ROW('Sanitation Data'!I55)))</f>
        <v/>
      </c>
      <c r="DM61" s="283" t="str">
        <f ca="true">+IF(OFFSET('Sanitation Data'!$I$31,0,10*ROW('Sanitation Data'!I55))="","",OFFSET('Sanitation Data'!$I$31,0,10*ROW('Sanitation Data'!I55)))</f>
        <v/>
      </c>
      <c r="DN61" s="283" t="str">
        <f ca="true">+IF(OFFSET('Sanitation Data'!$I$32,0,10*ROW('Sanitation Data'!I55))="","",OFFSET('Sanitation Data'!$I$32,0,10*ROW('Sanitation Data'!I55)))</f>
        <v/>
      </c>
      <c r="DO61" s="283" t="str">
        <f ca="true">+IF(OFFSET('Hygiene Data'!$D$11,0,10*ROW('Hygiene Data'!D55))="","",OFFSET('Hygiene Data'!$D$11,0,10*ROW('Hygiene Data'!D55)))</f>
        <v/>
      </c>
      <c r="DP61" s="283" t="str">
        <f ca="true">+IF(OFFSET('Hygiene Data'!$D$12,0,10*ROW('Hygiene Data'!D55))="","",OFFSET('Hygiene Data'!$D$12,0,10*ROW('Hygiene Data'!D55)))</f>
        <v/>
      </c>
      <c r="DQ61" s="283" t="str">
        <f ca="true">+IF(OFFSET('Hygiene Data'!$D$13,0,10*ROW('Hygiene Data'!D55))="","",OFFSET('Hygiene Data'!$D$13,0,10*ROW('Hygiene Data'!D55)))</f>
        <v/>
      </c>
      <c r="DR61" s="283" t="str">
        <f ca="true">+IF(OFFSET('Hygiene Data'!$E$11,0,10*ROW('Hygiene Data'!E55))="","",OFFSET('Hygiene Data'!$E$11,0,10*ROW('Hygiene Data'!E55)))</f>
        <v/>
      </c>
      <c r="DS61" s="283" t="str">
        <f ca="true">+IF(OFFSET('Hygiene Data'!$E$12,0,10*ROW('Hygiene Data'!E55))="","",OFFSET('Hygiene Data'!$E$12,0,10*ROW('Hygiene Data'!E55)))</f>
        <v/>
      </c>
      <c r="DT61" s="283" t="str">
        <f ca="true">+IF(OFFSET('Hygiene Data'!$E$13,0,10*ROW('Hygiene Data'!E55))="","",OFFSET('Hygiene Data'!$E$13,0,10*ROW('Hygiene Data'!E55)))</f>
        <v/>
      </c>
      <c r="DU61" s="283" t="str">
        <f ca="true">+IF(OFFSET('Hygiene Data'!$F$11,0,10*ROW('Hygiene Data'!F55))="","",OFFSET('Hygiene Data'!$F$11,0,10*ROW('Hygiene Data'!F55)))</f>
        <v/>
      </c>
      <c r="DV61" s="283" t="str">
        <f ca="true">+IF(OFFSET('Hygiene Data'!$F$12,0,10*ROW('Hygiene Data'!F55))="","",OFFSET('Hygiene Data'!$F$12,0,10*ROW('Hygiene Data'!F55)))</f>
        <v/>
      </c>
      <c r="DW61" s="283" t="str">
        <f ca="true">+IF(OFFSET('Hygiene Data'!$F$13,0,10*ROW('Hygiene Data'!F55))="","",OFFSET('Hygiene Data'!$F$13,0,10*ROW('Hygiene Data'!F55)))</f>
        <v/>
      </c>
      <c r="DX61" s="283" t="str">
        <f ca="true">+IF(OFFSET('Hygiene Data'!$G$11,0,10*ROW('Hygiene Data'!G55))="","",OFFSET('Hygiene Data'!$G$11,0,10*ROW('Hygiene Data'!G55)))</f>
        <v/>
      </c>
      <c r="DY61" s="283" t="str">
        <f ca="true">+IF(OFFSET('Hygiene Data'!$G$12,0,10*ROW('Hygiene Data'!G55))="","",OFFSET('Hygiene Data'!$G$12,0,10*ROW('Hygiene Data'!G55)))</f>
        <v/>
      </c>
      <c r="DZ61" s="283" t="str">
        <f ca="true">+IF(OFFSET('Hygiene Data'!$G$13,0,10*ROW('Hygiene Data'!G55))="","",OFFSET('Hygiene Data'!$G$13,0,10*ROW('Hygiene Data'!G55)))</f>
        <v/>
      </c>
      <c r="EA61" s="283" t="str">
        <f ca="true">+IF(OFFSET('Hygiene Data'!$H$11,0,10*ROW('Hygiene Data'!H55))="","",OFFSET('Hygiene Data'!$H$11,0,10*ROW('Hygiene Data'!H55)))</f>
        <v/>
      </c>
      <c r="EB61" s="283" t="str">
        <f ca="true">+IF(OFFSET('Hygiene Data'!$H$12,0,10*ROW('Hygiene Data'!H55))="","",OFFSET('Hygiene Data'!$H$12,0,10*ROW('Hygiene Data'!H55)))</f>
        <v/>
      </c>
      <c r="EC61" s="283" t="str">
        <f ca="true">+IF(OFFSET('Hygiene Data'!$H$13,0,10*ROW('Hygiene Data'!H55))="","",OFFSET('Hygiene Data'!$H$13,0,10*ROW('Hygiene Data'!H55)))</f>
        <v/>
      </c>
      <c r="ED61" s="283" t="str">
        <f ca="true">+IF(OFFSET('Hygiene Data'!$I$11,0,10*ROW('Hygiene Data'!I55))="","",OFFSET('Hygiene Data'!$I$11,0,10*ROW('Hygiene Data'!I55)))</f>
        <v/>
      </c>
      <c r="EE61" s="283" t="str">
        <f ca="true">+IF(OFFSET('Hygiene Data'!$I$12,0,10*ROW('Hygiene Data'!I55))="","",OFFSET('Hygiene Data'!$I$12,0,10*ROW('Hygiene Data'!I55)))</f>
        <v/>
      </c>
      <c r="EF61" s="283"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9"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3"/>
      <c r="BS62" s="283" t="str">
        <f ca="true">+IF(OFFSET('Water Data'!$D$27,0,10*ROW('Water Data'!D56))="","",OFFSET('Water Data'!$D$27,0,10*ROW('Water Data'!D56)))</f>
        <v/>
      </c>
      <c r="BT62" s="283" t="str">
        <f ca="true">+IF(OFFSET('Water Data'!$D$28,0,10*ROW('Water Data'!D56))="","",OFFSET('Water Data'!$D$28,0,10*ROW('Water Data'!D56)))</f>
        <v/>
      </c>
      <c r="BU62" s="283" t="str">
        <f ca="true">+IF(OFFSET('Water Data'!$D$29,0,10*ROW('Water Data'!D56))="","",OFFSET('Water Data'!$D$29,0,10*ROW('Water Data'!D56)))</f>
        <v/>
      </c>
      <c r="BV62" s="283" t="str">
        <f ca="true">+IF(OFFSET('Water Data'!$E$27,0,10*ROW('Water Data'!E56))="","",OFFSET('Water Data'!$E$27,0,10*ROW('Water Data'!E56)))</f>
        <v/>
      </c>
      <c r="BW62" s="283" t="str">
        <f ca="true">+IF(OFFSET('Water Data'!$E$28,0,10*ROW('Water Data'!E56))="","",OFFSET('Water Data'!$E$28,0,10*ROW('Water Data'!E56)))</f>
        <v/>
      </c>
      <c r="BX62" s="283" t="str">
        <f ca="true">+IF(OFFSET('Water Data'!$E$29,0,10*ROW('Water Data'!E56))="","",OFFSET('Water Data'!$E$29,0,10*ROW('Water Data'!E56)))</f>
        <v/>
      </c>
      <c r="BY62" s="283" t="str">
        <f ca="true">+IF(OFFSET('Water Data'!$F$27,0,10*ROW('Water Data'!F56))="","",OFFSET('Water Data'!$F$27,0,10*ROW('Water Data'!F56)))</f>
        <v/>
      </c>
      <c r="BZ62" s="283" t="str">
        <f ca="true">+IF(OFFSET('Water Data'!$F$28,0,10*ROW('Water Data'!F56))="","",OFFSET('Water Data'!$F$28,0,10*ROW('Water Data'!F56)))</f>
        <v/>
      </c>
      <c r="CA62" s="283" t="str">
        <f ca="true">+IF(OFFSET('Water Data'!$F$29,0,10*ROW('Water Data'!F56))="","",OFFSET('Water Data'!$F$29,0,10*ROW('Water Data'!F56)))</f>
        <v/>
      </c>
      <c r="CB62" s="283" t="str">
        <f ca="true">+IF(OFFSET('Water Data'!$G$27,0,10*ROW('Water Data'!G56))="","",OFFSET('Water Data'!$G$27,0,10*ROW('Water Data'!G56)))</f>
        <v/>
      </c>
      <c r="CC62" s="283" t="str">
        <f ca="true">+IF(OFFSET('Water Data'!$G$28,0,10*ROW('Water Data'!G56))="","",OFFSET('Water Data'!$G$28,0,10*ROW('Water Data'!G56)))</f>
        <v/>
      </c>
      <c r="CD62" s="283" t="str">
        <f ca="true">+IF(OFFSET('Water Data'!$G$29,0,10*ROW('Water Data'!G56))="","",OFFSET('Water Data'!$G$29,0,10*ROW('Water Data'!G56)))</f>
        <v/>
      </c>
      <c r="CE62" s="283" t="str">
        <f ca="true">+IF(OFFSET('Water Data'!$H$27,0,10*ROW('Water Data'!H56))="","",OFFSET('Water Data'!$H$27,0,10*ROW('Water Data'!H56)))</f>
        <v/>
      </c>
      <c r="CF62" s="283" t="str">
        <f ca="true">+IF(OFFSET('Water Data'!$H$28,0,10*ROW('Water Data'!H56))="","",OFFSET('Water Data'!$H$28,0,10*ROW('Water Data'!H56)))</f>
        <v/>
      </c>
      <c r="CG62" s="283" t="str">
        <f ca="true">+IF(OFFSET('Water Data'!$H$29,0,10*ROW('Water Data'!H56))="","",OFFSET('Water Data'!$H$29,0,10*ROW('Water Data'!H56)))</f>
        <v/>
      </c>
      <c r="CH62" s="283" t="str">
        <f ca="true">+IF(OFFSET('Water Data'!$I$27,0,10*ROW('Water Data'!I56))="","",OFFSET('Water Data'!$I$27,0,10*ROW('Water Data'!I56)))</f>
        <v/>
      </c>
      <c r="CI62" s="283" t="str">
        <f ca="true">+IF(OFFSET('Water Data'!$I$28,0,10*ROW('Water Data'!I56))="","",OFFSET('Water Data'!$I$28,0,10*ROW('Water Data'!I56)))</f>
        <v/>
      </c>
      <c r="CJ62" s="283" t="str">
        <f ca="true">+IF(OFFSET('Water Data'!$I$29,0,10*ROW('Water Data'!I56))="","",OFFSET('Water Data'!$I$29,0,10*ROW('Water Data'!I56)))</f>
        <v/>
      </c>
      <c r="CK62" s="283" t="str">
        <f ca="true">+IF(OFFSET('Sanitation Data'!$D$28,0,10*ROW('Sanitation Data'!D56))="","",OFFSET('Sanitation Data'!$D$28,0,10*ROW('Sanitation Data'!D56)))</f>
        <v/>
      </c>
      <c r="CL62" s="283" t="str">
        <f ca="true">+IF(OFFSET('Sanitation Data'!$D$29,0,10*ROW('Sanitation Data'!D56))="","",OFFSET('Sanitation Data'!$D$29,0,10*ROW('Sanitation Data'!D56)))</f>
        <v/>
      </c>
      <c r="CM62" s="283" t="str">
        <f ca="true">+IF(OFFSET('Sanitation Data'!$D$30,0,10*ROW('Sanitation Data'!D56))="","",OFFSET('Sanitation Data'!$D$30,0,10*ROW('Sanitation Data'!D56)))</f>
        <v/>
      </c>
      <c r="CN62" s="283" t="str">
        <f ca="true">+IF(OFFSET('Sanitation Data'!$D$31,0,10*ROW('Sanitation Data'!D56))="","",OFFSET('Sanitation Data'!$D$31,0,10*ROW('Sanitation Data'!D56)))</f>
        <v/>
      </c>
      <c r="CO62" s="283" t="str">
        <f ca="true">+IF(OFFSET('Sanitation Data'!$D$32,0,10*ROW('Sanitation Data'!D56))="","",OFFSET('Sanitation Data'!$D$32,0,10*ROW('Sanitation Data'!D56)))</f>
        <v/>
      </c>
      <c r="CP62" s="283" t="str">
        <f ca="true">+IF(OFFSET('Sanitation Data'!$E$28,0,10*ROW('Sanitation Data'!E56))="","",OFFSET('Sanitation Data'!$E$28,0,10*ROW('Sanitation Data'!E56)))</f>
        <v/>
      </c>
      <c r="CQ62" s="283" t="str">
        <f ca="true">+IF(OFFSET('Sanitation Data'!$E$29,0,10*ROW('Sanitation Data'!E56))="","",OFFSET('Sanitation Data'!$E$29,0,10*ROW('Sanitation Data'!E56)))</f>
        <v/>
      </c>
      <c r="CR62" s="283" t="str">
        <f ca="true">+IF(OFFSET('Sanitation Data'!$E$30,0,10*ROW('Sanitation Data'!E56))="","",OFFSET('Sanitation Data'!$E$30,0,10*ROW('Sanitation Data'!E56)))</f>
        <v/>
      </c>
      <c r="CS62" s="283" t="str">
        <f ca="true">+IF(OFFSET('Sanitation Data'!$E$31,0,10*ROW('Sanitation Data'!E56))="","",OFFSET('Sanitation Data'!$E$31,0,10*ROW('Sanitation Data'!E56)))</f>
        <v/>
      </c>
      <c r="CT62" s="283" t="str">
        <f ca="true">+IF(OFFSET('Sanitation Data'!$E$32,0,10*ROW('Sanitation Data'!E56))="","",OFFSET('Sanitation Data'!$E$32,0,10*ROW('Sanitation Data'!E56)))</f>
        <v/>
      </c>
      <c r="CU62" s="283" t="str">
        <f ca="true">+IF(OFFSET('Sanitation Data'!$F$28,0,10*ROW('Sanitation Data'!F56))="","",OFFSET('Sanitation Data'!$F$28,0,10*ROW('Sanitation Data'!F56)))</f>
        <v/>
      </c>
      <c r="CV62" s="283" t="str">
        <f ca="true">+IF(OFFSET('Sanitation Data'!$F$29,0,10*ROW('Sanitation Data'!F56))="","",OFFSET('Sanitation Data'!$F$29,0,10*ROW('Sanitation Data'!F56)))</f>
        <v/>
      </c>
      <c r="CW62" s="283" t="str">
        <f ca="true">+IF(OFFSET('Sanitation Data'!$F$30,0,10*ROW('Sanitation Data'!F56))="","",OFFSET('Sanitation Data'!$F$30,0,10*ROW('Sanitation Data'!F56)))</f>
        <v/>
      </c>
      <c r="CX62" s="283" t="str">
        <f ca="true">+IF(OFFSET('Sanitation Data'!$F$31,0,10*ROW('Sanitation Data'!F56))="","",OFFSET('Sanitation Data'!$F$31,0,10*ROW('Sanitation Data'!F56)))</f>
        <v/>
      </c>
      <c r="CY62" s="283" t="str">
        <f ca="true">+IF(OFFSET('Sanitation Data'!$F$32,0,10*ROW('Sanitation Data'!F56))="","",OFFSET('Sanitation Data'!$F$32,0,10*ROW('Sanitation Data'!F56)))</f>
        <v/>
      </c>
      <c r="CZ62" s="283" t="str">
        <f ca="true">+IF(OFFSET('Sanitation Data'!$G$28,0,10*ROW('Sanitation Data'!G56))="","",OFFSET('Sanitation Data'!$G$28,0,10*ROW('Sanitation Data'!G56)))</f>
        <v/>
      </c>
      <c r="DA62" s="283" t="str">
        <f ca="true">+IF(OFFSET('Sanitation Data'!$G$29,0,10*ROW('Sanitation Data'!G56))="","",OFFSET('Sanitation Data'!$G$29,0,10*ROW('Sanitation Data'!G56)))</f>
        <v/>
      </c>
      <c r="DB62" s="283" t="str">
        <f ca="true">+IF(OFFSET('Sanitation Data'!$G$30,0,10*ROW('Sanitation Data'!G56))="","",OFFSET('Sanitation Data'!$G$30,0,10*ROW('Sanitation Data'!G56)))</f>
        <v/>
      </c>
      <c r="DC62" s="283" t="str">
        <f ca="true">+IF(OFFSET('Sanitation Data'!$G$31,0,10*ROW('Sanitation Data'!G56))="","",OFFSET('Sanitation Data'!$G$31,0,10*ROW('Sanitation Data'!G56)))</f>
        <v/>
      </c>
      <c r="DD62" s="283" t="str">
        <f ca="true">+IF(OFFSET('Sanitation Data'!$G$32,0,10*ROW('Sanitation Data'!G56))="","",OFFSET('Sanitation Data'!$G$32,0,10*ROW('Sanitation Data'!G56)))</f>
        <v/>
      </c>
      <c r="DE62" s="283" t="str">
        <f ca="true">+IF(OFFSET('Sanitation Data'!$H$28,0,10*ROW('Sanitation Data'!H56))="","",OFFSET('Sanitation Data'!$H$28,0,10*ROW('Sanitation Data'!H56)))</f>
        <v/>
      </c>
      <c r="DF62" s="283" t="str">
        <f ca="true">+IF(OFFSET('Sanitation Data'!$H$29,0,10*ROW('Sanitation Data'!H56))="","",OFFSET('Sanitation Data'!$H$29,0,10*ROW('Sanitation Data'!H56)))</f>
        <v/>
      </c>
      <c r="DG62" s="283" t="str">
        <f ca="true">+IF(OFFSET('Sanitation Data'!$H$30,0,10*ROW('Sanitation Data'!H56))="","",OFFSET('Sanitation Data'!$H$30,0,10*ROW('Sanitation Data'!H56)))</f>
        <v/>
      </c>
      <c r="DH62" s="283" t="str">
        <f ca="true">+IF(OFFSET('Sanitation Data'!$H$31,0,10*ROW('Sanitation Data'!H56))="","",OFFSET('Sanitation Data'!$H$31,0,10*ROW('Sanitation Data'!H56)))</f>
        <v/>
      </c>
      <c r="DI62" s="283" t="str">
        <f ca="true">+IF(OFFSET('Sanitation Data'!$H$32,0,10*ROW('Sanitation Data'!H56))="","",OFFSET('Sanitation Data'!$H$32,0,10*ROW('Sanitation Data'!H56)))</f>
        <v/>
      </c>
      <c r="DJ62" s="283" t="str">
        <f ca="true">+IF(OFFSET('Sanitation Data'!$I$28,0,10*ROW('Sanitation Data'!I56))="","",OFFSET('Sanitation Data'!$I$28,0,10*ROW('Sanitation Data'!I56)))</f>
        <v/>
      </c>
      <c r="DK62" s="283" t="str">
        <f ca="true">+IF(OFFSET('Sanitation Data'!$I$29,0,10*ROW('Sanitation Data'!I56))="","",OFFSET('Sanitation Data'!$I$29,0,10*ROW('Sanitation Data'!I56)))</f>
        <v/>
      </c>
      <c r="DL62" s="283" t="str">
        <f ca="true">+IF(OFFSET('Sanitation Data'!$I$30,0,10*ROW('Sanitation Data'!I56))="","",OFFSET('Sanitation Data'!$I$30,0,10*ROW('Sanitation Data'!I56)))</f>
        <v/>
      </c>
      <c r="DM62" s="283" t="str">
        <f ca="true">+IF(OFFSET('Sanitation Data'!$I$31,0,10*ROW('Sanitation Data'!I56))="","",OFFSET('Sanitation Data'!$I$31,0,10*ROW('Sanitation Data'!I56)))</f>
        <v/>
      </c>
      <c r="DN62" s="283" t="str">
        <f ca="true">+IF(OFFSET('Sanitation Data'!$I$32,0,10*ROW('Sanitation Data'!I56))="","",OFFSET('Sanitation Data'!$I$32,0,10*ROW('Sanitation Data'!I56)))</f>
        <v/>
      </c>
      <c r="DO62" s="283" t="str">
        <f ca="true">+IF(OFFSET('Hygiene Data'!$D$11,0,10*ROW('Hygiene Data'!D56))="","",OFFSET('Hygiene Data'!$D$11,0,10*ROW('Hygiene Data'!D56)))</f>
        <v/>
      </c>
      <c r="DP62" s="283" t="str">
        <f ca="true">+IF(OFFSET('Hygiene Data'!$D$12,0,10*ROW('Hygiene Data'!D56))="","",OFFSET('Hygiene Data'!$D$12,0,10*ROW('Hygiene Data'!D56)))</f>
        <v/>
      </c>
      <c r="DQ62" s="283" t="str">
        <f ca="true">+IF(OFFSET('Hygiene Data'!$D$13,0,10*ROW('Hygiene Data'!D56))="","",OFFSET('Hygiene Data'!$D$13,0,10*ROW('Hygiene Data'!D56)))</f>
        <v/>
      </c>
      <c r="DR62" s="283" t="str">
        <f ca="true">+IF(OFFSET('Hygiene Data'!$E$11,0,10*ROW('Hygiene Data'!E56))="","",OFFSET('Hygiene Data'!$E$11,0,10*ROW('Hygiene Data'!E56)))</f>
        <v/>
      </c>
      <c r="DS62" s="283" t="str">
        <f ca="true">+IF(OFFSET('Hygiene Data'!$E$12,0,10*ROW('Hygiene Data'!E56))="","",OFFSET('Hygiene Data'!$E$12,0,10*ROW('Hygiene Data'!E56)))</f>
        <v/>
      </c>
      <c r="DT62" s="283" t="str">
        <f ca="true">+IF(OFFSET('Hygiene Data'!$E$13,0,10*ROW('Hygiene Data'!E56))="","",OFFSET('Hygiene Data'!$E$13,0,10*ROW('Hygiene Data'!E56)))</f>
        <v/>
      </c>
      <c r="DU62" s="283" t="str">
        <f ca="true">+IF(OFFSET('Hygiene Data'!$F$11,0,10*ROW('Hygiene Data'!F56))="","",OFFSET('Hygiene Data'!$F$11,0,10*ROW('Hygiene Data'!F56)))</f>
        <v/>
      </c>
      <c r="DV62" s="283" t="str">
        <f ca="true">+IF(OFFSET('Hygiene Data'!$F$12,0,10*ROW('Hygiene Data'!F56))="","",OFFSET('Hygiene Data'!$F$12,0,10*ROW('Hygiene Data'!F56)))</f>
        <v/>
      </c>
      <c r="DW62" s="283" t="str">
        <f ca="true">+IF(OFFSET('Hygiene Data'!$F$13,0,10*ROW('Hygiene Data'!F56))="","",OFFSET('Hygiene Data'!$F$13,0,10*ROW('Hygiene Data'!F56)))</f>
        <v/>
      </c>
      <c r="DX62" s="283" t="str">
        <f ca="true">+IF(OFFSET('Hygiene Data'!$G$11,0,10*ROW('Hygiene Data'!G56))="","",OFFSET('Hygiene Data'!$G$11,0,10*ROW('Hygiene Data'!G56)))</f>
        <v/>
      </c>
      <c r="DY62" s="283" t="str">
        <f ca="true">+IF(OFFSET('Hygiene Data'!$G$12,0,10*ROW('Hygiene Data'!G56))="","",OFFSET('Hygiene Data'!$G$12,0,10*ROW('Hygiene Data'!G56)))</f>
        <v/>
      </c>
      <c r="DZ62" s="283" t="str">
        <f ca="true">+IF(OFFSET('Hygiene Data'!$G$13,0,10*ROW('Hygiene Data'!G56))="","",OFFSET('Hygiene Data'!$G$13,0,10*ROW('Hygiene Data'!G56)))</f>
        <v/>
      </c>
      <c r="EA62" s="283" t="str">
        <f ca="true">+IF(OFFSET('Hygiene Data'!$H$11,0,10*ROW('Hygiene Data'!H56))="","",OFFSET('Hygiene Data'!$H$11,0,10*ROW('Hygiene Data'!H56)))</f>
        <v/>
      </c>
      <c r="EB62" s="283" t="str">
        <f ca="true">+IF(OFFSET('Hygiene Data'!$H$12,0,10*ROW('Hygiene Data'!H56))="","",OFFSET('Hygiene Data'!$H$12,0,10*ROW('Hygiene Data'!H56)))</f>
        <v/>
      </c>
      <c r="EC62" s="283" t="str">
        <f ca="true">+IF(OFFSET('Hygiene Data'!$H$13,0,10*ROW('Hygiene Data'!H56))="","",OFFSET('Hygiene Data'!$H$13,0,10*ROW('Hygiene Data'!H56)))</f>
        <v/>
      </c>
      <c r="ED62" s="283" t="str">
        <f ca="true">+IF(OFFSET('Hygiene Data'!$I$11,0,10*ROW('Hygiene Data'!I56))="","",OFFSET('Hygiene Data'!$I$11,0,10*ROW('Hygiene Data'!I56)))</f>
        <v/>
      </c>
      <c r="EE62" s="283" t="str">
        <f ca="true">+IF(OFFSET('Hygiene Data'!$I$12,0,10*ROW('Hygiene Data'!I56))="","",OFFSET('Hygiene Data'!$I$12,0,10*ROW('Hygiene Data'!I56)))</f>
        <v/>
      </c>
      <c r="EF62" s="283"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9"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3"/>
      <c r="BS63" s="283" t="str">
        <f ca="true">+IF(OFFSET('Water Data'!$D$27,0,10*ROW('Water Data'!D57))="","",OFFSET('Water Data'!$D$27,0,10*ROW('Water Data'!D57)))</f>
        <v/>
      </c>
      <c r="BT63" s="283" t="str">
        <f ca="true">+IF(OFFSET('Water Data'!$D$28,0,10*ROW('Water Data'!D57))="","",OFFSET('Water Data'!$D$28,0,10*ROW('Water Data'!D57)))</f>
        <v/>
      </c>
      <c r="BU63" s="283" t="str">
        <f ca="true">+IF(OFFSET('Water Data'!$D$29,0,10*ROW('Water Data'!D57))="","",OFFSET('Water Data'!$D$29,0,10*ROW('Water Data'!D57)))</f>
        <v/>
      </c>
      <c r="BV63" s="283" t="str">
        <f ca="true">+IF(OFFSET('Water Data'!$E$27,0,10*ROW('Water Data'!E57))="","",OFFSET('Water Data'!$E$27,0,10*ROW('Water Data'!E57)))</f>
        <v/>
      </c>
      <c r="BW63" s="283" t="str">
        <f ca="true">+IF(OFFSET('Water Data'!$E$28,0,10*ROW('Water Data'!E57))="","",OFFSET('Water Data'!$E$28,0,10*ROW('Water Data'!E57)))</f>
        <v/>
      </c>
      <c r="BX63" s="283" t="str">
        <f ca="true">+IF(OFFSET('Water Data'!$E$29,0,10*ROW('Water Data'!E57))="","",OFFSET('Water Data'!$E$29,0,10*ROW('Water Data'!E57)))</f>
        <v/>
      </c>
      <c r="BY63" s="283" t="str">
        <f ca="true">+IF(OFFSET('Water Data'!$F$27,0,10*ROW('Water Data'!F57))="","",OFFSET('Water Data'!$F$27,0,10*ROW('Water Data'!F57)))</f>
        <v/>
      </c>
      <c r="BZ63" s="283" t="str">
        <f ca="true">+IF(OFFSET('Water Data'!$F$28,0,10*ROW('Water Data'!F57))="","",OFFSET('Water Data'!$F$28,0,10*ROW('Water Data'!F57)))</f>
        <v/>
      </c>
      <c r="CA63" s="283" t="str">
        <f ca="true">+IF(OFFSET('Water Data'!$F$29,0,10*ROW('Water Data'!F57))="","",OFFSET('Water Data'!$F$29,0,10*ROW('Water Data'!F57)))</f>
        <v/>
      </c>
      <c r="CB63" s="283" t="str">
        <f ca="true">+IF(OFFSET('Water Data'!$G$27,0,10*ROW('Water Data'!G57))="","",OFFSET('Water Data'!$G$27,0,10*ROW('Water Data'!G57)))</f>
        <v/>
      </c>
      <c r="CC63" s="283" t="str">
        <f ca="true">+IF(OFFSET('Water Data'!$G$28,0,10*ROW('Water Data'!G57))="","",OFFSET('Water Data'!$G$28,0,10*ROW('Water Data'!G57)))</f>
        <v/>
      </c>
      <c r="CD63" s="283" t="str">
        <f ca="true">+IF(OFFSET('Water Data'!$G$29,0,10*ROW('Water Data'!G57))="","",OFFSET('Water Data'!$G$29,0,10*ROW('Water Data'!G57)))</f>
        <v/>
      </c>
      <c r="CE63" s="283" t="str">
        <f ca="true">+IF(OFFSET('Water Data'!$H$27,0,10*ROW('Water Data'!H57))="","",OFFSET('Water Data'!$H$27,0,10*ROW('Water Data'!H57)))</f>
        <v/>
      </c>
      <c r="CF63" s="283" t="str">
        <f ca="true">+IF(OFFSET('Water Data'!$H$28,0,10*ROW('Water Data'!H57))="","",OFFSET('Water Data'!$H$28,0,10*ROW('Water Data'!H57)))</f>
        <v/>
      </c>
      <c r="CG63" s="283" t="str">
        <f ca="true">+IF(OFFSET('Water Data'!$H$29,0,10*ROW('Water Data'!H57))="","",OFFSET('Water Data'!$H$29,0,10*ROW('Water Data'!H57)))</f>
        <v/>
      </c>
      <c r="CH63" s="283" t="str">
        <f ca="true">+IF(OFFSET('Water Data'!$I$27,0,10*ROW('Water Data'!I57))="","",OFFSET('Water Data'!$I$27,0,10*ROW('Water Data'!I57)))</f>
        <v/>
      </c>
      <c r="CI63" s="283" t="str">
        <f ca="true">+IF(OFFSET('Water Data'!$I$28,0,10*ROW('Water Data'!I57))="","",OFFSET('Water Data'!$I$28,0,10*ROW('Water Data'!I57)))</f>
        <v/>
      </c>
      <c r="CJ63" s="283" t="str">
        <f ca="true">+IF(OFFSET('Water Data'!$I$29,0,10*ROW('Water Data'!I57))="","",OFFSET('Water Data'!$I$29,0,10*ROW('Water Data'!I57)))</f>
        <v/>
      </c>
      <c r="CK63" s="283" t="str">
        <f ca="true">+IF(OFFSET('Sanitation Data'!$D$28,0,10*ROW('Sanitation Data'!D57))="","",OFFSET('Sanitation Data'!$D$28,0,10*ROW('Sanitation Data'!D57)))</f>
        <v/>
      </c>
      <c r="CL63" s="283" t="str">
        <f ca="true">+IF(OFFSET('Sanitation Data'!$D$29,0,10*ROW('Sanitation Data'!D57))="","",OFFSET('Sanitation Data'!$D$29,0,10*ROW('Sanitation Data'!D57)))</f>
        <v/>
      </c>
      <c r="CM63" s="283" t="str">
        <f ca="true">+IF(OFFSET('Sanitation Data'!$D$30,0,10*ROW('Sanitation Data'!D57))="","",OFFSET('Sanitation Data'!$D$30,0,10*ROW('Sanitation Data'!D57)))</f>
        <v/>
      </c>
      <c r="CN63" s="283" t="str">
        <f ca="true">+IF(OFFSET('Sanitation Data'!$D$31,0,10*ROW('Sanitation Data'!D57))="","",OFFSET('Sanitation Data'!$D$31,0,10*ROW('Sanitation Data'!D57)))</f>
        <v/>
      </c>
      <c r="CO63" s="283" t="str">
        <f ca="true">+IF(OFFSET('Sanitation Data'!$D$32,0,10*ROW('Sanitation Data'!D57))="","",OFFSET('Sanitation Data'!$D$32,0,10*ROW('Sanitation Data'!D57)))</f>
        <v/>
      </c>
      <c r="CP63" s="283" t="str">
        <f ca="true">+IF(OFFSET('Sanitation Data'!$E$28,0,10*ROW('Sanitation Data'!E57))="","",OFFSET('Sanitation Data'!$E$28,0,10*ROW('Sanitation Data'!E57)))</f>
        <v/>
      </c>
      <c r="CQ63" s="283" t="str">
        <f ca="true">+IF(OFFSET('Sanitation Data'!$E$29,0,10*ROW('Sanitation Data'!E57))="","",OFFSET('Sanitation Data'!$E$29,0,10*ROW('Sanitation Data'!E57)))</f>
        <v/>
      </c>
      <c r="CR63" s="283" t="str">
        <f ca="true">+IF(OFFSET('Sanitation Data'!$E$30,0,10*ROW('Sanitation Data'!E57))="","",OFFSET('Sanitation Data'!$E$30,0,10*ROW('Sanitation Data'!E57)))</f>
        <v/>
      </c>
      <c r="CS63" s="283" t="str">
        <f ca="true">+IF(OFFSET('Sanitation Data'!$E$31,0,10*ROW('Sanitation Data'!E57))="","",OFFSET('Sanitation Data'!$E$31,0,10*ROW('Sanitation Data'!E57)))</f>
        <v/>
      </c>
      <c r="CT63" s="283" t="str">
        <f ca="true">+IF(OFFSET('Sanitation Data'!$E$32,0,10*ROW('Sanitation Data'!E57))="","",OFFSET('Sanitation Data'!$E$32,0,10*ROW('Sanitation Data'!E57)))</f>
        <v/>
      </c>
      <c r="CU63" s="283" t="str">
        <f ca="true">+IF(OFFSET('Sanitation Data'!$F$28,0,10*ROW('Sanitation Data'!F57))="","",OFFSET('Sanitation Data'!$F$28,0,10*ROW('Sanitation Data'!F57)))</f>
        <v/>
      </c>
      <c r="CV63" s="283" t="str">
        <f ca="true">+IF(OFFSET('Sanitation Data'!$F$29,0,10*ROW('Sanitation Data'!F57))="","",OFFSET('Sanitation Data'!$F$29,0,10*ROW('Sanitation Data'!F57)))</f>
        <v/>
      </c>
      <c r="CW63" s="283" t="str">
        <f ca="true">+IF(OFFSET('Sanitation Data'!$F$30,0,10*ROW('Sanitation Data'!F57))="","",OFFSET('Sanitation Data'!$F$30,0,10*ROW('Sanitation Data'!F57)))</f>
        <v/>
      </c>
      <c r="CX63" s="283" t="str">
        <f ca="true">+IF(OFFSET('Sanitation Data'!$F$31,0,10*ROW('Sanitation Data'!F57))="","",OFFSET('Sanitation Data'!$F$31,0,10*ROW('Sanitation Data'!F57)))</f>
        <v/>
      </c>
      <c r="CY63" s="283" t="str">
        <f ca="true">+IF(OFFSET('Sanitation Data'!$F$32,0,10*ROW('Sanitation Data'!F57))="","",OFFSET('Sanitation Data'!$F$32,0,10*ROW('Sanitation Data'!F57)))</f>
        <v/>
      </c>
      <c r="CZ63" s="283" t="str">
        <f ca="true">+IF(OFFSET('Sanitation Data'!$G$28,0,10*ROW('Sanitation Data'!G57))="","",OFFSET('Sanitation Data'!$G$28,0,10*ROW('Sanitation Data'!G57)))</f>
        <v/>
      </c>
      <c r="DA63" s="283" t="str">
        <f ca="true">+IF(OFFSET('Sanitation Data'!$G$29,0,10*ROW('Sanitation Data'!G57))="","",OFFSET('Sanitation Data'!$G$29,0,10*ROW('Sanitation Data'!G57)))</f>
        <v/>
      </c>
      <c r="DB63" s="283" t="str">
        <f ca="true">+IF(OFFSET('Sanitation Data'!$G$30,0,10*ROW('Sanitation Data'!G57))="","",OFFSET('Sanitation Data'!$G$30,0,10*ROW('Sanitation Data'!G57)))</f>
        <v/>
      </c>
      <c r="DC63" s="283" t="str">
        <f ca="true">+IF(OFFSET('Sanitation Data'!$G$31,0,10*ROW('Sanitation Data'!G57))="","",OFFSET('Sanitation Data'!$G$31,0,10*ROW('Sanitation Data'!G57)))</f>
        <v/>
      </c>
      <c r="DD63" s="283" t="str">
        <f ca="true">+IF(OFFSET('Sanitation Data'!$G$32,0,10*ROW('Sanitation Data'!G57))="","",OFFSET('Sanitation Data'!$G$32,0,10*ROW('Sanitation Data'!G57)))</f>
        <v/>
      </c>
      <c r="DE63" s="283" t="str">
        <f ca="true">+IF(OFFSET('Sanitation Data'!$H$28,0,10*ROW('Sanitation Data'!H57))="","",OFFSET('Sanitation Data'!$H$28,0,10*ROW('Sanitation Data'!H57)))</f>
        <v/>
      </c>
      <c r="DF63" s="283" t="str">
        <f ca="true">+IF(OFFSET('Sanitation Data'!$H$29,0,10*ROW('Sanitation Data'!H57))="","",OFFSET('Sanitation Data'!$H$29,0,10*ROW('Sanitation Data'!H57)))</f>
        <v/>
      </c>
      <c r="DG63" s="283" t="str">
        <f ca="true">+IF(OFFSET('Sanitation Data'!$H$30,0,10*ROW('Sanitation Data'!H57))="","",OFFSET('Sanitation Data'!$H$30,0,10*ROW('Sanitation Data'!H57)))</f>
        <v/>
      </c>
      <c r="DH63" s="283" t="str">
        <f ca="true">+IF(OFFSET('Sanitation Data'!$H$31,0,10*ROW('Sanitation Data'!H57))="","",OFFSET('Sanitation Data'!$H$31,0,10*ROW('Sanitation Data'!H57)))</f>
        <v/>
      </c>
      <c r="DI63" s="283" t="str">
        <f ca="true">+IF(OFFSET('Sanitation Data'!$H$32,0,10*ROW('Sanitation Data'!H57))="","",OFFSET('Sanitation Data'!$H$32,0,10*ROW('Sanitation Data'!H57)))</f>
        <v/>
      </c>
      <c r="DJ63" s="283" t="str">
        <f ca="true">+IF(OFFSET('Sanitation Data'!$I$28,0,10*ROW('Sanitation Data'!I57))="","",OFFSET('Sanitation Data'!$I$28,0,10*ROW('Sanitation Data'!I57)))</f>
        <v/>
      </c>
      <c r="DK63" s="283" t="str">
        <f ca="true">+IF(OFFSET('Sanitation Data'!$I$29,0,10*ROW('Sanitation Data'!I57))="","",OFFSET('Sanitation Data'!$I$29,0,10*ROW('Sanitation Data'!I57)))</f>
        <v/>
      </c>
      <c r="DL63" s="283" t="str">
        <f ca="true">+IF(OFFSET('Sanitation Data'!$I$30,0,10*ROW('Sanitation Data'!I57))="","",OFFSET('Sanitation Data'!$I$30,0,10*ROW('Sanitation Data'!I57)))</f>
        <v/>
      </c>
      <c r="DM63" s="283" t="str">
        <f ca="true">+IF(OFFSET('Sanitation Data'!$I$31,0,10*ROW('Sanitation Data'!I57))="","",OFFSET('Sanitation Data'!$I$31,0,10*ROW('Sanitation Data'!I57)))</f>
        <v/>
      </c>
      <c r="DN63" s="283" t="str">
        <f ca="true">+IF(OFFSET('Sanitation Data'!$I$32,0,10*ROW('Sanitation Data'!I57))="","",OFFSET('Sanitation Data'!$I$32,0,10*ROW('Sanitation Data'!I57)))</f>
        <v/>
      </c>
      <c r="DO63" s="283" t="str">
        <f ca="true">+IF(OFFSET('Hygiene Data'!$D$11,0,10*ROW('Hygiene Data'!D57))="","",OFFSET('Hygiene Data'!$D$11,0,10*ROW('Hygiene Data'!D57)))</f>
        <v/>
      </c>
      <c r="DP63" s="283" t="str">
        <f ca="true">+IF(OFFSET('Hygiene Data'!$D$12,0,10*ROW('Hygiene Data'!D57))="","",OFFSET('Hygiene Data'!$D$12,0,10*ROW('Hygiene Data'!D57)))</f>
        <v/>
      </c>
      <c r="DQ63" s="283" t="str">
        <f ca="true">+IF(OFFSET('Hygiene Data'!$D$13,0,10*ROW('Hygiene Data'!D57))="","",OFFSET('Hygiene Data'!$D$13,0,10*ROW('Hygiene Data'!D57)))</f>
        <v/>
      </c>
      <c r="DR63" s="283" t="str">
        <f ca="true">+IF(OFFSET('Hygiene Data'!$E$11,0,10*ROW('Hygiene Data'!E57))="","",OFFSET('Hygiene Data'!$E$11,0,10*ROW('Hygiene Data'!E57)))</f>
        <v/>
      </c>
      <c r="DS63" s="283" t="str">
        <f ca="true">+IF(OFFSET('Hygiene Data'!$E$12,0,10*ROW('Hygiene Data'!E57))="","",OFFSET('Hygiene Data'!$E$12,0,10*ROW('Hygiene Data'!E57)))</f>
        <v/>
      </c>
      <c r="DT63" s="283" t="str">
        <f ca="true">+IF(OFFSET('Hygiene Data'!$E$13,0,10*ROW('Hygiene Data'!E57))="","",OFFSET('Hygiene Data'!$E$13,0,10*ROW('Hygiene Data'!E57)))</f>
        <v/>
      </c>
      <c r="DU63" s="283" t="str">
        <f ca="true">+IF(OFFSET('Hygiene Data'!$F$11,0,10*ROW('Hygiene Data'!F57))="","",OFFSET('Hygiene Data'!$F$11,0,10*ROW('Hygiene Data'!F57)))</f>
        <v/>
      </c>
      <c r="DV63" s="283" t="str">
        <f ca="true">+IF(OFFSET('Hygiene Data'!$F$12,0,10*ROW('Hygiene Data'!F57))="","",OFFSET('Hygiene Data'!$F$12,0,10*ROW('Hygiene Data'!F57)))</f>
        <v/>
      </c>
      <c r="DW63" s="283" t="str">
        <f ca="true">+IF(OFFSET('Hygiene Data'!$F$13,0,10*ROW('Hygiene Data'!F57))="","",OFFSET('Hygiene Data'!$F$13,0,10*ROW('Hygiene Data'!F57)))</f>
        <v/>
      </c>
      <c r="DX63" s="283" t="str">
        <f ca="true">+IF(OFFSET('Hygiene Data'!$G$11,0,10*ROW('Hygiene Data'!G57))="","",OFFSET('Hygiene Data'!$G$11,0,10*ROW('Hygiene Data'!G57)))</f>
        <v/>
      </c>
      <c r="DY63" s="283" t="str">
        <f ca="true">+IF(OFFSET('Hygiene Data'!$G$12,0,10*ROW('Hygiene Data'!G57))="","",OFFSET('Hygiene Data'!$G$12,0,10*ROW('Hygiene Data'!G57)))</f>
        <v/>
      </c>
      <c r="DZ63" s="283" t="str">
        <f ca="true">+IF(OFFSET('Hygiene Data'!$G$13,0,10*ROW('Hygiene Data'!G57))="","",OFFSET('Hygiene Data'!$G$13,0,10*ROW('Hygiene Data'!G57)))</f>
        <v/>
      </c>
      <c r="EA63" s="283" t="str">
        <f ca="true">+IF(OFFSET('Hygiene Data'!$H$11,0,10*ROW('Hygiene Data'!H57))="","",OFFSET('Hygiene Data'!$H$11,0,10*ROW('Hygiene Data'!H57)))</f>
        <v/>
      </c>
      <c r="EB63" s="283" t="str">
        <f ca="true">+IF(OFFSET('Hygiene Data'!$H$12,0,10*ROW('Hygiene Data'!H57))="","",OFFSET('Hygiene Data'!$H$12,0,10*ROW('Hygiene Data'!H57)))</f>
        <v/>
      </c>
      <c r="EC63" s="283" t="str">
        <f ca="true">+IF(OFFSET('Hygiene Data'!$H$13,0,10*ROW('Hygiene Data'!H57))="","",OFFSET('Hygiene Data'!$H$13,0,10*ROW('Hygiene Data'!H57)))</f>
        <v/>
      </c>
      <c r="ED63" s="283" t="str">
        <f ca="true">+IF(OFFSET('Hygiene Data'!$I$11,0,10*ROW('Hygiene Data'!I57))="","",OFFSET('Hygiene Data'!$I$11,0,10*ROW('Hygiene Data'!I57)))</f>
        <v/>
      </c>
      <c r="EE63" s="283" t="str">
        <f ca="true">+IF(OFFSET('Hygiene Data'!$I$12,0,10*ROW('Hygiene Data'!I57))="","",OFFSET('Hygiene Data'!$I$12,0,10*ROW('Hygiene Data'!I57)))</f>
        <v/>
      </c>
      <c r="EF63" s="283"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9"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3"/>
      <c r="BS64" s="283" t="str">
        <f ca="true">+IF(OFFSET('Water Data'!$D$27,0,10*ROW('Water Data'!D58))="","",OFFSET('Water Data'!$D$27,0,10*ROW('Water Data'!D58)))</f>
        <v/>
      </c>
      <c r="BT64" s="283" t="str">
        <f ca="true">+IF(OFFSET('Water Data'!$D$28,0,10*ROW('Water Data'!D58))="","",OFFSET('Water Data'!$D$28,0,10*ROW('Water Data'!D58)))</f>
        <v/>
      </c>
      <c r="BU64" s="283" t="str">
        <f ca="true">+IF(OFFSET('Water Data'!$D$29,0,10*ROW('Water Data'!D58))="","",OFFSET('Water Data'!$D$29,0,10*ROW('Water Data'!D58)))</f>
        <v/>
      </c>
      <c r="BV64" s="283" t="str">
        <f ca="true">+IF(OFFSET('Water Data'!$E$27,0,10*ROW('Water Data'!E58))="","",OFFSET('Water Data'!$E$27,0,10*ROW('Water Data'!E58)))</f>
        <v/>
      </c>
      <c r="BW64" s="283" t="str">
        <f ca="true">+IF(OFFSET('Water Data'!$E$28,0,10*ROW('Water Data'!E58))="","",OFFSET('Water Data'!$E$28,0,10*ROW('Water Data'!E58)))</f>
        <v/>
      </c>
      <c r="BX64" s="283" t="str">
        <f ca="true">+IF(OFFSET('Water Data'!$E$29,0,10*ROW('Water Data'!E58))="","",OFFSET('Water Data'!$E$29,0,10*ROW('Water Data'!E58)))</f>
        <v/>
      </c>
      <c r="BY64" s="283" t="str">
        <f ca="true">+IF(OFFSET('Water Data'!$F$27,0,10*ROW('Water Data'!F58))="","",OFFSET('Water Data'!$F$27,0,10*ROW('Water Data'!F58)))</f>
        <v/>
      </c>
      <c r="BZ64" s="283" t="str">
        <f ca="true">+IF(OFFSET('Water Data'!$F$28,0,10*ROW('Water Data'!F58))="","",OFFSET('Water Data'!$F$28,0,10*ROW('Water Data'!F58)))</f>
        <v/>
      </c>
      <c r="CA64" s="283" t="str">
        <f ca="true">+IF(OFFSET('Water Data'!$F$29,0,10*ROW('Water Data'!F58))="","",OFFSET('Water Data'!$F$29,0,10*ROW('Water Data'!F58)))</f>
        <v/>
      </c>
      <c r="CB64" s="283" t="str">
        <f ca="true">+IF(OFFSET('Water Data'!$G$27,0,10*ROW('Water Data'!G58))="","",OFFSET('Water Data'!$G$27,0,10*ROW('Water Data'!G58)))</f>
        <v/>
      </c>
      <c r="CC64" s="283" t="str">
        <f ca="true">+IF(OFFSET('Water Data'!$G$28,0,10*ROW('Water Data'!G58))="","",OFFSET('Water Data'!$G$28,0,10*ROW('Water Data'!G58)))</f>
        <v/>
      </c>
      <c r="CD64" s="283" t="str">
        <f ca="true">+IF(OFFSET('Water Data'!$G$29,0,10*ROW('Water Data'!G58))="","",OFFSET('Water Data'!$G$29,0,10*ROW('Water Data'!G58)))</f>
        <v/>
      </c>
      <c r="CE64" s="283" t="str">
        <f ca="true">+IF(OFFSET('Water Data'!$H$27,0,10*ROW('Water Data'!H58))="","",OFFSET('Water Data'!$H$27,0,10*ROW('Water Data'!H58)))</f>
        <v/>
      </c>
      <c r="CF64" s="283" t="str">
        <f ca="true">+IF(OFFSET('Water Data'!$H$28,0,10*ROW('Water Data'!H58))="","",OFFSET('Water Data'!$H$28,0,10*ROW('Water Data'!H58)))</f>
        <v/>
      </c>
      <c r="CG64" s="283" t="str">
        <f ca="true">+IF(OFFSET('Water Data'!$H$29,0,10*ROW('Water Data'!H58))="","",OFFSET('Water Data'!$H$29,0,10*ROW('Water Data'!H58)))</f>
        <v/>
      </c>
      <c r="CH64" s="283" t="str">
        <f ca="true">+IF(OFFSET('Water Data'!$I$27,0,10*ROW('Water Data'!I58))="","",OFFSET('Water Data'!$I$27,0,10*ROW('Water Data'!I58)))</f>
        <v/>
      </c>
      <c r="CI64" s="283" t="str">
        <f ca="true">+IF(OFFSET('Water Data'!$I$28,0,10*ROW('Water Data'!I58))="","",OFFSET('Water Data'!$I$28,0,10*ROW('Water Data'!I58)))</f>
        <v/>
      </c>
      <c r="CJ64" s="283" t="str">
        <f ca="true">+IF(OFFSET('Water Data'!$I$29,0,10*ROW('Water Data'!I58))="","",OFFSET('Water Data'!$I$29,0,10*ROW('Water Data'!I58)))</f>
        <v/>
      </c>
      <c r="CK64" s="283" t="str">
        <f ca="true">+IF(OFFSET('Sanitation Data'!$D$28,0,10*ROW('Sanitation Data'!D58))="","",OFFSET('Sanitation Data'!$D$28,0,10*ROW('Sanitation Data'!D58)))</f>
        <v/>
      </c>
      <c r="CL64" s="283" t="str">
        <f ca="true">+IF(OFFSET('Sanitation Data'!$D$29,0,10*ROW('Sanitation Data'!D58))="","",OFFSET('Sanitation Data'!$D$29,0,10*ROW('Sanitation Data'!D58)))</f>
        <v/>
      </c>
      <c r="CM64" s="283" t="str">
        <f ca="true">+IF(OFFSET('Sanitation Data'!$D$30,0,10*ROW('Sanitation Data'!D58))="","",OFFSET('Sanitation Data'!$D$30,0,10*ROW('Sanitation Data'!D58)))</f>
        <v/>
      </c>
      <c r="CN64" s="283" t="str">
        <f ca="true">+IF(OFFSET('Sanitation Data'!$D$31,0,10*ROW('Sanitation Data'!D58))="","",OFFSET('Sanitation Data'!$D$31,0,10*ROW('Sanitation Data'!D58)))</f>
        <v/>
      </c>
      <c r="CO64" s="283" t="str">
        <f ca="true">+IF(OFFSET('Sanitation Data'!$D$32,0,10*ROW('Sanitation Data'!D58))="","",OFFSET('Sanitation Data'!$D$32,0,10*ROW('Sanitation Data'!D58)))</f>
        <v/>
      </c>
      <c r="CP64" s="283" t="str">
        <f ca="true">+IF(OFFSET('Sanitation Data'!$E$28,0,10*ROW('Sanitation Data'!E58))="","",OFFSET('Sanitation Data'!$E$28,0,10*ROW('Sanitation Data'!E58)))</f>
        <v/>
      </c>
      <c r="CQ64" s="283" t="str">
        <f ca="true">+IF(OFFSET('Sanitation Data'!$E$29,0,10*ROW('Sanitation Data'!E58))="","",OFFSET('Sanitation Data'!$E$29,0,10*ROW('Sanitation Data'!E58)))</f>
        <v/>
      </c>
      <c r="CR64" s="283" t="str">
        <f ca="true">+IF(OFFSET('Sanitation Data'!$E$30,0,10*ROW('Sanitation Data'!E58))="","",OFFSET('Sanitation Data'!$E$30,0,10*ROW('Sanitation Data'!E58)))</f>
        <v/>
      </c>
      <c r="CS64" s="283" t="str">
        <f ca="true">+IF(OFFSET('Sanitation Data'!$E$31,0,10*ROW('Sanitation Data'!E58))="","",OFFSET('Sanitation Data'!$E$31,0,10*ROW('Sanitation Data'!E58)))</f>
        <v/>
      </c>
      <c r="CT64" s="283" t="str">
        <f ca="true">+IF(OFFSET('Sanitation Data'!$E$32,0,10*ROW('Sanitation Data'!E58))="","",OFFSET('Sanitation Data'!$E$32,0,10*ROW('Sanitation Data'!E58)))</f>
        <v/>
      </c>
      <c r="CU64" s="283" t="str">
        <f ca="true">+IF(OFFSET('Sanitation Data'!$F$28,0,10*ROW('Sanitation Data'!F58))="","",OFFSET('Sanitation Data'!$F$28,0,10*ROW('Sanitation Data'!F58)))</f>
        <v/>
      </c>
      <c r="CV64" s="283" t="str">
        <f ca="true">+IF(OFFSET('Sanitation Data'!$F$29,0,10*ROW('Sanitation Data'!F58))="","",OFFSET('Sanitation Data'!$F$29,0,10*ROW('Sanitation Data'!F58)))</f>
        <v/>
      </c>
      <c r="CW64" s="283" t="str">
        <f ca="true">+IF(OFFSET('Sanitation Data'!$F$30,0,10*ROW('Sanitation Data'!F58))="","",OFFSET('Sanitation Data'!$F$30,0,10*ROW('Sanitation Data'!F58)))</f>
        <v/>
      </c>
      <c r="CX64" s="283" t="str">
        <f ca="true">+IF(OFFSET('Sanitation Data'!$F$31,0,10*ROW('Sanitation Data'!F58))="","",OFFSET('Sanitation Data'!$F$31,0,10*ROW('Sanitation Data'!F58)))</f>
        <v/>
      </c>
      <c r="CY64" s="283" t="str">
        <f ca="true">+IF(OFFSET('Sanitation Data'!$F$32,0,10*ROW('Sanitation Data'!F58))="","",OFFSET('Sanitation Data'!$F$32,0,10*ROW('Sanitation Data'!F58)))</f>
        <v/>
      </c>
      <c r="CZ64" s="283" t="str">
        <f ca="true">+IF(OFFSET('Sanitation Data'!$G$28,0,10*ROW('Sanitation Data'!G58))="","",OFFSET('Sanitation Data'!$G$28,0,10*ROW('Sanitation Data'!G58)))</f>
        <v/>
      </c>
      <c r="DA64" s="283" t="str">
        <f ca="true">+IF(OFFSET('Sanitation Data'!$G$29,0,10*ROW('Sanitation Data'!G58))="","",OFFSET('Sanitation Data'!$G$29,0,10*ROW('Sanitation Data'!G58)))</f>
        <v/>
      </c>
      <c r="DB64" s="283" t="str">
        <f ca="true">+IF(OFFSET('Sanitation Data'!$G$30,0,10*ROW('Sanitation Data'!G58))="","",OFFSET('Sanitation Data'!$G$30,0,10*ROW('Sanitation Data'!G58)))</f>
        <v/>
      </c>
      <c r="DC64" s="283" t="str">
        <f ca="true">+IF(OFFSET('Sanitation Data'!$G$31,0,10*ROW('Sanitation Data'!G58))="","",OFFSET('Sanitation Data'!$G$31,0,10*ROW('Sanitation Data'!G58)))</f>
        <v/>
      </c>
      <c r="DD64" s="283" t="str">
        <f ca="true">+IF(OFFSET('Sanitation Data'!$G$32,0,10*ROW('Sanitation Data'!G58))="","",OFFSET('Sanitation Data'!$G$32,0,10*ROW('Sanitation Data'!G58)))</f>
        <v/>
      </c>
      <c r="DE64" s="283" t="str">
        <f ca="true">+IF(OFFSET('Sanitation Data'!$H$28,0,10*ROW('Sanitation Data'!H58))="","",OFFSET('Sanitation Data'!$H$28,0,10*ROW('Sanitation Data'!H58)))</f>
        <v/>
      </c>
      <c r="DF64" s="283" t="str">
        <f ca="true">+IF(OFFSET('Sanitation Data'!$H$29,0,10*ROW('Sanitation Data'!H58))="","",OFFSET('Sanitation Data'!$H$29,0,10*ROW('Sanitation Data'!H58)))</f>
        <v/>
      </c>
      <c r="DG64" s="283" t="str">
        <f ca="true">+IF(OFFSET('Sanitation Data'!$H$30,0,10*ROW('Sanitation Data'!H58))="","",OFFSET('Sanitation Data'!$H$30,0,10*ROW('Sanitation Data'!H58)))</f>
        <v/>
      </c>
      <c r="DH64" s="283" t="str">
        <f ca="true">+IF(OFFSET('Sanitation Data'!$H$31,0,10*ROW('Sanitation Data'!H58))="","",OFFSET('Sanitation Data'!$H$31,0,10*ROW('Sanitation Data'!H58)))</f>
        <v/>
      </c>
      <c r="DI64" s="283" t="str">
        <f ca="true">+IF(OFFSET('Sanitation Data'!$H$32,0,10*ROW('Sanitation Data'!H58))="","",OFFSET('Sanitation Data'!$H$32,0,10*ROW('Sanitation Data'!H58)))</f>
        <v/>
      </c>
      <c r="DJ64" s="283" t="str">
        <f ca="true">+IF(OFFSET('Sanitation Data'!$I$28,0,10*ROW('Sanitation Data'!I58))="","",OFFSET('Sanitation Data'!$I$28,0,10*ROW('Sanitation Data'!I58)))</f>
        <v/>
      </c>
      <c r="DK64" s="283" t="str">
        <f ca="true">+IF(OFFSET('Sanitation Data'!$I$29,0,10*ROW('Sanitation Data'!I58))="","",OFFSET('Sanitation Data'!$I$29,0,10*ROW('Sanitation Data'!I58)))</f>
        <v/>
      </c>
      <c r="DL64" s="283" t="str">
        <f ca="true">+IF(OFFSET('Sanitation Data'!$I$30,0,10*ROW('Sanitation Data'!I58))="","",OFFSET('Sanitation Data'!$I$30,0,10*ROW('Sanitation Data'!I58)))</f>
        <v/>
      </c>
      <c r="DM64" s="283" t="str">
        <f ca="true">+IF(OFFSET('Sanitation Data'!$I$31,0,10*ROW('Sanitation Data'!I58))="","",OFFSET('Sanitation Data'!$I$31,0,10*ROW('Sanitation Data'!I58)))</f>
        <v/>
      </c>
      <c r="DN64" s="283" t="str">
        <f ca="true">+IF(OFFSET('Sanitation Data'!$I$32,0,10*ROW('Sanitation Data'!I58))="","",OFFSET('Sanitation Data'!$I$32,0,10*ROW('Sanitation Data'!I58)))</f>
        <v/>
      </c>
      <c r="DO64" s="283" t="str">
        <f ca="true">+IF(OFFSET('Hygiene Data'!$D$11,0,10*ROW('Hygiene Data'!D58))="","",OFFSET('Hygiene Data'!$D$11,0,10*ROW('Hygiene Data'!D58)))</f>
        <v/>
      </c>
      <c r="DP64" s="283" t="str">
        <f ca="true">+IF(OFFSET('Hygiene Data'!$D$12,0,10*ROW('Hygiene Data'!D58))="","",OFFSET('Hygiene Data'!$D$12,0,10*ROW('Hygiene Data'!D58)))</f>
        <v/>
      </c>
      <c r="DQ64" s="283" t="str">
        <f ca="true">+IF(OFFSET('Hygiene Data'!$D$13,0,10*ROW('Hygiene Data'!D58))="","",OFFSET('Hygiene Data'!$D$13,0,10*ROW('Hygiene Data'!D58)))</f>
        <v/>
      </c>
      <c r="DR64" s="283" t="str">
        <f ca="true">+IF(OFFSET('Hygiene Data'!$E$11,0,10*ROW('Hygiene Data'!E58))="","",OFFSET('Hygiene Data'!$E$11,0,10*ROW('Hygiene Data'!E58)))</f>
        <v/>
      </c>
      <c r="DS64" s="283" t="str">
        <f ca="true">+IF(OFFSET('Hygiene Data'!$E$12,0,10*ROW('Hygiene Data'!E58))="","",OFFSET('Hygiene Data'!$E$12,0,10*ROW('Hygiene Data'!E58)))</f>
        <v/>
      </c>
      <c r="DT64" s="283" t="str">
        <f ca="true">+IF(OFFSET('Hygiene Data'!$E$13,0,10*ROW('Hygiene Data'!E58))="","",OFFSET('Hygiene Data'!$E$13,0,10*ROW('Hygiene Data'!E58)))</f>
        <v/>
      </c>
      <c r="DU64" s="283" t="str">
        <f ca="true">+IF(OFFSET('Hygiene Data'!$F$11,0,10*ROW('Hygiene Data'!F58))="","",OFFSET('Hygiene Data'!$F$11,0,10*ROW('Hygiene Data'!F58)))</f>
        <v/>
      </c>
      <c r="DV64" s="283" t="str">
        <f ca="true">+IF(OFFSET('Hygiene Data'!$F$12,0,10*ROW('Hygiene Data'!F58))="","",OFFSET('Hygiene Data'!$F$12,0,10*ROW('Hygiene Data'!F58)))</f>
        <v/>
      </c>
      <c r="DW64" s="283" t="str">
        <f ca="true">+IF(OFFSET('Hygiene Data'!$F$13,0,10*ROW('Hygiene Data'!F58))="","",OFFSET('Hygiene Data'!$F$13,0,10*ROW('Hygiene Data'!F58)))</f>
        <v/>
      </c>
      <c r="DX64" s="283" t="str">
        <f ca="true">+IF(OFFSET('Hygiene Data'!$G$11,0,10*ROW('Hygiene Data'!G58))="","",OFFSET('Hygiene Data'!$G$11,0,10*ROW('Hygiene Data'!G58)))</f>
        <v/>
      </c>
      <c r="DY64" s="283" t="str">
        <f ca="true">+IF(OFFSET('Hygiene Data'!$G$12,0,10*ROW('Hygiene Data'!G58))="","",OFFSET('Hygiene Data'!$G$12,0,10*ROW('Hygiene Data'!G58)))</f>
        <v/>
      </c>
      <c r="DZ64" s="283" t="str">
        <f ca="true">+IF(OFFSET('Hygiene Data'!$G$13,0,10*ROW('Hygiene Data'!G58))="","",OFFSET('Hygiene Data'!$G$13,0,10*ROW('Hygiene Data'!G58)))</f>
        <v/>
      </c>
      <c r="EA64" s="283" t="str">
        <f ca="true">+IF(OFFSET('Hygiene Data'!$H$11,0,10*ROW('Hygiene Data'!H58))="","",OFFSET('Hygiene Data'!$H$11,0,10*ROW('Hygiene Data'!H58)))</f>
        <v/>
      </c>
      <c r="EB64" s="283" t="str">
        <f ca="true">+IF(OFFSET('Hygiene Data'!$H$12,0,10*ROW('Hygiene Data'!H58))="","",OFFSET('Hygiene Data'!$H$12,0,10*ROW('Hygiene Data'!H58)))</f>
        <v/>
      </c>
      <c r="EC64" s="283" t="str">
        <f ca="true">+IF(OFFSET('Hygiene Data'!$H$13,0,10*ROW('Hygiene Data'!H58))="","",OFFSET('Hygiene Data'!$H$13,0,10*ROW('Hygiene Data'!H58)))</f>
        <v/>
      </c>
      <c r="ED64" s="283" t="str">
        <f ca="true">+IF(OFFSET('Hygiene Data'!$I$11,0,10*ROW('Hygiene Data'!I58))="","",OFFSET('Hygiene Data'!$I$11,0,10*ROW('Hygiene Data'!I58)))</f>
        <v/>
      </c>
      <c r="EE64" s="283" t="str">
        <f ca="true">+IF(OFFSET('Hygiene Data'!$I$12,0,10*ROW('Hygiene Data'!I58))="","",OFFSET('Hygiene Data'!$I$12,0,10*ROW('Hygiene Data'!I58)))</f>
        <v/>
      </c>
      <c r="EF64" s="283"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9"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3"/>
      <c r="BS65" s="283" t="str">
        <f ca="true">+IF(OFFSET('Water Data'!$D$27,0,10*ROW('Water Data'!D59))="","",OFFSET('Water Data'!$D$27,0,10*ROW('Water Data'!D59)))</f>
        <v/>
      </c>
      <c r="BT65" s="283" t="str">
        <f ca="true">+IF(OFFSET('Water Data'!$D$28,0,10*ROW('Water Data'!D59))="","",OFFSET('Water Data'!$D$28,0,10*ROW('Water Data'!D59)))</f>
        <v/>
      </c>
      <c r="BU65" s="283" t="str">
        <f ca="true">+IF(OFFSET('Water Data'!$D$29,0,10*ROW('Water Data'!D59))="","",OFFSET('Water Data'!$D$29,0,10*ROW('Water Data'!D59)))</f>
        <v/>
      </c>
      <c r="BV65" s="283" t="str">
        <f ca="true">+IF(OFFSET('Water Data'!$E$27,0,10*ROW('Water Data'!E59))="","",OFFSET('Water Data'!$E$27,0,10*ROW('Water Data'!E59)))</f>
        <v/>
      </c>
      <c r="BW65" s="283" t="str">
        <f ca="true">+IF(OFFSET('Water Data'!$E$28,0,10*ROW('Water Data'!E59))="","",OFFSET('Water Data'!$E$28,0,10*ROW('Water Data'!E59)))</f>
        <v/>
      </c>
      <c r="BX65" s="283" t="str">
        <f ca="true">+IF(OFFSET('Water Data'!$E$29,0,10*ROW('Water Data'!E59))="","",OFFSET('Water Data'!$E$29,0,10*ROW('Water Data'!E59)))</f>
        <v/>
      </c>
      <c r="BY65" s="283" t="str">
        <f ca="true">+IF(OFFSET('Water Data'!$F$27,0,10*ROW('Water Data'!F59))="","",OFFSET('Water Data'!$F$27,0,10*ROW('Water Data'!F59)))</f>
        <v/>
      </c>
      <c r="BZ65" s="283" t="str">
        <f ca="true">+IF(OFFSET('Water Data'!$F$28,0,10*ROW('Water Data'!F59))="","",OFFSET('Water Data'!$F$28,0,10*ROW('Water Data'!F59)))</f>
        <v/>
      </c>
      <c r="CA65" s="283" t="str">
        <f ca="true">+IF(OFFSET('Water Data'!$F$29,0,10*ROW('Water Data'!F59))="","",OFFSET('Water Data'!$F$29,0,10*ROW('Water Data'!F59)))</f>
        <v/>
      </c>
      <c r="CB65" s="283" t="str">
        <f ca="true">+IF(OFFSET('Water Data'!$G$27,0,10*ROW('Water Data'!G59))="","",OFFSET('Water Data'!$G$27,0,10*ROW('Water Data'!G59)))</f>
        <v/>
      </c>
      <c r="CC65" s="283" t="str">
        <f ca="true">+IF(OFFSET('Water Data'!$G$28,0,10*ROW('Water Data'!G59))="","",OFFSET('Water Data'!$G$28,0,10*ROW('Water Data'!G59)))</f>
        <v/>
      </c>
      <c r="CD65" s="283" t="str">
        <f ca="true">+IF(OFFSET('Water Data'!$G$29,0,10*ROW('Water Data'!G59))="","",OFFSET('Water Data'!$G$29,0,10*ROW('Water Data'!G59)))</f>
        <v/>
      </c>
      <c r="CE65" s="283" t="str">
        <f ca="true">+IF(OFFSET('Water Data'!$H$27,0,10*ROW('Water Data'!H59))="","",OFFSET('Water Data'!$H$27,0,10*ROW('Water Data'!H59)))</f>
        <v/>
      </c>
      <c r="CF65" s="283" t="str">
        <f ca="true">+IF(OFFSET('Water Data'!$H$28,0,10*ROW('Water Data'!H59))="","",OFFSET('Water Data'!$H$28,0,10*ROW('Water Data'!H59)))</f>
        <v/>
      </c>
      <c r="CG65" s="283" t="str">
        <f ca="true">+IF(OFFSET('Water Data'!$H$29,0,10*ROW('Water Data'!H59))="","",OFFSET('Water Data'!$H$29,0,10*ROW('Water Data'!H59)))</f>
        <v/>
      </c>
      <c r="CH65" s="283" t="str">
        <f ca="true">+IF(OFFSET('Water Data'!$I$27,0,10*ROW('Water Data'!I59))="","",OFFSET('Water Data'!$I$27,0,10*ROW('Water Data'!I59)))</f>
        <v/>
      </c>
      <c r="CI65" s="283" t="str">
        <f ca="true">+IF(OFFSET('Water Data'!$I$28,0,10*ROW('Water Data'!I59))="","",OFFSET('Water Data'!$I$28,0,10*ROW('Water Data'!I59)))</f>
        <v/>
      </c>
      <c r="CJ65" s="283" t="str">
        <f ca="true">+IF(OFFSET('Water Data'!$I$29,0,10*ROW('Water Data'!I59))="","",OFFSET('Water Data'!$I$29,0,10*ROW('Water Data'!I59)))</f>
        <v/>
      </c>
      <c r="CK65" s="283" t="str">
        <f ca="true">+IF(OFFSET('Sanitation Data'!$D$28,0,10*ROW('Sanitation Data'!D59))="","",OFFSET('Sanitation Data'!$D$28,0,10*ROW('Sanitation Data'!D59)))</f>
        <v/>
      </c>
      <c r="CL65" s="283" t="str">
        <f ca="true">+IF(OFFSET('Sanitation Data'!$D$29,0,10*ROW('Sanitation Data'!D59))="","",OFFSET('Sanitation Data'!$D$29,0,10*ROW('Sanitation Data'!D59)))</f>
        <v/>
      </c>
      <c r="CM65" s="283" t="str">
        <f ca="true">+IF(OFFSET('Sanitation Data'!$D$30,0,10*ROW('Sanitation Data'!D59))="","",OFFSET('Sanitation Data'!$D$30,0,10*ROW('Sanitation Data'!D59)))</f>
        <v/>
      </c>
      <c r="CN65" s="283" t="str">
        <f ca="true">+IF(OFFSET('Sanitation Data'!$D$31,0,10*ROW('Sanitation Data'!D59))="","",OFFSET('Sanitation Data'!$D$31,0,10*ROW('Sanitation Data'!D59)))</f>
        <v/>
      </c>
      <c r="CO65" s="283" t="str">
        <f ca="true">+IF(OFFSET('Sanitation Data'!$D$32,0,10*ROW('Sanitation Data'!D59))="","",OFFSET('Sanitation Data'!$D$32,0,10*ROW('Sanitation Data'!D59)))</f>
        <v/>
      </c>
      <c r="CP65" s="283" t="str">
        <f ca="true">+IF(OFFSET('Sanitation Data'!$E$28,0,10*ROW('Sanitation Data'!E59))="","",OFFSET('Sanitation Data'!$E$28,0,10*ROW('Sanitation Data'!E59)))</f>
        <v/>
      </c>
      <c r="CQ65" s="283" t="str">
        <f ca="true">+IF(OFFSET('Sanitation Data'!$E$29,0,10*ROW('Sanitation Data'!E59))="","",OFFSET('Sanitation Data'!$E$29,0,10*ROW('Sanitation Data'!E59)))</f>
        <v/>
      </c>
      <c r="CR65" s="283" t="str">
        <f ca="true">+IF(OFFSET('Sanitation Data'!$E$30,0,10*ROW('Sanitation Data'!E59))="","",OFFSET('Sanitation Data'!$E$30,0,10*ROW('Sanitation Data'!E59)))</f>
        <v/>
      </c>
      <c r="CS65" s="283" t="str">
        <f ca="true">+IF(OFFSET('Sanitation Data'!$E$31,0,10*ROW('Sanitation Data'!E59))="","",OFFSET('Sanitation Data'!$E$31,0,10*ROW('Sanitation Data'!E59)))</f>
        <v/>
      </c>
      <c r="CT65" s="283" t="str">
        <f ca="true">+IF(OFFSET('Sanitation Data'!$E$32,0,10*ROW('Sanitation Data'!E59))="","",OFFSET('Sanitation Data'!$E$32,0,10*ROW('Sanitation Data'!E59)))</f>
        <v/>
      </c>
      <c r="CU65" s="283" t="str">
        <f ca="true">+IF(OFFSET('Sanitation Data'!$F$28,0,10*ROW('Sanitation Data'!F59))="","",OFFSET('Sanitation Data'!$F$28,0,10*ROW('Sanitation Data'!F59)))</f>
        <v/>
      </c>
      <c r="CV65" s="283" t="str">
        <f ca="true">+IF(OFFSET('Sanitation Data'!$F$29,0,10*ROW('Sanitation Data'!F59))="","",OFFSET('Sanitation Data'!$F$29,0,10*ROW('Sanitation Data'!F59)))</f>
        <v/>
      </c>
      <c r="CW65" s="283" t="str">
        <f ca="true">+IF(OFFSET('Sanitation Data'!$F$30,0,10*ROW('Sanitation Data'!F59))="","",OFFSET('Sanitation Data'!$F$30,0,10*ROW('Sanitation Data'!F59)))</f>
        <v/>
      </c>
      <c r="CX65" s="283" t="str">
        <f ca="true">+IF(OFFSET('Sanitation Data'!$F$31,0,10*ROW('Sanitation Data'!F59))="","",OFFSET('Sanitation Data'!$F$31,0,10*ROW('Sanitation Data'!F59)))</f>
        <v/>
      </c>
      <c r="CY65" s="283" t="str">
        <f ca="true">+IF(OFFSET('Sanitation Data'!$F$32,0,10*ROW('Sanitation Data'!F59))="","",OFFSET('Sanitation Data'!$F$32,0,10*ROW('Sanitation Data'!F59)))</f>
        <v/>
      </c>
      <c r="CZ65" s="283" t="str">
        <f ca="true">+IF(OFFSET('Sanitation Data'!$G$28,0,10*ROW('Sanitation Data'!G59))="","",OFFSET('Sanitation Data'!$G$28,0,10*ROW('Sanitation Data'!G59)))</f>
        <v/>
      </c>
      <c r="DA65" s="283" t="str">
        <f ca="true">+IF(OFFSET('Sanitation Data'!$G$29,0,10*ROW('Sanitation Data'!G59))="","",OFFSET('Sanitation Data'!$G$29,0,10*ROW('Sanitation Data'!G59)))</f>
        <v/>
      </c>
      <c r="DB65" s="283" t="str">
        <f ca="true">+IF(OFFSET('Sanitation Data'!$G$30,0,10*ROW('Sanitation Data'!G59))="","",OFFSET('Sanitation Data'!$G$30,0,10*ROW('Sanitation Data'!G59)))</f>
        <v/>
      </c>
      <c r="DC65" s="283" t="str">
        <f ca="true">+IF(OFFSET('Sanitation Data'!$G$31,0,10*ROW('Sanitation Data'!G59))="","",OFFSET('Sanitation Data'!$G$31,0,10*ROW('Sanitation Data'!G59)))</f>
        <v/>
      </c>
      <c r="DD65" s="283" t="str">
        <f ca="true">+IF(OFFSET('Sanitation Data'!$G$32,0,10*ROW('Sanitation Data'!G59))="","",OFFSET('Sanitation Data'!$G$32,0,10*ROW('Sanitation Data'!G59)))</f>
        <v/>
      </c>
      <c r="DE65" s="283" t="str">
        <f ca="true">+IF(OFFSET('Sanitation Data'!$H$28,0,10*ROW('Sanitation Data'!H59))="","",OFFSET('Sanitation Data'!$H$28,0,10*ROW('Sanitation Data'!H59)))</f>
        <v/>
      </c>
      <c r="DF65" s="283" t="str">
        <f ca="true">+IF(OFFSET('Sanitation Data'!$H$29,0,10*ROW('Sanitation Data'!H59))="","",OFFSET('Sanitation Data'!$H$29,0,10*ROW('Sanitation Data'!H59)))</f>
        <v/>
      </c>
      <c r="DG65" s="283" t="str">
        <f ca="true">+IF(OFFSET('Sanitation Data'!$H$30,0,10*ROW('Sanitation Data'!H59))="","",OFFSET('Sanitation Data'!$H$30,0,10*ROW('Sanitation Data'!H59)))</f>
        <v/>
      </c>
      <c r="DH65" s="283" t="str">
        <f ca="true">+IF(OFFSET('Sanitation Data'!$H$31,0,10*ROW('Sanitation Data'!H59))="","",OFFSET('Sanitation Data'!$H$31,0,10*ROW('Sanitation Data'!H59)))</f>
        <v/>
      </c>
      <c r="DI65" s="283" t="str">
        <f ca="true">+IF(OFFSET('Sanitation Data'!$H$32,0,10*ROW('Sanitation Data'!H59))="","",OFFSET('Sanitation Data'!$H$32,0,10*ROW('Sanitation Data'!H59)))</f>
        <v/>
      </c>
      <c r="DJ65" s="283" t="str">
        <f ca="true">+IF(OFFSET('Sanitation Data'!$I$28,0,10*ROW('Sanitation Data'!I59))="","",OFFSET('Sanitation Data'!$I$28,0,10*ROW('Sanitation Data'!I59)))</f>
        <v/>
      </c>
      <c r="DK65" s="283" t="str">
        <f ca="true">+IF(OFFSET('Sanitation Data'!$I$29,0,10*ROW('Sanitation Data'!I59))="","",OFFSET('Sanitation Data'!$I$29,0,10*ROW('Sanitation Data'!I59)))</f>
        <v/>
      </c>
      <c r="DL65" s="283" t="str">
        <f ca="true">+IF(OFFSET('Sanitation Data'!$I$30,0,10*ROW('Sanitation Data'!I59))="","",OFFSET('Sanitation Data'!$I$30,0,10*ROW('Sanitation Data'!I59)))</f>
        <v/>
      </c>
      <c r="DM65" s="283" t="str">
        <f ca="true">+IF(OFFSET('Sanitation Data'!$I$31,0,10*ROW('Sanitation Data'!I59))="","",OFFSET('Sanitation Data'!$I$31,0,10*ROW('Sanitation Data'!I59)))</f>
        <v/>
      </c>
      <c r="DN65" s="283" t="str">
        <f ca="true">+IF(OFFSET('Sanitation Data'!$I$32,0,10*ROW('Sanitation Data'!I59))="","",OFFSET('Sanitation Data'!$I$32,0,10*ROW('Sanitation Data'!I59)))</f>
        <v/>
      </c>
      <c r="DO65" s="283" t="str">
        <f ca="true">+IF(OFFSET('Hygiene Data'!$D$11,0,10*ROW('Hygiene Data'!D59))="","",OFFSET('Hygiene Data'!$D$11,0,10*ROW('Hygiene Data'!D59)))</f>
        <v/>
      </c>
      <c r="DP65" s="283" t="str">
        <f ca="true">+IF(OFFSET('Hygiene Data'!$D$12,0,10*ROW('Hygiene Data'!D59))="","",OFFSET('Hygiene Data'!$D$12,0,10*ROW('Hygiene Data'!D59)))</f>
        <v/>
      </c>
      <c r="DQ65" s="283" t="str">
        <f ca="true">+IF(OFFSET('Hygiene Data'!$D$13,0,10*ROW('Hygiene Data'!D59))="","",OFFSET('Hygiene Data'!$D$13,0,10*ROW('Hygiene Data'!D59)))</f>
        <v/>
      </c>
      <c r="DR65" s="283" t="str">
        <f ca="true">+IF(OFFSET('Hygiene Data'!$E$11,0,10*ROW('Hygiene Data'!E59))="","",OFFSET('Hygiene Data'!$E$11,0,10*ROW('Hygiene Data'!E59)))</f>
        <v/>
      </c>
      <c r="DS65" s="283" t="str">
        <f ca="true">+IF(OFFSET('Hygiene Data'!$E$12,0,10*ROW('Hygiene Data'!E59))="","",OFFSET('Hygiene Data'!$E$12,0,10*ROW('Hygiene Data'!E59)))</f>
        <v/>
      </c>
      <c r="DT65" s="283" t="str">
        <f ca="true">+IF(OFFSET('Hygiene Data'!$E$13,0,10*ROW('Hygiene Data'!E59))="","",OFFSET('Hygiene Data'!$E$13,0,10*ROW('Hygiene Data'!E59)))</f>
        <v/>
      </c>
      <c r="DU65" s="283" t="str">
        <f ca="true">+IF(OFFSET('Hygiene Data'!$F$11,0,10*ROW('Hygiene Data'!F59))="","",OFFSET('Hygiene Data'!$F$11,0,10*ROW('Hygiene Data'!F59)))</f>
        <v/>
      </c>
      <c r="DV65" s="283" t="str">
        <f ca="true">+IF(OFFSET('Hygiene Data'!$F$12,0,10*ROW('Hygiene Data'!F59))="","",OFFSET('Hygiene Data'!$F$12,0,10*ROW('Hygiene Data'!F59)))</f>
        <v/>
      </c>
      <c r="DW65" s="283" t="str">
        <f ca="true">+IF(OFFSET('Hygiene Data'!$F$13,0,10*ROW('Hygiene Data'!F59))="","",OFFSET('Hygiene Data'!$F$13,0,10*ROW('Hygiene Data'!F59)))</f>
        <v/>
      </c>
      <c r="DX65" s="283" t="str">
        <f ca="true">+IF(OFFSET('Hygiene Data'!$G$11,0,10*ROW('Hygiene Data'!G59))="","",OFFSET('Hygiene Data'!$G$11,0,10*ROW('Hygiene Data'!G59)))</f>
        <v/>
      </c>
      <c r="DY65" s="283" t="str">
        <f ca="true">+IF(OFFSET('Hygiene Data'!$G$12,0,10*ROW('Hygiene Data'!G59))="","",OFFSET('Hygiene Data'!$G$12,0,10*ROW('Hygiene Data'!G59)))</f>
        <v/>
      </c>
      <c r="DZ65" s="283" t="str">
        <f ca="true">+IF(OFFSET('Hygiene Data'!$G$13,0,10*ROW('Hygiene Data'!G59))="","",OFFSET('Hygiene Data'!$G$13,0,10*ROW('Hygiene Data'!G59)))</f>
        <v/>
      </c>
      <c r="EA65" s="283" t="str">
        <f ca="true">+IF(OFFSET('Hygiene Data'!$H$11,0,10*ROW('Hygiene Data'!H59))="","",OFFSET('Hygiene Data'!$H$11,0,10*ROW('Hygiene Data'!H59)))</f>
        <v/>
      </c>
      <c r="EB65" s="283" t="str">
        <f ca="true">+IF(OFFSET('Hygiene Data'!$H$12,0,10*ROW('Hygiene Data'!H59))="","",OFFSET('Hygiene Data'!$H$12,0,10*ROW('Hygiene Data'!H59)))</f>
        <v/>
      </c>
      <c r="EC65" s="283" t="str">
        <f ca="true">+IF(OFFSET('Hygiene Data'!$H$13,0,10*ROW('Hygiene Data'!H59))="","",OFFSET('Hygiene Data'!$H$13,0,10*ROW('Hygiene Data'!H59)))</f>
        <v/>
      </c>
      <c r="ED65" s="283" t="str">
        <f ca="true">+IF(OFFSET('Hygiene Data'!$I$11,0,10*ROW('Hygiene Data'!I59))="","",OFFSET('Hygiene Data'!$I$11,0,10*ROW('Hygiene Data'!I59)))</f>
        <v/>
      </c>
      <c r="EE65" s="283" t="str">
        <f ca="true">+IF(OFFSET('Hygiene Data'!$I$12,0,10*ROW('Hygiene Data'!I59))="","",OFFSET('Hygiene Data'!$I$12,0,10*ROW('Hygiene Data'!I59)))</f>
        <v/>
      </c>
      <c r="EF65" s="283"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9"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3"/>
      <c r="BS66" s="283" t="str">
        <f ca="true">+IF(OFFSET('Water Data'!$D$27,0,10*ROW('Water Data'!D60))="","",OFFSET('Water Data'!$D$27,0,10*ROW('Water Data'!D60)))</f>
        <v/>
      </c>
      <c r="BT66" s="283" t="str">
        <f ca="true">+IF(OFFSET('Water Data'!$D$28,0,10*ROW('Water Data'!D60))="","",OFFSET('Water Data'!$D$28,0,10*ROW('Water Data'!D60)))</f>
        <v/>
      </c>
      <c r="BU66" s="283" t="str">
        <f ca="true">+IF(OFFSET('Water Data'!$D$29,0,10*ROW('Water Data'!D60))="","",OFFSET('Water Data'!$D$29,0,10*ROW('Water Data'!D60)))</f>
        <v/>
      </c>
      <c r="BV66" s="283" t="str">
        <f ca="true">+IF(OFFSET('Water Data'!$E$27,0,10*ROW('Water Data'!E60))="","",OFFSET('Water Data'!$E$27,0,10*ROW('Water Data'!E60)))</f>
        <v/>
      </c>
      <c r="BW66" s="283" t="str">
        <f ca="true">+IF(OFFSET('Water Data'!$E$28,0,10*ROW('Water Data'!E60))="","",OFFSET('Water Data'!$E$28,0,10*ROW('Water Data'!E60)))</f>
        <v/>
      </c>
      <c r="BX66" s="283" t="str">
        <f ca="true">+IF(OFFSET('Water Data'!$E$29,0,10*ROW('Water Data'!E60))="","",OFFSET('Water Data'!$E$29,0,10*ROW('Water Data'!E60)))</f>
        <v/>
      </c>
      <c r="BY66" s="283" t="str">
        <f ca="true">+IF(OFFSET('Water Data'!$F$27,0,10*ROW('Water Data'!F60))="","",OFFSET('Water Data'!$F$27,0,10*ROW('Water Data'!F60)))</f>
        <v/>
      </c>
      <c r="BZ66" s="283" t="str">
        <f ca="true">+IF(OFFSET('Water Data'!$F$28,0,10*ROW('Water Data'!F60))="","",OFFSET('Water Data'!$F$28,0,10*ROW('Water Data'!F60)))</f>
        <v/>
      </c>
      <c r="CA66" s="283" t="str">
        <f ca="true">+IF(OFFSET('Water Data'!$F$29,0,10*ROW('Water Data'!F60))="","",OFFSET('Water Data'!$F$29,0,10*ROW('Water Data'!F60)))</f>
        <v/>
      </c>
      <c r="CB66" s="283" t="str">
        <f ca="true">+IF(OFFSET('Water Data'!$G$27,0,10*ROW('Water Data'!G60))="","",OFFSET('Water Data'!$G$27,0,10*ROW('Water Data'!G60)))</f>
        <v/>
      </c>
      <c r="CC66" s="283" t="str">
        <f ca="true">+IF(OFFSET('Water Data'!$G$28,0,10*ROW('Water Data'!G60))="","",OFFSET('Water Data'!$G$28,0,10*ROW('Water Data'!G60)))</f>
        <v/>
      </c>
      <c r="CD66" s="283" t="str">
        <f ca="true">+IF(OFFSET('Water Data'!$G$29,0,10*ROW('Water Data'!G60))="","",OFFSET('Water Data'!$G$29,0,10*ROW('Water Data'!G60)))</f>
        <v/>
      </c>
      <c r="CE66" s="283" t="str">
        <f ca="true">+IF(OFFSET('Water Data'!$H$27,0,10*ROW('Water Data'!H60))="","",OFFSET('Water Data'!$H$27,0,10*ROW('Water Data'!H60)))</f>
        <v/>
      </c>
      <c r="CF66" s="283" t="str">
        <f ca="true">+IF(OFFSET('Water Data'!$H$28,0,10*ROW('Water Data'!H60))="","",OFFSET('Water Data'!$H$28,0,10*ROW('Water Data'!H60)))</f>
        <v/>
      </c>
      <c r="CG66" s="283" t="str">
        <f ca="true">+IF(OFFSET('Water Data'!$H$29,0,10*ROW('Water Data'!H60))="","",OFFSET('Water Data'!$H$29,0,10*ROW('Water Data'!H60)))</f>
        <v/>
      </c>
      <c r="CH66" s="283" t="str">
        <f ca="true">+IF(OFFSET('Water Data'!$I$27,0,10*ROW('Water Data'!I60))="","",OFFSET('Water Data'!$I$27,0,10*ROW('Water Data'!I60)))</f>
        <v/>
      </c>
      <c r="CI66" s="283" t="str">
        <f ca="true">+IF(OFFSET('Water Data'!$I$28,0,10*ROW('Water Data'!I60))="","",OFFSET('Water Data'!$I$28,0,10*ROW('Water Data'!I60)))</f>
        <v/>
      </c>
      <c r="CJ66" s="283" t="str">
        <f ca="true">+IF(OFFSET('Water Data'!$I$29,0,10*ROW('Water Data'!I60))="","",OFFSET('Water Data'!$I$29,0,10*ROW('Water Data'!I60)))</f>
        <v/>
      </c>
      <c r="CK66" s="283" t="str">
        <f ca="true">+IF(OFFSET('Sanitation Data'!$D$28,0,10*ROW('Sanitation Data'!D60))="","",OFFSET('Sanitation Data'!$D$28,0,10*ROW('Sanitation Data'!D60)))</f>
        <v/>
      </c>
      <c r="CL66" s="283" t="str">
        <f ca="true">+IF(OFFSET('Sanitation Data'!$D$29,0,10*ROW('Sanitation Data'!D60))="","",OFFSET('Sanitation Data'!$D$29,0,10*ROW('Sanitation Data'!D60)))</f>
        <v/>
      </c>
      <c r="CM66" s="283" t="str">
        <f ca="true">+IF(OFFSET('Sanitation Data'!$D$30,0,10*ROW('Sanitation Data'!D60))="","",OFFSET('Sanitation Data'!$D$30,0,10*ROW('Sanitation Data'!D60)))</f>
        <v/>
      </c>
      <c r="CN66" s="283" t="str">
        <f ca="true">+IF(OFFSET('Sanitation Data'!$D$31,0,10*ROW('Sanitation Data'!D60))="","",OFFSET('Sanitation Data'!$D$31,0,10*ROW('Sanitation Data'!D60)))</f>
        <v/>
      </c>
      <c r="CO66" s="283" t="str">
        <f ca="true">+IF(OFFSET('Sanitation Data'!$D$32,0,10*ROW('Sanitation Data'!D60))="","",OFFSET('Sanitation Data'!$D$32,0,10*ROW('Sanitation Data'!D60)))</f>
        <v/>
      </c>
      <c r="CP66" s="283" t="str">
        <f ca="true">+IF(OFFSET('Sanitation Data'!$E$28,0,10*ROW('Sanitation Data'!E60))="","",OFFSET('Sanitation Data'!$E$28,0,10*ROW('Sanitation Data'!E60)))</f>
        <v/>
      </c>
      <c r="CQ66" s="283" t="str">
        <f ca="true">+IF(OFFSET('Sanitation Data'!$E$29,0,10*ROW('Sanitation Data'!E60))="","",OFFSET('Sanitation Data'!$E$29,0,10*ROW('Sanitation Data'!E60)))</f>
        <v/>
      </c>
      <c r="CR66" s="283" t="str">
        <f ca="true">+IF(OFFSET('Sanitation Data'!$E$30,0,10*ROW('Sanitation Data'!E60))="","",OFFSET('Sanitation Data'!$E$30,0,10*ROW('Sanitation Data'!E60)))</f>
        <v/>
      </c>
      <c r="CS66" s="283" t="str">
        <f ca="true">+IF(OFFSET('Sanitation Data'!$E$31,0,10*ROW('Sanitation Data'!E60))="","",OFFSET('Sanitation Data'!$E$31,0,10*ROW('Sanitation Data'!E60)))</f>
        <v/>
      </c>
      <c r="CT66" s="283" t="str">
        <f ca="true">+IF(OFFSET('Sanitation Data'!$E$32,0,10*ROW('Sanitation Data'!E60))="","",OFFSET('Sanitation Data'!$E$32,0,10*ROW('Sanitation Data'!E60)))</f>
        <v/>
      </c>
      <c r="CU66" s="283" t="str">
        <f ca="true">+IF(OFFSET('Sanitation Data'!$F$28,0,10*ROW('Sanitation Data'!F60))="","",OFFSET('Sanitation Data'!$F$28,0,10*ROW('Sanitation Data'!F60)))</f>
        <v/>
      </c>
      <c r="CV66" s="283" t="str">
        <f ca="true">+IF(OFFSET('Sanitation Data'!$F$29,0,10*ROW('Sanitation Data'!F60))="","",OFFSET('Sanitation Data'!$F$29,0,10*ROW('Sanitation Data'!F60)))</f>
        <v/>
      </c>
      <c r="CW66" s="283" t="str">
        <f ca="true">+IF(OFFSET('Sanitation Data'!$F$30,0,10*ROW('Sanitation Data'!F60))="","",OFFSET('Sanitation Data'!$F$30,0,10*ROW('Sanitation Data'!F60)))</f>
        <v/>
      </c>
      <c r="CX66" s="283" t="str">
        <f ca="true">+IF(OFFSET('Sanitation Data'!$F$31,0,10*ROW('Sanitation Data'!F60))="","",OFFSET('Sanitation Data'!$F$31,0,10*ROW('Sanitation Data'!F60)))</f>
        <v/>
      </c>
      <c r="CY66" s="283" t="str">
        <f ca="true">+IF(OFFSET('Sanitation Data'!$F$32,0,10*ROW('Sanitation Data'!F60))="","",OFFSET('Sanitation Data'!$F$32,0,10*ROW('Sanitation Data'!F60)))</f>
        <v/>
      </c>
      <c r="CZ66" s="283" t="str">
        <f ca="true">+IF(OFFSET('Sanitation Data'!$G$28,0,10*ROW('Sanitation Data'!G60))="","",OFFSET('Sanitation Data'!$G$28,0,10*ROW('Sanitation Data'!G60)))</f>
        <v/>
      </c>
      <c r="DA66" s="283" t="str">
        <f ca="true">+IF(OFFSET('Sanitation Data'!$G$29,0,10*ROW('Sanitation Data'!G60))="","",OFFSET('Sanitation Data'!$G$29,0,10*ROW('Sanitation Data'!G60)))</f>
        <v/>
      </c>
      <c r="DB66" s="283" t="str">
        <f ca="true">+IF(OFFSET('Sanitation Data'!$G$30,0,10*ROW('Sanitation Data'!G60))="","",OFFSET('Sanitation Data'!$G$30,0,10*ROW('Sanitation Data'!G60)))</f>
        <v/>
      </c>
      <c r="DC66" s="283" t="str">
        <f ca="true">+IF(OFFSET('Sanitation Data'!$G$31,0,10*ROW('Sanitation Data'!G60))="","",OFFSET('Sanitation Data'!$G$31,0,10*ROW('Sanitation Data'!G60)))</f>
        <v/>
      </c>
      <c r="DD66" s="283" t="str">
        <f ca="true">+IF(OFFSET('Sanitation Data'!$G$32,0,10*ROW('Sanitation Data'!G60))="","",OFFSET('Sanitation Data'!$G$32,0,10*ROW('Sanitation Data'!G60)))</f>
        <v/>
      </c>
      <c r="DE66" s="283" t="str">
        <f ca="true">+IF(OFFSET('Sanitation Data'!$H$28,0,10*ROW('Sanitation Data'!H60))="","",OFFSET('Sanitation Data'!$H$28,0,10*ROW('Sanitation Data'!H60)))</f>
        <v/>
      </c>
      <c r="DF66" s="283" t="str">
        <f ca="true">+IF(OFFSET('Sanitation Data'!$H$29,0,10*ROW('Sanitation Data'!H60))="","",OFFSET('Sanitation Data'!$H$29,0,10*ROW('Sanitation Data'!H60)))</f>
        <v/>
      </c>
      <c r="DG66" s="283" t="str">
        <f ca="true">+IF(OFFSET('Sanitation Data'!$H$30,0,10*ROW('Sanitation Data'!H60))="","",OFFSET('Sanitation Data'!$H$30,0,10*ROW('Sanitation Data'!H60)))</f>
        <v/>
      </c>
      <c r="DH66" s="283" t="str">
        <f ca="true">+IF(OFFSET('Sanitation Data'!$H$31,0,10*ROW('Sanitation Data'!H60))="","",OFFSET('Sanitation Data'!$H$31,0,10*ROW('Sanitation Data'!H60)))</f>
        <v/>
      </c>
      <c r="DI66" s="283" t="str">
        <f ca="true">+IF(OFFSET('Sanitation Data'!$H$32,0,10*ROW('Sanitation Data'!H60))="","",OFFSET('Sanitation Data'!$H$32,0,10*ROW('Sanitation Data'!H60)))</f>
        <v/>
      </c>
      <c r="DJ66" s="283" t="str">
        <f ca="true">+IF(OFFSET('Sanitation Data'!$I$28,0,10*ROW('Sanitation Data'!I60))="","",OFFSET('Sanitation Data'!$I$28,0,10*ROW('Sanitation Data'!I60)))</f>
        <v/>
      </c>
      <c r="DK66" s="283" t="str">
        <f ca="true">+IF(OFFSET('Sanitation Data'!$I$29,0,10*ROW('Sanitation Data'!I60))="","",OFFSET('Sanitation Data'!$I$29,0,10*ROW('Sanitation Data'!I60)))</f>
        <v/>
      </c>
      <c r="DL66" s="283" t="str">
        <f ca="true">+IF(OFFSET('Sanitation Data'!$I$30,0,10*ROW('Sanitation Data'!I60))="","",OFFSET('Sanitation Data'!$I$30,0,10*ROW('Sanitation Data'!I60)))</f>
        <v/>
      </c>
      <c r="DM66" s="283" t="str">
        <f ca="true">+IF(OFFSET('Sanitation Data'!$I$31,0,10*ROW('Sanitation Data'!I60))="","",OFFSET('Sanitation Data'!$I$31,0,10*ROW('Sanitation Data'!I60)))</f>
        <v/>
      </c>
      <c r="DN66" s="283" t="str">
        <f ca="true">+IF(OFFSET('Sanitation Data'!$I$32,0,10*ROW('Sanitation Data'!I60))="","",OFFSET('Sanitation Data'!$I$32,0,10*ROW('Sanitation Data'!I60)))</f>
        <v/>
      </c>
      <c r="DO66" s="283" t="str">
        <f ca="true">+IF(OFFSET('Hygiene Data'!$D$11,0,10*ROW('Hygiene Data'!D60))="","",OFFSET('Hygiene Data'!$D$11,0,10*ROW('Hygiene Data'!D60)))</f>
        <v/>
      </c>
      <c r="DP66" s="283" t="str">
        <f ca="true">+IF(OFFSET('Hygiene Data'!$D$12,0,10*ROW('Hygiene Data'!D60))="","",OFFSET('Hygiene Data'!$D$12,0,10*ROW('Hygiene Data'!D60)))</f>
        <v/>
      </c>
      <c r="DQ66" s="283" t="str">
        <f ca="true">+IF(OFFSET('Hygiene Data'!$D$13,0,10*ROW('Hygiene Data'!D60))="","",OFFSET('Hygiene Data'!$D$13,0,10*ROW('Hygiene Data'!D60)))</f>
        <v/>
      </c>
      <c r="DR66" s="283" t="str">
        <f ca="true">+IF(OFFSET('Hygiene Data'!$E$11,0,10*ROW('Hygiene Data'!E60))="","",OFFSET('Hygiene Data'!$E$11,0,10*ROW('Hygiene Data'!E60)))</f>
        <v/>
      </c>
      <c r="DS66" s="283" t="str">
        <f ca="true">+IF(OFFSET('Hygiene Data'!$E$12,0,10*ROW('Hygiene Data'!E60))="","",OFFSET('Hygiene Data'!$E$12,0,10*ROW('Hygiene Data'!E60)))</f>
        <v/>
      </c>
      <c r="DT66" s="283" t="str">
        <f ca="true">+IF(OFFSET('Hygiene Data'!$E$13,0,10*ROW('Hygiene Data'!E60))="","",OFFSET('Hygiene Data'!$E$13,0,10*ROW('Hygiene Data'!E60)))</f>
        <v/>
      </c>
      <c r="DU66" s="283" t="str">
        <f ca="true">+IF(OFFSET('Hygiene Data'!$F$11,0,10*ROW('Hygiene Data'!F60))="","",OFFSET('Hygiene Data'!$F$11,0,10*ROW('Hygiene Data'!F60)))</f>
        <v/>
      </c>
      <c r="DV66" s="283" t="str">
        <f ca="true">+IF(OFFSET('Hygiene Data'!$F$12,0,10*ROW('Hygiene Data'!F60))="","",OFFSET('Hygiene Data'!$F$12,0,10*ROW('Hygiene Data'!F60)))</f>
        <v/>
      </c>
      <c r="DW66" s="283" t="str">
        <f ca="true">+IF(OFFSET('Hygiene Data'!$F$13,0,10*ROW('Hygiene Data'!F60))="","",OFFSET('Hygiene Data'!$F$13,0,10*ROW('Hygiene Data'!F60)))</f>
        <v/>
      </c>
      <c r="DX66" s="283" t="str">
        <f ca="true">+IF(OFFSET('Hygiene Data'!$G$11,0,10*ROW('Hygiene Data'!G60))="","",OFFSET('Hygiene Data'!$G$11,0,10*ROW('Hygiene Data'!G60)))</f>
        <v/>
      </c>
      <c r="DY66" s="283" t="str">
        <f ca="true">+IF(OFFSET('Hygiene Data'!$G$12,0,10*ROW('Hygiene Data'!G60))="","",OFFSET('Hygiene Data'!$G$12,0,10*ROW('Hygiene Data'!G60)))</f>
        <v/>
      </c>
      <c r="DZ66" s="283" t="str">
        <f ca="true">+IF(OFFSET('Hygiene Data'!$G$13,0,10*ROW('Hygiene Data'!G60))="","",OFFSET('Hygiene Data'!$G$13,0,10*ROW('Hygiene Data'!G60)))</f>
        <v/>
      </c>
      <c r="EA66" s="283" t="str">
        <f ca="true">+IF(OFFSET('Hygiene Data'!$H$11,0,10*ROW('Hygiene Data'!H60))="","",OFFSET('Hygiene Data'!$H$11,0,10*ROW('Hygiene Data'!H60)))</f>
        <v/>
      </c>
      <c r="EB66" s="283" t="str">
        <f ca="true">+IF(OFFSET('Hygiene Data'!$H$12,0,10*ROW('Hygiene Data'!H60))="","",OFFSET('Hygiene Data'!$H$12,0,10*ROW('Hygiene Data'!H60)))</f>
        <v/>
      </c>
      <c r="EC66" s="283" t="str">
        <f ca="true">+IF(OFFSET('Hygiene Data'!$H$13,0,10*ROW('Hygiene Data'!H60))="","",OFFSET('Hygiene Data'!$H$13,0,10*ROW('Hygiene Data'!H60)))</f>
        <v/>
      </c>
      <c r="ED66" s="283" t="str">
        <f ca="true">+IF(OFFSET('Hygiene Data'!$I$11,0,10*ROW('Hygiene Data'!I60))="","",OFFSET('Hygiene Data'!$I$11,0,10*ROW('Hygiene Data'!I60)))</f>
        <v/>
      </c>
      <c r="EE66" s="283" t="str">
        <f ca="true">+IF(OFFSET('Hygiene Data'!$I$12,0,10*ROW('Hygiene Data'!I60))="","",OFFSET('Hygiene Data'!$I$12,0,10*ROW('Hygiene Data'!I60)))</f>
        <v/>
      </c>
      <c r="EF66" s="283"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9"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3"/>
      <c r="BS67" s="283" t="str">
        <f ca="true">+IF(OFFSET('Water Data'!$D$27,0,10*ROW('Water Data'!D61))="","",OFFSET('Water Data'!$D$27,0,10*ROW('Water Data'!D61)))</f>
        <v/>
      </c>
      <c r="BT67" s="283" t="str">
        <f ca="true">+IF(OFFSET('Water Data'!$D$28,0,10*ROW('Water Data'!D61))="","",OFFSET('Water Data'!$D$28,0,10*ROW('Water Data'!D61)))</f>
        <v/>
      </c>
      <c r="BU67" s="283" t="str">
        <f ca="true">+IF(OFFSET('Water Data'!$D$29,0,10*ROW('Water Data'!D61))="","",OFFSET('Water Data'!$D$29,0,10*ROW('Water Data'!D61)))</f>
        <v/>
      </c>
      <c r="BV67" s="283" t="str">
        <f ca="true">+IF(OFFSET('Water Data'!$E$27,0,10*ROW('Water Data'!E61))="","",OFFSET('Water Data'!$E$27,0,10*ROW('Water Data'!E61)))</f>
        <v/>
      </c>
      <c r="BW67" s="283" t="str">
        <f ca="true">+IF(OFFSET('Water Data'!$E$28,0,10*ROW('Water Data'!E61))="","",OFFSET('Water Data'!$E$28,0,10*ROW('Water Data'!E61)))</f>
        <v/>
      </c>
      <c r="BX67" s="283" t="str">
        <f ca="true">+IF(OFFSET('Water Data'!$E$29,0,10*ROW('Water Data'!E61))="","",OFFSET('Water Data'!$E$29,0,10*ROW('Water Data'!E61)))</f>
        <v/>
      </c>
      <c r="BY67" s="283" t="str">
        <f ca="true">+IF(OFFSET('Water Data'!$F$27,0,10*ROW('Water Data'!F61))="","",OFFSET('Water Data'!$F$27,0,10*ROW('Water Data'!F61)))</f>
        <v/>
      </c>
      <c r="BZ67" s="283" t="str">
        <f ca="true">+IF(OFFSET('Water Data'!$F$28,0,10*ROW('Water Data'!F61))="","",OFFSET('Water Data'!$F$28,0,10*ROW('Water Data'!F61)))</f>
        <v/>
      </c>
      <c r="CA67" s="283" t="str">
        <f ca="true">+IF(OFFSET('Water Data'!$F$29,0,10*ROW('Water Data'!F61))="","",OFFSET('Water Data'!$F$29,0,10*ROW('Water Data'!F61)))</f>
        <v/>
      </c>
      <c r="CB67" s="283" t="str">
        <f ca="true">+IF(OFFSET('Water Data'!$G$27,0,10*ROW('Water Data'!G61))="","",OFFSET('Water Data'!$G$27,0,10*ROW('Water Data'!G61)))</f>
        <v/>
      </c>
      <c r="CC67" s="283" t="str">
        <f ca="true">+IF(OFFSET('Water Data'!$G$28,0,10*ROW('Water Data'!G61))="","",OFFSET('Water Data'!$G$28,0,10*ROW('Water Data'!G61)))</f>
        <v/>
      </c>
      <c r="CD67" s="283" t="str">
        <f ca="true">+IF(OFFSET('Water Data'!$G$29,0,10*ROW('Water Data'!G61))="","",OFFSET('Water Data'!$G$29,0,10*ROW('Water Data'!G61)))</f>
        <v/>
      </c>
      <c r="CE67" s="283" t="str">
        <f ca="true">+IF(OFFSET('Water Data'!$H$27,0,10*ROW('Water Data'!H61))="","",OFFSET('Water Data'!$H$27,0,10*ROW('Water Data'!H61)))</f>
        <v/>
      </c>
      <c r="CF67" s="283" t="str">
        <f ca="true">+IF(OFFSET('Water Data'!$H$28,0,10*ROW('Water Data'!H61))="","",OFFSET('Water Data'!$H$28,0,10*ROW('Water Data'!H61)))</f>
        <v/>
      </c>
      <c r="CG67" s="283" t="str">
        <f ca="true">+IF(OFFSET('Water Data'!$H$29,0,10*ROW('Water Data'!H61))="","",OFFSET('Water Data'!$H$29,0,10*ROW('Water Data'!H61)))</f>
        <v/>
      </c>
      <c r="CH67" s="283" t="str">
        <f ca="true">+IF(OFFSET('Water Data'!$I$27,0,10*ROW('Water Data'!I61))="","",OFFSET('Water Data'!$I$27,0,10*ROW('Water Data'!I61)))</f>
        <v/>
      </c>
      <c r="CI67" s="283" t="str">
        <f ca="true">+IF(OFFSET('Water Data'!$I$28,0,10*ROW('Water Data'!I61))="","",OFFSET('Water Data'!$I$28,0,10*ROW('Water Data'!I61)))</f>
        <v/>
      </c>
      <c r="CJ67" s="283" t="str">
        <f ca="true">+IF(OFFSET('Water Data'!$I$29,0,10*ROW('Water Data'!I61))="","",OFFSET('Water Data'!$I$29,0,10*ROW('Water Data'!I61)))</f>
        <v/>
      </c>
      <c r="CK67" s="283" t="str">
        <f ca="true">+IF(OFFSET('Sanitation Data'!$D$28,0,10*ROW('Sanitation Data'!D61))="","",OFFSET('Sanitation Data'!$D$28,0,10*ROW('Sanitation Data'!D61)))</f>
        <v/>
      </c>
      <c r="CL67" s="283" t="str">
        <f ca="true">+IF(OFFSET('Sanitation Data'!$D$29,0,10*ROW('Sanitation Data'!D61))="","",OFFSET('Sanitation Data'!$D$29,0,10*ROW('Sanitation Data'!D61)))</f>
        <v/>
      </c>
      <c r="CM67" s="283" t="str">
        <f ca="true">+IF(OFFSET('Sanitation Data'!$D$30,0,10*ROW('Sanitation Data'!D61))="","",OFFSET('Sanitation Data'!$D$30,0,10*ROW('Sanitation Data'!D61)))</f>
        <v/>
      </c>
      <c r="CN67" s="283" t="str">
        <f ca="true">+IF(OFFSET('Sanitation Data'!$D$31,0,10*ROW('Sanitation Data'!D61))="","",OFFSET('Sanitation Data'!$D$31,0,10*ROW('Sanitation Data'!D61)))</f>
        <v/>
      </c>
      <c r="CO67" s="283" t="str">
        <f ca="true">+IF(OFFSET('Sanitation Data'!$D$32,0,10*ROW('Sanitation Data'!D61))="","",OFFSET('Sanitation Data'!$D$32,0,10*ROW('Sanitation Data'!D61)))</f>
        <v/>
      </c>
      <c r="CP67" s="283" t="str">
        <f ca="true">+IF(OFFSET('Sanitation Data'!$E$28,0,10*ROW('Sanitation Data'!E61))="","",OFFSET('Sanitation Data'!$E$28,0,10*ROW('Sanitation Data'!E61)))</f>
        <v/>
      </c>
      <c r="CQ67" s="283" t="str">
        <f ca="true">+IF(OFFSET('Sanitation Data'!$E$29,0,10*ROW('Sanitation Data'!E61))="","",OFFSET('Sanitation Data'!$E$29,0,10*ROW('Sanitation Data'!E61)))</f>
        <v/>
      </c>
      <c r="CR67" s="283" t="str">
        <f ca="true">+IF(OFFSET('Sanitation Data'!$E$30,0,10*ROW('Sanitation Data'!E61))="","",OFFSET('Sanitation Data'!$E$30,0,10*ROW('Sanitation Data'!E61)))</f>
        <v/>
      </c>
      <c r="CS67" s="283" t="str">
        <f ca="true">+IF(OFFSET('Sanitation Data'!$E$31,0,10*ROW('Sanitation Data'!E61))="","",OFFSET('Sanitation Data'!$E$31,0,10*ROW('Sanitation Data'!E61)))</f>
        <v/>
      </c>
      <c r="CT67" s="283" t="str">
        <f ca="true">+IF(OFFSET('Sanitation Data'!$E$32,0,10*ROW('Sanitation Data'!E61))="","",OFFSET('Sanitation Data'!$E$32,0,10*ROW('Sanitation Data'!E61)))</f>
        <v/>
      </c>
      <c r="CU67" s="283" t="str">
        <f ca="true">+IF(OFFSET('Sanitation Data'!$F$28,0,10*ROW('Sanitation Data'!F61))="","",OFFSET('Sanitation Data'!$F$28,0,10*ROW('Sanitation Data'!F61)))</f>
        <v/>
      </c>
      <c r="CV67" s="283" t="str">
        <f ca="true">+IF(OFFSET('Sanitation Data'!$F$29,0,10*ROW('Sanitation Data'!F61))="","",OFFSET('Sanitation Data'!$F$29,0,10*ROW('Sanitation Data'!F61)))</f>
        <v/>
      </c>
      <c r="CW67" s="283" t="str">
        <f ca="true">+IF(OFFSET('Sanitation Data'!$F$30,0,10*ROW('Sanitation Data'!F61))="","",OFFSET('Sanitation Data'!$F$30,0,10*ROW('Sanitation Data'!F61)))</f>
        <v/>
      </c>
      <c r="CX67" s="283" t="str">
        <f ca="true">+IF(OFFSET('Sanitation Data'!$F$31,0,10*ROW('Sanitation Data'!F61))="","",OFFSET('Sanitation Data'!$F$31,0,10*ROW('Sanitation Data'!F61)))</f>
        <v/>
      </c>
      <c r="CY67" s="283" t="str">
        <f ca="true">+IF(OFFSET('Sanitation Data'!$F$32,0,10*ROW('Sanitation Data'!F61))="","",OFFSET('Sanitation Data'!$F$32,0,10*ROW('Sanitation Data'!F61)))</f>
        <v/>
      </c>
      <c r="CZ67" s="283" t="str">
        <f ca="true">+IF(OFFSET('Sanitation Data'!$G$28,0,10*ROW('Sanitation Data'!G61))="","",OFFSET('Sanitation Data'!$G$28,0,10*ROW('Sanitation Data'!G61)))</f>
        <v/>
      </c>
      <c r="DA67" s="283" t="str">
        <f ca="true">+IF(OFFSET('Sanitation Data'!$G$29,0,10*ROW('Sanitation Data'!G61))="","",OFFSET('Sanitation Data'!$G$29,0,10*ROW('Sanitation Data'!G61)))</f>
        <v/>
      </c>
      <c r="DB67" s="283" t="str">
        <f ca="true">+IF(OFFSET('Sanitation Data'!$G$30,0,10*ROW('Sanitation Data'!G61))="","",OFFSET('Sanitation Data'!$G$30,0,10*ROW('Sanitation Data'!G61)))</f>
        <v/>
      </c>
      <c r="DC67" s="283" t="str">
        <f ca="true">+IF(OFFSET('Sanitation Data'!$G$31,0,10*ROW('Sanitation Data'!G61))="","",OFFSET('Sanitation Data'!$G$31,0,10*ROW('Sanitation Data'!G61)))</f>
        <v/>
      </c>
      <c r="DD67" s="283" t="str">
        <f ca="true">+IF(OFFSET('Sanitation Data'!$G$32,0,10*ROW('Sanitation Data'!G61))="","",OFFSET('Sanitation Data'!$G$32,0,10*ROW('Sanitation Data'!G61)))</f>
        <v/>
      </c>
      <c r="DE67" s="283" t="str">
        <f ca="true">+IF(OFFSET('Sanitation Data'!$H$28,0,10*ROW('Sanitation Data'!H61))="","",OFFSET('Sanitation Data'!$H$28,0,10*ROW('Sanitation Data'!H61)))</f>
        <v/>
      </c>
      <c r="DF67" s="283" t="str">
        <f ca="true">+IF(OFFSET('Sanitation Data'!$H$29,0,10*ROW('Sanitation Data'!H61))="","",OFFSET('Sanitation Data'!$H$29,0,10*ROW('Sanitation Data'!H61)))</f>
        <v/>
      </c>
      <c r="DG67" s="283" t="str">
        <f ca="true">+IF(OFFSET('Sanitation Data'!$H$30,0,10*ROW('Sanitation Data'!H61))="","",OFFSET('Sanitation Data'!$H$30,0,10*ROW('Sanitation Data'!H61)))</f>
        <v/>
      </c>
      <c r="DH67" s="283" t="str">
        <f ca="true">+IF(OFFSET('Sanitation Data'!$H$31,0,10*ROW('Sanitation Data'!H61))="","",OFFSET('Sanitation Data'!$H$31,0,10*ROW('Sanitation Data'!H61)))</f>
        <v/>
      </c>
      <c r="DI67" s="283" t="str">
        <f ca="true">+IF(OFFSET('Sanitation Data'!$H$32,0,10*ROW('Sanitation Data'!H61))="","",OFFSET('Sanitation Data'!$H$32,0,10*ROW('Sanitation Data'!H61)))</f>
        <v/>
      </c>
      <c r="DJ67" s="283" t="str">
        <f ca="true">+IF(OFFSET('Sanitation Data'!$I$28,0,10*ROW('Sanitation Data'!I61))="","",OFFSET('Sanitation Data'!$I$28,0,10*ROW('Sanitation Data'!I61)))</f>
        <v/>
      </c>
      <c r="DK67" s="283" t="str">
        <f ca="true">+IF(OFFSET('Sanitation Data'!$I$29,0,10*ROW('Sanitation Data'!I61))="","",OFFSET('Sanitation Data'!$I$29,0,10*ROW('Sanitation Data'!I61)))</f>
        <v/>
      </c>
      <c r="DL67" s="283" t="str">
        <f ca="true">+IF(OFFSET('Sanitation Data'!$I$30,0,10*ROW('Sanitation Data'!I61))="","",OFFSET('Sanitation Data'!$I$30,0,10*ROW('Sanitation Data'!I61)))</f>
        <v/>
      </c>
      <c r="DM67" s="283" t="str">
        <f ca="true">+IF(OFFSET('Sanitation Data'!$I$31,0,10*ROW('Sanitation Data'!I61))="","",OFFSET('Sanitation Data'!$I$31,0,10*ROW('Sanitation Data'!I61)))</f>
        <v/>
      </c>
      <c r="DN67" s="283" t="str">
        <f ca="true">+IF(OFFSET('Sanitation Data'!$I$32,0,10*ROW('Sanitation Data'!I61))="","",OFFSET('Sanitation Data'!$I$32,0,10*ROW('Sanitation Data'!I61)))</f>
        <v/>
      </c>
      <c r="DO67" s="283" t="str">
        <f ca="true">+IF(OFFSET('Hygiene Data'!$D$11,0,10*ROW('Hygiene Data'!D61))="","",OFFSET('Hygiene Data'!$D$11,0,10*ROW('Hygiene Data'!D61)))</f>
        <v/>
      </c>
      <c r="DP67" s="283" t="str">
        <f ca="true">+IF(OFFSET('Hygiene Data'!$D$12,0,10*ROW('Hygiene Data'!D61))="","",OFFSET('Hygiene Data'!$D$12,0,10*ROW('Hygiene Data'!D61)))</f>
        <v/>
      </c>
      <c r="DQ67" s="283" t="str">
        <f ca="true">+IF(OFFSET('Hygiene Data'!$D$13,0,10*ROW('Hygiene Data'!D61))="","",OFFSET('Hygiene Data'!$D$13,0,10*ROW('Hygiene Data'!D61)))</f>
        <v/>
      </c>
      <c r="DR67" s="283" t="str">
        <f ca="true">+IF(OFFSET('Hygiene Data'!$E$11,0,10*ROW('Hygiene Data'!E61))="","",OFFSET('Hygiene Data'!$E$11,0,10*ROW('Hygiene Data'!E61)))</f>
        <v/>
      </c>
      <c r="DS67" s="283" t="str">
        <f ca="true">+IF(OFFSET('Hygiene Data'!$E$12,0,10*ROW('Hygiene Data'!E61))="","",OFFSET('Hygiene Data'!$E$12,0,10*ROW('Hygiene Data'!E61)))</f>
        <v/>
      </c>
      <c r="DT67" s="283" t="str">
        <f ca="true">+IF(OFFSET('Hygiene Data'!$E$13,0,10*ROW('Hygiene Data'!E61))="","",OFFSET('Hygiene Data'!$E$13,0,10*ROW('Hygiene Data'!E61)))</f>
        <v/>
      </c>
      <c r="DU67" s="283" t="str">
        <f ca="true">+IF(OFFSET('Hygiene Data'!$F$11,0,10*ROW('Hygiene Data'!F61))="","",OFFSET('Hygiene Data'!$F$11,0,10*ROW('Hygiene Data'!F61)))</f>
        <v/>
      </c>
      <c r="DV67" s="283" t="str">
        <f ca="true">+IF(OFFSET('Hygiene Data'!$F$12,0,10*ROW('Hygiene Data'!F61))="","",OFFSET('Hygiene Data'!$F$12,0,10*ROW('Hygiene Data'!F61)))</f>
        <v/>
      </c>
      <c r="DW67" s="283" t="str">
        <f ca="true">+IF(OFFSET('Hygiene Data'!$F$13,0,10*ROW('Hygiene Data'!F61))="","",OFFSET('Hygiene Data'!$F$13,0,10*ROW('Hygiene Data'!F61)))</f>
        <v/>
      </c>
      <c r="DX67" s="283" t="str">
        <f ca="true">+IF(OFFSET('Hygiene Data'!$G$11,0,10*ROW('Hygiene Data'!G61))="","",OFFSET('Hygiene Data'!$G$11,0,10*ROW('Hygiene Data'!G61)))</f>
        <v/>
      </c>
      <c r="DY67" s="283" t="str">
        <f ca="true">+IF(OFFSET('Hygiene Data'!$G$12,0,10*ROW('Hygiene Data'!G61))="","",OFFSET('Hygiene Data'!$G$12,0,10*ROW('Hygiene Data'!G61)))</f>
        <v/>
      </c>
      <c r="DZ67" s="283" t="str">
        <f ca="true">+IF(OFFSET('Hygiene Data'!$G$13,0,10*ROW('Hygiene Data'!G61))="","",OFFSET('Hygiene Data'!$G$13,0,10*ROW('Hygiene Data'!G61)))</f>
        <v/>
      </c>
      <c r="EA67" s="283" t="str">
        <f ca="true">+IF(OFFSET('Hygiene Data'!$H$11,0,10*ROW('Hygiene Data'!H61))="","",OFFSET('Hygiene Data'!$H$11,0,10*ROW('Hygiene Data'!H61)))</f>
        <v/>
      </c>
      <c r="EB67" s="283" t="str">
        <f ca="true">+IF(OFFSET('Hygiene Data'!$H$12,0,10*ROW('Hygiene Data'!H61))="","",OFFSET('Hygiene Data'!$H$12,0,10*ROW('Hygiene Data'!H61)))</f>
        <v/>
      </c>
      <c r="EC67" s="283" t="str">
        <f ca="true">+IF(OFFSET('Hygiene Data'!$H$13,0,10*ROW('Hygiene Data'!H61))="","",OFFSET('Hygiene Data'!$H$13,0,10*ROW('Hygiene Data'!H61)))</f>
        <v/>
      </c>
      <c r="ED67" s="283" t="str">
        <f ca="true">+IF(OFFSET('Hygiene Data'!$I$11,0,10*ROW('Hygiene Data'!I61))="","",OFFSET('Hygiene Data'!$I$11,0,10*ROW('Hygiene Data'!I61)))</f>
        <v/>
      </c>
      <c r="EE67" s="283" t="str">
        <f ca="true">+IF(OFFSET('Hygiene Data'!$I$12,0,10*ROW('Hygiene Data'!I61))="","",OFFSET('Hygiene Data'!$I$12,0,10*ROW('Hygiene Data'!I61)))</f>
        <v/>
      </c>
      <c r="EF67" s="283"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9"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3"/>
      <c r="BS68" s="283" t="str">
        <f ca="true">+IF(OFFSET('Water Data'!$D$27,0,10*ROW('Water Data'!D62))="","",OFFSET('Water Data'!$D$27,0,10*ROW('Water Data'!D62)))</f>
        <v/>
      </c>
      <c r="BT68" s="283" t="str">
        <f ca="true">+IF(OFFSET('Water Data'!$D$28,0,10*ROW('Water Data'!D62))="","",OFFSET('Water Data'!$D$28,0,10*ROW('Water Data'!D62)))</f>
        <v/>
      </c>
      <c r="BU68" s="283" t="str">
        <f ca="true">+IF(OFFSET('Water Data'!$D$29,0,10*ROW('Water Data'!D62))="","",OFFSET('Water Data'!$D$29,0,10*ROW('Water Data'!D62)))</f>
        <v/>
      </c>
      <c r="BV68" s="283" t="str">
        <f ca="true">+IF(OFFSET('Water Data'!$E$27,0,10*ROW('Water Data'!E62))="","",OFFSET('Water Data'!$E$27,0,10*ROW('Water Data'!E62)))</f>
        <v/>
      </c>
      <c r="BW68" s="283" t="str">
        <f ca="true">+IF(OFFSET('Water Data'!$E$28,0,10*ROW('Water Data'!E62))="","",OFFSET('Water Data'!$E$28,0,10*ROW('Water Data'!E62)))</f>
        <v/>
      </c>
      <c r="BX68" s="283" t="str">
        <f ca="true">+IF(OFFSET('Water Data'!$E$29,0,10*ROW('Water Data'!E62))="","",OFFSET('Water Data'!$E$29,0,10*ROW('Water Data'!E62)))</f>
        <v/>
      </c>
      <c r="BY68" s="283" t="str">
        <f ca="true">+IF(OFFSET('Water Data'!$F$27,0,10*ROW('Water Data'!F62))="","",OFFSET('Water Data'!$F$27,0,10*ROW('Water Data'!F62)))</f>
        <v/>
      </c>
      <c r="BZ68" s="283" t="str">
        <f ca="true">+IF(OFFSET('Water Data'!$F$28,0,10*ROW('Water Data'!F62))="","",OFFSET('Water Data'!$F$28,0,10*ROW('Water Data'!F62)))</f>
        <v/>
      </c>
      <c r="CA68" s="283" t="str">
        <f ca="true">+IF(OFFSET('Water Data'!$F$29,0,10*ROW('Water Data'!F62))="","",OFFSET('Water Data'!$F$29,0,10*ROW('Water Data'!F62)))</f>
        <v/>
      </c>
      <c r="CB68" s="283" t="str">
        <f ca="true">+IF(OFFSET('Water Data'!$G$27,0,10*ROW('Water Data'!G62))="","",OFFSET('Water Data'!$G$27,0,10*ROW('Water Data'!G62)))</f>
        <v/>
      </c>
      <c r="CC68" s="283" t="str">
        <f ca="true">+IF(OFFSET('Water Data'!$G$28,0,10*ROW('Water Data'!G62))="","",OFFSET('Water Data'!$G$28,0,10*ROW('Water Data'!G62)))</f>
        <v/>
      </c>
      <c r="CD68" s="283" t="str">
        <f ca="true">+IF(OFFSET('Water Data'!$G$29,0,10*ROW('Water Data'!G62))="","",OFFSET('Water Data'!$G$29,0,10*ROW('Water Data'!G62)))</f>
        <v/>
      </c>
      <c r="CE68" s="283" t="str">
        <f ca="true">+IF(OFFSET('Water Data'!$H$27,0,10*ROW('Water Data'!H62))="","",OFFSET('Water Data'!$H$27,0,10*ROW('Water Data'!H62)))</f>
        <v/>
      </c>
      <c r="CF68" s="283" t="str">
        <f ca="true">+IF(OFFSET('Water Data'!$H$28,0,10*ROW('Water Data'!H62))="","",OFFSET('Water Data'!$H$28,0,10*ROW('Water Data'!H62)))</f>
        <v/>
      </c>
      <c r="CG68" s="283" t="str">
        <f ca="true">+IF(OFFSET('Water Data'!$H$29,0,10*ROW('Water Data'!H62))="","",OFFSET('Water Data'!$H$29,0,10*ROW('Water Data'!H62)))</f>
        <v/>
      </c>
      <c r="CH68" s="283" t="str">
        <f ca="true">+IF(OFFSET('Water Data'!$I$27,0,10*ROW('Water Data'!I62))="","",OFFSET('Water Data'!$I$27,0,10*ROW('Water Data'!I62)))</f>
        <v/>
      </c>
      <c r="CI68" s="283" t="str">
        <f ca="true">+IF(OFFSET('Water Data'!$I$28,0,10*ROW('Water Data'!I62))="","",OFFSET('Water Data'!$I$28,0,10*ROW('Water Data'!I62)))</f>
        <v/>
      </c>
      <c r="CJ68" s="283" t="str">
        <f ca="true">+IF(OFFSET('Water Data'!$I$29,0,10*ROW('Water Data'!I62))="","",OFFSET('Water Data'!$I$29,0,10*ROW('Water Data'!I62)))</f>
        <v/>
      </c>
      <c r="CK68" s="283" t="str">
        <f ca="true">+IF(OFFSET('Sanitation Data'!$D$28,0,10*ROW('Sanitation Data'!D62))="","",OFFSET('Sanitation Data'!$D$28,0,10*ROW('Sanitation Data'!D62)))</f>
        <v/>
      </c>
      <c r="CL68" s="283" t="str">
        <f ca="true">+IF(OFFSET('Sanitation Data'!$D$29,0,10*ROW('Sanitation Data'!D62))="","",OFFSET('Sanitation Data'!$D$29,0,10*ROW('Sanitation Data'!D62)))</f>
        <v/>
      </c>
      <c r="CM68" s="283" t="str">
        <f ca="true">+IF(OFFSET('Sanitation Data'!$D$30,0,10*ROW('Sanitation Data'!D62))="","",OFFSET('Sanitation Data'!$D$30,0,10*ROW('Sanitation Data'!D62)))</f>
        <v/>
      </c>
      <c r="CN68" s="283" t="str">
        <f ca="true">+IF(OFFSET('Sanitation Data'!$D$31,0,10*ROW('Sanitation Data'!D62))="","",OFFSET('Sanitation Data'!$D$31,0,10*ROW('Sanitation Data'!D62)))</f>
        <v/>
      </c>
      <c r="CO68" s="283" t="str">
        <f ca="true">+IF(OFFSET('Sanitation Data'!$D$32,0,10*ROW('Sanitation Data'!D62))="","",OFFSET('Sanitation Data'!$D$32,0,10*ROW('Sanitation Data'!D62)))</f>
        <v/>
      </c>
      <c r="CP68" s="283" t="str">
        <f ca="true">+IF(OFFSET('Sanitation Data'!$E$28,0,10*ROW('Sanitation Data'!E62))="","",OFFSET('Sanitation Data'!$E$28,0,10*ROW('Sanitation Data'!E62)))</f>
        <v/>
      </c>
      <c r="CQ68" s="283" t="str">
        <f ca="true">+IF(OFFSET('Sanitation Data'!$E$29,0,10*ROW('Sanitation Data'!E62))="","",OFFSET('Sanitation Data'!$E$29,0,10*ROW('Sanitation Data'!E62)))</f>
        <v/>
      </c>
      <c r="CR68" s="283" t="str">
        <f ca="true">+IF(OFFSET('Sanitation Data'!$E$30,0,10*ROW('Sanitation Data'!E62))="","",OFFSET('Sanitation Data'!$E$30,0,10*ROW('Sanitation Data'!E62)))</f>
        <v/>
      </c>
      <c r="CS68" s="283" t="str">
        <f ca="true">+IF(OFFSET('Sanitation Data'!$E$31,0,10*ROW('Sanitation Data'!E62))="","",OFFSET('Sanitation Data'!$E$31,0,10*ROW('Sanitation Data'!E62)))</f>
        <v/>
      </c>
      <c r="CT68" s="283" t="str">
        <f ca="true">+IF(OFFSET('Sanitation Data'!$E$32,0,10*ROW('Sanitation Data'!E62))="","",OFFSET('Sanitation Data'!$E$32,0,10*ROW('Sanitation Data'!E62)))</f>
        <v/>
      </c>
      <c r="CU68" s="283" t="str">
        <f ca="true">+IF(OFFSET('Sanitation Data'!$F$28,0,10*ROW('Sanitation Data'!F62))="","",OFFSET('Sanitation Data'!$F$28,0,10*ROW('Sanitation Data'!F62)))</f>
        <v/>
      </c>
      <c r="CV68" s="283" t="str">
        <f ca="true">+IF(OFFSET('Sanitation Data'!$F$29,0,10*ROW('Sanitation Data'!F62))="","",OFFSET('Sanitation Data'!$F$29,0,10*ROW('Sanitation Data'!F62)))</f>
        <v/>
      </c>
      <c r="CW68" s="283" t="str">
        <f ca="true">+IF(OFFSET('Sanitation Data'!$F$30,0,10*ROW('Sanitation Data'!F62))="","",OFFSET('Sanitation Data'!$F$30,0,10*ROW('Sanitation Data'!F62)))</f>
        <v/>
      </c>
      <c r="CX68" s="283" t="str">
        <f ca="true">+IF(OFFSET('Sanitation Data'!$F$31,0,10*ROW('Sanitation Data'!F62))="","",OFFSET('Sanitation Data'!$F$31,0,10*ROW('Sanitation Data'!F62)))</f>
        <v/>
      </c>
      <c r="CY68" s="283" t="str">
        <f ca="true">+IF(OFFSET('Sanitation Data'!$F$32,0,10*ROW('Sanitation Data'!F62))="","",OFFSET('Sanitation Data'!$F$32,0,10*ROW('Sanitation Data'!F62)))</f>
        <v/>
      </c>
      <c r="CZ68" s="283" t="str">
        <f ca="true">+IF(OFFSET('Sanitation Data'!$G$28,0,10*ROW('Sanitation Data'!G62))="","",OFFSET('Sanitation Data'!$G$28,0,10*ROW('Sanitation Data'!G62)))</f>
        <v/>
      </c>
      <c r="DA68" s="283" t="str">
        <f ca="true">+IF(OFFSET('Sanitation Data'!$G$29,0,10*ROW('Sanitation Data'!G62))="","",OFFSET('Sanitation Data'!$G$29,0,10*ROW('Sanitation Data'!G62)))</f>
        <v/>
      </c>
      <c r="DB68" s="283" t="str">
        <f ca="true">+IF(OFFSET('Sanitation Data'!$G$30,0,10*ROW('Sanitation Data'!G62))="","",OFFSET('Sanitation Data'!$G$30,0,10*ROW('Sanitation Data'!G62)))</f>
        <v/>
      </c>
      <c r="DC68" s="283" t="str">
        <f ca="true">+IF(OFFSET('Sanitation Data'!$G$31,0,10*ROW('Sanitation Data'!G62))="","",OFFSET('Sanitation Data'!$G$31,0,10*ROW('Sanitation Data'!G62)))</f>
        <v/>
      </c>
      <c r="DD68" s="283" t="str">
        <f ca="true">+IF(OFFSET('Sanitation Data'!$G$32,0,10*ROW('Sanitation Data'!G62))="","",OFFSET('Sanitation Data'!$G$32,0,10*ROW('Sanitation Data'!G62)))</f>
        <v/>
      </c>
      <c r="DE68" s="283" t="str">
        <f ca="true">+IF(OFFSET('Sanitation Data'!$H$28,0,10*ROW('Sanitation Data'!H62))="","",OFFSET('Sanitation Data'!$H$28,0,10*ROW('Sanitation Data'!H62)))</f>
        <v/>
      </c>
      <c r="DF68" s="283" t="str">
        <f ca="true">+IF(OFFSET('Sanitation Data'!$H$29,0,10*ROW('Sanitation Data'!H62))="","",OFFSET('Sanitation Data'!$H$29,0,10*ROW('Sanitation Data'!H62)))</f>
        <v/>
      </c>
      <c r="DG68" s="283" t="str">
        <f ca="true">+IF(OFFSET('Sanitation Data'!$H$30,0,10*ROW('Sanitation Data'!H62))="","",OFFSET('Sanitation Data'!$H$30,0,10*ROW('Sanitation Data'!H62)))</f>
        <v/>
      </c>
      <c r="DH68" s="283" t="str">
        <f ca="true">+IF(OFFSET('Sanitation Data'!$H$31,0,10*ROW('Sanitation Data'!H62))="","",OFFSET('Sanitation Data'!$H$31,0,10*ROW('Sanitation Data'!H62)))</f>
        <v/>
      </c>
      <c r="DI68" s="283" t="str">
        <f ca="true">+IF(OFFSET('Sanitation Data'!$H$32,0,10*ROW('Sanitation Data'!H62))="","",OFFSET('Sanitation Data'!$H$32,0,10*ROW('Sanitation Data'!H62)))</f>
        <v/>
      </c>
      <c r="DJ68" s="283" t="str">
        <f ca="true">+IF(OFFSET('Sanitation Data'!$I$28,0,10*ROW('Sanitation Data'!I62))="","",OFFSET('Sanitation Data'!$I$28,0,10*ROW('Sanitation Data'!I62)))</f>
        <v/>
      </c>
      <c r="DK68" s="283" t="str">
        <f ca="true">+IF(OFFSET('Sanitation Data'!$I$29,0,10*ROW('Sanitation Data'!I62))="","",OFFSET('Sanitation Data'!$I$29,0,10*ROW('Sanitation Data'!I62)))</f>
        <v/>
      </c>
      <c r="DL68" s="283" t="str">
        <f ca="true">+IF(OFFSET('Sanitation Data'!$I$30,0,10*ROW('Sanitation Data'!I62))="","",OFFSET('Sanitation Data'!$I$30,0,10*ROW('Sanitation Data'!I62)))</f>
        <v/>
      </c>
      <c r="DM68" s="283" t="str">
        <f ca="true">+IF(OFFSET('Sanitation Data'!$I$31,0,10*ROW('Sanitation Data'!I62))="","",OFFSET('Sanitation Data'!$I$31,0,10*ROW('Sanitation Data'!I62)))</f>
        <v/>
      </c>
      <c r="DN68" s="283" t="str">
        <f ca="true">+IF(OFFSET('Sanitation Data'!$I$32,0,10*ROW('Sanitation Data'!I62))="","",OFFSET('Sanitation Data'!$I$32,0,10*ROW('Sanitation Data'!I62)))</f>
        <v/>
      </c>
      <c r="DO68" s="283" t="str">
        <f ca="true">+IF(OFFSET('Hygiene Data'!$D$11,0,10*ROW('Hygiene Data'!D62))="","",OFFSET('Hygiene Data'!$D$11,0,10*ROW('Hygiene Data'!D62)))</f>
        <v/>
      </c>
      <c r="DP68" s="283" t="str">
        <f ca="true">+IF(OFFSET('Hygiene Data'!$D$12,0,10*ROW('Hygiene Data'!D62))="","",OFFSET('Hygiene Data'!$D$12,0,10*ROW('Hygiene Data'!D62)))</f>
        <v/>
      </c>
      <c r="DQ68" s="283" t="str">
        <f ca="true">+IF(OFFSET('Hygiene Data'!$D$13,0,10*ROW('Hygiene Data'!D62))="","",OFFSET('Hygiene Data'!$D$13,0,10*ROW('Hygiene Data'!D62)))</f>
        <v/>
      </c>
      <c r="DR68" s="283" t="str">
        <f ca="true">+IF(OFFSET('Hygiene Data'!$E$11,0,10*ROW('Hygiene Data'!E62))="","",OFFSET('Hygiene Data'!$E$11,0,10*ROW('Hygiene Data'!E62)))</f>
        <v/>
      </c>
      <c r="DS68" s="283" t="str">
        <f ca="true">+IF(OFFSET('Hygiene Data'!$E$12,0,10*ROW('Hygiene Data'!E62))="","",OFFSET('Hygiene Data'!$E$12,0,10*ROW('Hygiene Data'!E62)))</f>
        <v/>
      </c>
      <c r="DT68" s="283" t="str">
        <f ca="true">+IF(OFFSET('Hygiene Data'!$E$13,0,10*ROW('Hygiene Data'!E62))="","",OFFSET('Hygiene Data'!$E$13,0,10*ROW('Hygiene Data'!E62)))</f>
        <v/>
      </c>
      <c r="DU68" s="283" t="str">
        <f ca="true">+IF(OFFSET('Hygiene Data'!$F$11,0,10*ROW('Hygiene Data'!F62))="","",OFFSET('Hygiene Data'!$F$11,0,10*ROW('Hygiene Data'!F62)))</f>
        <v/>
      </c>
      <c r="DV68" s="283" t="str">
        <f ca="true">+IF(OFFSET('Hygiene Data'!$F$12,0,10*ROW('Hygiene Data'!F62))="","",OFFSET('Hygiene Data'!$F$12,0,10*ROW('Hygiene Data'!F62)))</f>
        <v/>
      </c>
      <c r="DW68" s="283" t="str">
        <f ca="true">+IF(OFFSET('Hygiene Data'!$F$13,0,10*ROW('Hygiene Data'!F62))="","",OFFSET('Hygiene Data'!$F$13,0,10*ROW('Hygiene Data'!F62)))</f>
        <v/>
      </c>
      <c r="DX68" s="283" t="str">
        <f ca="true">+IF(OFFSET('Hygiene Data'!$G$11,0,10*ROW('Hygiene Data'!G62))="","",OFFSET('Hygiene Data'!$G$11,0,10*ROW('Hygiene Data'!G62)))</f>
        <v/>
      </c>
      <c r="DY68" s="283" t="str">
        <f ca="true">+IF(OFFSET('Hygiene Data'!$G$12,0,10*ROW('Hygiene Data'!G62))="","",OFFSET('Hygiene Data'!$G$12,0,10*ROW('Hygiene Data'!G62)))</f>
        <v/>
      </c>
      <c r="DZ68" s="283" t="str">
        <f ca="true">+IF(OFFSET('Hygiene Data'!$G$13,0,10*ROW('Hygiene Data'!G62))="","",OFFSET('Hygiene Data'!$G$13,0,10*ROW('Hygiene Data'!G62)))</f>
        <v/>
      </c>
      <c r="EA68" s="283" t="str">
        <f ca="true">+IF(OFFSET('Hygiene Data'!$H$11,0,10*ROW('Hygiene Data'!H62))="","",OFFSET('Hygiene Data'!$H$11,0,10*ROW('Hygiene Data'!H62)))</f>
        <v/>
      </c>
      <c r="EB68" s="283" t="str">
        <f ca="true">+IF(OFFSET('Hygiene Data'!$H$12,0,10*ROW('Hygiene Data'!H62))="","",OFFSET('Hygiene Data'!$H$12,0,10*ROW('Hygiene Data'!H62)))</f>
        <v/>
      </c>
      <c r="EC68" s="283" t="str">
        <f ca="true">+IF(OFFSET('Hygiene Data'!$H$13,0,10*ROW('Hygiene Data'!H62))="","",OFFSET('Hygiene Data'!$H$13,0,10*ROW('Hygiene Data'!H62)))</f>
        <v/>
      </c>
      <c r="ED68" s="283" t="str">
        <f ca="true">+IF(OFFSET('Hygiene Data'!$I$11,0,10*ROW('Hygiene Data'!I62))="","",OFFSET('Hygiene Data'!$I$11,0,10*ROW('Hygiene Data'!I62)))</f>
        <v/>
      </c>
      <c r="EE68" s="283" t="str">
        <f ca="true">+IF(OFFSET('Hygiene Data'!$I$12,0,10*ROW('Hygiene Data'!I62))="","",OFFSET('Hygiene Data'!$I$12,0,10*ROW('Hygiene Data'!I62)))</f>
        <v/>
      </c>
      <c r="EF68" s="283"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9"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3"/>
      <c r="BS69" s="283" t="str">
        <f ca="true">+IF(OFFSET('Water Data'!$D$27,0,10*ROW('Water Data'!D63))="","",OFFSET('Water Data'!$D$27,0,10*ROW('Water Data'!D63)))</f>
        <v/>
      </c>
      <c r="BT69" s="283" t="str">
        <f ca="true">+IF(OFFSET('Water Data'!$D$28,0,10*ROW('Water Data'!D63))="","",OFFSET('Water Data'!$D$28,0,10*ROW('Water Data'!D63)))</f>
        <v/>
      </c>
      <c r="BU69" s="283" t="str">
        <f ca="true">+IF(OFFSET('Water Data'!$D$29,0,10*ROW('Water Data'!D63))="","",OFFSET('Water Data'!$D$29,0,10*ROW('Water Data'!D63)))</f>
        <v/>
      </c>
      <c r="BV69" s="283" t="str">
        <f ca="true">+IF(OFFSET('Water Data'!$E$27,0,10*ROW('Water Data'!E63))="","",OFFSET('Water Data'!$E$27,0,10*ROW('Water Data'!E63)))</f>
        <v/>
      </c>
      <c r="BW69" s="283" t="str">
        <f ca="true">+IF(OFFSET('Water Data'!$E$28,0,10*ROW('Water Data'!E63))="","",OFFSET('Water Data'!$E$28,0,10*ROW('Water Data'!E63)))</f>
        <v/>
      </c>
      <c r="BX69" s="283" t="str">
        <f ca="true">+IF(OFFSET('Water Data'!$E$29,0,10*ROW('Water Data'!E63))="","",OFFSET('Water Data'!$E$29,0,10*ROW('Water Data'!E63)))</f>
        <v/>
      </c>
      <c r="BY69" s="283" t="str">
        <f ca="true">+IF(OFFSET('Water Data'!$F$27,0,10*ROW('Water Data'!F63))="","",OFFSET('Water Data'!$F$27,0,10*ROW('Water Data'!F63)))</f>
        <v/>
      </c>
      <c r="BZ69" s="283" t="str">
        <f ca="true">+IF(OFFSET('Water Data'!$F$28,0,10*ROW('Water Data'!F63))="","",OFFSET('Water Data'!$F$28,0,10*ROW('Water Data'!F63)))</f>
        <v/>
      </c>
      <c r="CA69" s="283" t="str">
        <f ca="true">+IF(OFFSET('Water Data'!$F$29,0,10*ROW('Water Data'!F63))="","",OFFSET('Water Data'!$F$29,0,10*ROW('Water Data'!F63)))</f>
        <v/>
      </c>
      <c r="CB69" s="283" t="str">
        <f ca="true">+IF(OFFSET('Water Data'!$G$27,0,10*ROW('Water Data'!G63))="","",OFFSET('Water Data'!$G$27,0,10*ROW('Water Data'!G63)))</f>
        <v/>
      </c>
      <c r="CC69" s="283" t="str">
        <f ca="true">+IF(OFFSET('Water Data'!$G$28,0,10*ROW('Water Data'!G63))="","",OFFSET('Water Data'!$G$28,0,10*ROW('Water Data'!G63)))</f>
        <v/>
      </c>
      <c r="CD69" s="283" t="str">
        <f ca="true">+IF(OFFSET('Water Data'!$G$29,0,10*ROW('Water Data'!G63))="","",OFFSET('Water Data'!$G$29,0,10*ROW('Water Data'!G63)))</f>
        <v/>
      </c>
      <c r="CE69" s="283" t="str">
        <f ca="true">+IF(OFFSET('Water Data'!$H$27,0,10*ROW('Water Data'!H63))="","",OFFSET('Water Data'!$H$27,0,10*ROW('Water Data'!H63)))</f>
        <v/>
      </c>
      <c r="CF69" s="283" t="str">
        <f ca="true">+IF(OFFSET('Water Data'!$H$28,0,10*ROW('Water Data'!H63))="","",OFFSET('Water Data'!$H$28,0,10*ROW('Water Data'!H63)))</f>
        <v/>
      </c>
      <c r="CG69" s="283" t="str">
        <f ca="true">+IF(OFFSET('Water Data'!$H$29,0,10*ROW('Water Data'!H63))="","",OFFSET('Water Data'!$H$29,0,10*ROW('Water Data'!H63)))</f>
        <v/>
      </c>
      <c r="CH69" s="283" t="str">
        <f ca="true">+IF(OFFSET('Water Data'!$I$27,0,10*ROW('Water Data'!I63))="","",OFFSET('Water Data'!$I$27,0,10*ROW('Water Data'!I63)))</f>
        <v/>
      </c>
      <c r="CI69" s="283" t="str">
        <f ca="true">+IF(OFFSET('Water Data'!$I$28,0,10*ROW('Water Data'!I63))="","",OFFSET('Water Data'!$I$28,0,10*ROW('Water Data'!I63)))</f>
        <v/>
      </c>
      <c r="CJ69" s="283" t="str">
        <f ca="true">+IF(OFFSET('Water Data'!$I$29,0,10*ROW('Water Data'!I63))="","",OFFSET('Water Data'!$I$29,0,10*ROW('Water Data'!I63)))</f>
        <v/>
      </c>
      <c r="CK69" s="283" t="str">
        <f ca="true">+IF(OFFSET('Sanitation Data'!$D$28,0,10*ROW('Sanitation Data'!D63))="","",OFFSET('Sanitation Data'!$D$28,0,10*ROW('Sanitation Data'!D63)))</f>
        <v/>
      </c>
      <c r="CL69" s="283" t="str">
        <f ca="true">+IF(OFFSET('Sanitation Data'!$D$29,0,10*ROW('Sanitation Data'!D63))="","",OFFSET('Sanitation Data'!$D$29,0,10*ROW('Sanitation Data'!D63)))</f>
        <v/>
      </c>
      <c r="CM69" s="283" t="str">
        <f ca="true">+IF(OFFSET('Sanitation Data'!$D$30,0,10*ROW('Sanitation Data'!D63))="","",OFFSET('Sanitation Data'!$D$30,0,10*ROW('Sanitation Data'!D63)))</f>
        <v/>
      </c>
      <c r="CN69" s="283" t="str">
        <f ca="true">+IF(OFFSET('Sanitation Data'!$D$31,0,10*ROW('Sanitation Data'!D63))="","",OFFSET('Sanitation Data'!$D$31,0,10*ROW('Sanitation Data'!D63)))</f>
        <v/>
      </c>
      <c r="CO69" s="283" t="str">
        <f ca="true">+IF(OFFSET('Sanitation Data'!$D$32,0,10*ROW('Sanitation Data'!D63))="","",OFFSET('Sanitation Data'!$D$32,0,10*ROW('Sanitation Data'!D63)))</f>
        <v/>
      </c>
      <c r="CP69" s="283" t="str">
        <f ca="true">+IF(OFFSET('Sanitation Data'!$E$28,0,10*ROW('Sanitation Data'!E63))="","",OFFSET('Sanitation Data'!$E$28,0,10*ROW('Sanitation Data'!E63)))</f>
        <v/>
      </c>
      <c r="CQ69" s="283" t="str">
        <f ca="true">+IF(OFFSET('Sanitation Data'!$E$29,0,10*ROW('Sanitation Data'!E63))="","",OFFSET('Sanitation Data'!$E$29,0,10*ROW('Sanitation Data'!E63)))</f>
        <v/>
      </c>
      <c r="CR69" s="283" t="str">
        <f ca="true">+IF(OFFSET('Sanitation Data'!$E$30,0,10*ROW('Sanitation Data'!E63))="","",OFFSET('Sanitation Data'!$E$30,0,10*ROW('Sanitation Data'!E63)))</f>
        <v/>
      </c>
      <c r="CS69" s="283" t="str">
        <f ca="true">+IF(OFFSET('Sanitation Data'!$E$31,0,10*ROW('Sanitation Data'!E63))="","",OFFSET('Sanitation Data'!$E$31,0,10*ROW('Sanitation Data'!E63)))</f>
        <v/>
      </c>
      <c r="CT69" s="283" t="str">
        <f ca="true">+IF(OFFSET('Sanitation Data'!$E$32,0,10*ROW('Sanitation Data'!E63))="","",OFFSET('Sanitation Data'!$E$32,0,10*ROW('Sanitation Data'!E63)))</f>
        <v/>
      </c>
      <c r="CU69" s="283" t="str">
        <f ca="true">+IF(OFFSET('Sanitation Data'!$F$28,0,10*ROW('Sanitation Data'!F63))="","",OFFSET('Sanitation Data'!$F$28,0,10*ROW('Sanitation Data'!F63)))</f>
        <v/>
      </c>
      <c r="CV69" s="283" t="str">
        <f ca="true">+IF(OFFSET('Sanitation Data'!$F$29,0,10*ROW('Sanitation Data'!F63))="","",OFFSET('Sanitation Data'!$F$29,0,10*ROW('Sanitation Data'!F63)))</f>
        <v/>
      </c>
      <c r="CW69" s="283" t="str">
        <f ca="true">+IF(OFFSET('Sanitation Data'!$F$30,0,10*ROW('Sanitation Data'!F63))="","",OFFSET('Sanitation Data'!$F$30,0,10*ROW('Sanitation Data'!F63)))</f>
        <v/>
      </c>
      <c r="CX69" s="283" t="str">
        <f ca="true">+IF(OFFSET('Sanitation Data'!$F$31,0,10*ROW('Sanitation Data'!F63))="","",OFFSET('Sanitation Data'!$F$31,0,10*ROW('Sanitation Data'!F63)))</f>
        <v/>
      </c>
      <c r="CY69" s="283" t="str">
        <f ca="true">+IF(OFFSET('Sanitation Data'!$F$32,0,10*ROW('Sanitation Data'!F63))="","",OFFSET('Sanitation Data'!$F$32,0,10*ROW('Sanitation Data'!F63)))</f>
        <v/>
      </c>
      <c r="CZ69" s="283" t="str">
        <f ca="true">+IF(OFFSET('Sanitation Data'!$G$28,0,10*ROW('Sanitation Data'!G63))="","",OFFSET('Sanitation Data'!$G$28,0,10*ROW('Sanitation Data'!G63)))</f>
        <v/>
      </c>
      <c r="DA69" s="283" t="str">
        <f ca="true">+IF(OFFSET('Sanitation Data'!$G$29,0,10*ROW('Sanitation Data'!G63))="","",OFFSET('Sanitation Data'!$G$29,0,10*ROW('Sanitation Data'!G63)))</f>
        <v/>
      </c>
      <c r="DB69" s="283" t="str">
        <f ca="true">+IF(OFFSET('Sanitation Data'!$G$30,0,10*ROW('Sanitation Data'!G63))="","",OFFSET('Sanitation Data'!$G$30,0,10*ROW('Sanitation Data'!G63)))</f>
        <v/>
      </c>
      <c r="DC69" s="283" t="str">
        <f ca="true">+IF(OFFSET('Sanitation Data'!$G$31,0,10*ROW('Sanitation Data'!G63))="","",OFFSET('Sanitation Data'!$G$31,0,10*ROW('Sanitation Data'!G63)))</f>
        <v/>
      </c>
      <c r="DD69" s="283" t="str">
        <f ca="true">+IF(OFFSET('Sanitation Data'!$G$32,0,10*ROW('Sanitation Data'!G63))="","",OFFSET('Sanitation Data'!$G$32,0,10*ROW('Sanitation Data'!G63)))</f>
        <v/>
      </c>
      <c r="DE69" s="283" t="str">
        <f ca="true">+IF(OFFSET('Sanitation Data'!$H$28,0,10*ROW('Sanitation Data'!H63))="","",OFFSET('Sanitation Data'!$H$28,0,10*ROW('Sanitation Data'!H63)))</f>
        <v/>
      </c>
      <c r="DF69" s="283" t="str">
        <f ca="true">+IF(OFFSET('Sanitation Data'!$H$29,0,10*ROW('Sanitation Data'!H63))="","",OFFSET('Sanitation Data'!$H$29,0,10*ROW('Sanitation Data'!H63)))</f>
        <v/>
      </c>
      <c r="DG69" s="283" t="str">
        <f ca="true">+IF(OFFSET('Sanitation Data'!$H$30,0,10*ROW('Sanitation Data'!H63))="","",OFFSET('Sanitation Data'!$H$30,0,10*ROW('Sanitation Data'!H63)))</f>
        <v/>
      </c>
      <c r="DH69" s="283" t="str">
        <f ca="true">+IF(OFFSET('Sanitation Data'!$H$31,0,10*ROW('Sanitation Data'!H63))="","",OFFSET('Sanitation Data'!$H$31,0,10*ROW('Sanitation Data'!H63)))</f>
        <v/>
      </c>
      <c r="DI69" s="283" t="str">
        <f ca="true">+IF(OFFSET('Sanitation Data'!$H$32,0,10*ROW('Sanitation Data'!H63))="","",OFFSET('Sanitation Data'!$H$32,0,10*ROW('Sanitation Data'!H63)))</f>
        <v/>
      </c>
      <c r="DJ69" s="283" t="str">
        <f ca="true">+IF(OFFSET('Sanitation Data'!$I$28,0,10*ROW('Sanitation Data'!I63))="","",OFFSET('Sanitation Data'!$I$28,0,10*ROW('Sanitation Data'!I63)))</f>
        <v/>
      </c>
      <c r="DK69" s="283" t="str">
        <f ca="true">+IF(OFFSET('Sanitation Data'!$I$29,0,10*ROW('Sanitation Data'!I63))="","",OFFSET('Sanitation Data'!$I$29,0,10*ROW('Sanitation Data'!I63)))</f>
        <v/>
      </c>
      <c r="DL69" s="283" t="str">
        <f ca="true">+IF(OFFSET('Sanitation Data'!$I$30,0,10*ROW('Sanitation Data'!I63))="","",OFFSET('Sanitation Data'!$I$30,0,10*ROW('Sanitation Data'!I63)))</f>
        <v/>
      </c>
      <c r="DM69" s="283" t="str">
        <f ca="true">+IF(OFFSET('Sanitation Data'!$I$31,0,10*ROW('Sanitation Data'!I63))="","",OFFSET('Sanitation Data'!$I$31,0,10*ROW('Sanitation Data'!I63)))</f>
        <v/>
      </c>
      <c r="DN69" s="283" t="str">
        <f ca="true">+IF(OFFSET('Sanitation Data'!$I$32,0,10*ROW('Sanitation Data'!I63))="","",OFFSET('Sanitation Data'!$I$32,0,10*ROW('Sanitation Data'!I63)))</f>
        <v/>
      </c>
      <c r="DO69" s="283" t="str">
        <f ca="true">+IF(OFFSET('Hygiene Data'!$D$11,0,10*ROW('Hygiene Data'!D63))="","",OFFSET('Hygiene Data'!$D$11,0,10*ROW('Hygiene Data'!D63)))</f>
        <v/>
      </c>
      <c r="DP69" s="283" t="str">
        <f ca="true">+IF(OFFSET('Hygiene Data'!$D$12,0,10*ROW('Hygiene Data'!D63))="","",OFFSET('Hygiene Data'!$D$12,0,10*ROW('Hygiene Data'!D63)))</f>
        <v/>
      </c>
      <c r="DQ69" s="283" t="str">
        <f ca="true">+IF(OFFSET('Hygiene Data'!$D$13,0,10*ROW('Hygiene Data'!D63))="","",OFFSET('Hygiene Data'!$D$13,0,10*ROW('Hygiene Data'!D63)))</f>
        <v/>
      </c>
      <c r="DR69" s="283" t="str">
        <f ca="true">+IF(OFFSET('Hygiene Data'!$E$11,0,10*ROW('Hygiene Data'!E63))="","",OFFSET('Hygiene Data'!$E$11,0,10*ROW('Hygiene Data'!E63)))</f>
        <v/>
      </c>
      <c r="DS69" s="283" t="str">
        <f ca="true">+IF(OFFSET('Hygiene Data'!$E$12,0,10*ROW('Hygiene Data'!E63))="","",OFFSET('Hygiene Data'!$E$12,0,10*ROW('Hygiene Data'!E63)))</f>
        <v/>
      </c>
      <c r="DT69" s="283" t="str">
        <f ca="true">+IF(OFFSET('Hygiene Data'!$E$13,0,10*ROW('Hygiene Data'!E63))="","",OFFSET('Hygiene Data'!$E$13,0,10*ROW('Hygiene Data'!E63)))</f>
        <v/>
      </c>
      <c r="DU69" s="283" t="str">
        <f ca="true">+IF(OFFSET('Hygiene Data'!$F$11,0,10*ROW('Hygiene Data'!F63))="","",OFFSET('Hygiene Data'!$F$11,0,10*ROW('Hygiene Data'!F63)))</f>
        <v/>
      </c>
      <c r="DV69" s="283" t="str">
        <f ca="true">+IF(OFFSET('Hygiene Data'!$F$12,0,10*ROW('Hygiene Data'!F63))="","",OFFSET('Hygiene Data'!$F$12,0,10*ROW('Hygiene Data'!F63)))</f>
        <v/>
      </c>
      <c r="DW69" s="283" t="str">
        <f ca="true">+IF(OFFSET('Hygiene Data'!$F$13,0,10*ROW('Hygiene Data'!F63))="","",OFFSET('Hygiene Data'!$F$13,0,10*ROW('Hygiene Data'!F63)))</f>
        <v/>
      </c>
      <c r="DX69" s="283" t="str">
        <f ca="true">+IF(OFFSET('Hygiene Data'!$G$11,0,10*ROW('Hygiene Data'!G63))="","",OFFSET('Hygiene Data'!$G$11,0,10*ROW('Hygiene Data'!G63)))</f>
        <v/>
      </c>
      <c r="DY69" s="283" t="str">
        <f ca="true">+IF(OFFSET('Hygiene Data'!$G$12,0,10*ROW('Hygiene Data'!G63))="","",OFFSET('Hygiene Data'!$G$12,0,10*ROW('Hygiene Data'!G63)))</f>
        <v/>
      </c>
      <c r="DZ69" s="283" t="str">
        <f ca="true">+IF(OFFSET('Hygiene Data'!$G$13,0,10*ROW('Hygiene Data'!G63))="","",OFFSET('Hygiene Data'!$G$13,0,10*ROW('Hygiene Data'!G63)))</f>
        <v/>
      </c>
      <c r="EA69" s="283" t="str">
        <f ca="true">+IF(OFFSET('Hygiene Data'!$H$11,0,10*ROW('Hygiene Data'!H63))="","",OFFSET('Hygiene Data'!$H$11,0,10*ROW('Hygiene Data'!H63)))</f>
        <v/>
      </c>
      <c r="EB69" s="283" t="str">
        <f ca="true">+IF(OFFSET('Hygiene Data'!$H$12,0,10*ROW('Hygiene Data'!H63))="","",OFFSET('Hygiene Data'!$H$12,0,10*ROW('Hygiene Data'!H63)))</f>
        <v/>
      </c>
      <c r="EC69" s="283" t="str">
        <f ca="true">+IF(OFFSET('Hygiene Data'!$H$13,0,10*ROW('Hygiene Data'!H63))="","",OFFSET('Hygiene Data'!$H$13,0,10*ROW('Hygiene Data'!H63)))</f>
        <v/>
      </c>
      <c r="ED69" s="283" t="str">
        <f ca="true">+IF(OFFSET('Hygiene Data'!$I$11,0,10*ROW('Hygiene Data'!I63))="","",OFFSET('Hygiene Data'!$I$11,0,10*ROW('Hygiene Data'!I63)))</f>
        <v/>
      </c>
      <c r="EE69" s="283" t="str">
        <f ca="true">+IF(OFFSET('Hygiene Data'!$I$12,0,10*ROW('Hygiene Data'!I63))="","",OFFSET('Hygiene Data'!$I$12,0,10*ROW('Hygiene Data'!I63)))</f>
        <v/>
      </c>
      <c r="EF69" s="283"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9"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3"/>
      <c r="BS70" s="283" t="str">
        <f ca="true">+IF(OFFSET('Water Data'!$D$27,0,10*ROW('Water Data'!D64))="","",OFFSET('Water Data'!$D$27,0,10*ROW('Water Data'!D64)))</f>
        <v/>
      </c>
      <c r="BT70" s="283" t="str">
        <f ca="true">+IF(OFFSET('Water Data'!$D$28,0,10*ROW('Water Data'!D64))="","",OFFSET('Water Data'!$D$28,0,10*ROW('Water Data'!D64)))</f>
        <v/>
      </c>
      <c r="BU70" s="283" t="str">
        <f ca="true">+IF(OFFSET('Water Data'!$D$29,0,10*ROW('Water Data'!D64))="","",OFFSET('Water Data'!$D$29,0,10*ROW('Water Data'!D64)))</f>
        <v/>
      </c>
      <c r="BV70" s="283" t="str">
        <f ca="true">+IF(OFFSET('Water Data'!$E$27,0,10*ROW('Water Data'!E64))="","",OFFSET('Water Data'!$E$27,0,10*ROW('Water Data'!E64)))</f>
        <v/>
      </c>
      <c r="BW70" s="283" t="str">
        <f ca="true">+IF(OFFSET('Water Data'!$E$28,0,10*ROW('Water Data'!E64))="","",OFFSET('Water Data'!$E$28,0,10*ROW('Water Data'!E64)))</f>
        <v/>
      </c>
      <c r="BX70" s="283" t="str">
        <f ca="true">+IF(OFFSET('Water Data'!$E$29,0,10*ROW('Water Data'!E64))="","",OFFSET('Water Data'!$E$29,0,10*ROW('Water Data'!E64)))</f>
        <v/>
      </c>
      <c r="BY70" s="283" t="str">
        <f ca="true">+IF(OFFSET('Water Data'!$F$27,0,10*ROW('Water Data'!F64))="","",OFFSET('Water Data'!$F$27,0,10*ROW('Water Data'!F64)))</f>
        <v/>
      </c>
      <c r="BZ70" s="283" t="str">
        <f ca="true">+IF(OFFSET('Water Data'!$F$28,0,10*ROW('Water Data'!F64))="","",OFFSET('Water Data'!$F$28,0,10*ROW('Water Data'!F64)))</f>
        <v/>
      </c>
      <c r="CA70" s="283" t="str">
        <f ca="true">+IF(OFFSET('Water Data'!$F$29,0,10*ROW('Water Data'!F64))="","",OFFSET('Water Data'!$F$29,0,10*ROW('Water Data'!F64)))</f>
        <v/>
      </c>
      <c r="CB70" s="283" t="str">
        <f ca="true">+IF(OFFSET('Water Data'!$G$27,0,10*ROW('Water Data'!G64))="","",OFFSET('Water Data'!$G$27,0,10*ROW('Water Data'!G64)))</f>
        <v/>
      </c>
      <c r="CC70" s="283" t="str">
        <f ca="true">+IF(OFFSET('Water Data'!$G$28,0,10*ROW('Water Data'!G64))="","",OFFSET('Water Data'!$G$28,0,10*ROW('Water Data'!G64)))</f>
        <v/>
      </c>
      <c r="CD70" s="283" t="str">
        <f ca="true">+IF(OFFSET('Water Data'!$G$29,0,10*ROW('Water Data'!G64))="","",OFFSET('Water Data'!$G$29,0,10*ROW('Water Data'!G64)))</f>
        <v/>
      </c>
      <c r="CE70" s="283" t="str">
        <f ca="true">+IF(OFFSET('Water Data'!$H$27,0,10*ROW('Water Data'!H64))="","",OFFSET('Water Data'!$H$27,0,10*ROW('Water Data'!H64)))</f>
        <v/>
      </c>
      <c r="CF70" s="283" t="str">
        <f ca="true">+IF(OFFSET('Water Data'!$H$28,0,10*ROW('Water Data'!H64))="","",OFFSET('Water Data'!$H$28,0,10*ROW('Water Data'!H64)))</f>
        <v/>
      </c>
      <c r="CG70" s="283" t="str">
        <f ca="true">+IF(OFFSET('Water Data'!$H$29,0,10*ROW('Water Data'!H64))="","",OFFSET('Water Data'!$H$29,0,10*ROW('Water Data'!H64)))</f>
        <v/>
      </c>
      <c r="CH70" s="283" t="str">
        <f ca="true">+IF(OFFSET('Water Data'!$I$27,0,10*ROW('Water Data'!I64))="","",OFFSET('Water Data'!$I$27,0,10*ROW('Water Data'!I64)))</f>
        <v/>
      </c>
      <c r="CI70" s="283" t="str">
        <f ca="true">+IF(OFFSET('Water Data'!$I$28,0,10*ROW('Water Data'!I64))="","",OFFSET('Water Data'!$I$28,0,10*ROW('Water Data'!I64)))</f>
        <v/>
      </c>
      <c r="CJ70" s="283" t="str">
        <f ca="true">+IF(OFFSET('Water Data'!$I$29,0,10*ROW('Water Data'!I64))="","",OFFSET('Water Data'!$I$29,0,10*ROW('Water Data'!I64)))</f>
        <v/>
      </c>
      <c r="CK70" s="283" t="str">
        <f ca="true">+IF(OFFSET('Sanitation Data'!$D$28,0,10*ROW('Sanitation Data'!D64))="","",OFFSET('Sanitation Data'!$D$28,0,10*ROW('Sanitation Data'!D64)))</f>
        <v/>
      </c>
      <c r="CL70" s="283" t="str">
        <f ca="true">+IF(OFFSET('Sanitation Data'!$D$29,0,10*ROW('Sanitation Data'!D64))="","",OFFSET('Sanitation Data'!$D$29,0,10*ROW('Sanitation Data'!D64)))</f>
        <v/>
      </c>
      <c r="CM70" s="283" t="str">
        <f ca="true">+IF(OFFSET('Sanitation Data'!$D$30,0,10*ROW('Sanitation Data'!D64))="","",OFFSET('Sanitation Data'!$D$30,0,10*ROW('Sanitation Data'!D64)))</f>
        <v/>
      </c>
      <c r="CN70" s="283" t="str">
        <f ca="true">+IF(OFFSET('Sanitation Data'!$D$31,0,10*ROW('Sanitation Data'!D64))="","",OFFSET('Sanitation Data'!$D$31,0,10*ROW('Sanitation Data'!D64)))</f>
        <v/>
      </c>
      <c r="CO70" s="283" t="str">
        <f ca="true">+IF(OFFSET('Sanitation Data'!$D$32,0,10*ROW('Sanitation Data'!D64))="","",OFFSET('Sanitation Data'!$D$32,0,10*ROW('Sanitation Data'!D64)))</f>
        <v/>
      </c>
      <c r="CP70" s="283" t="str">
        <f ca="true">+IF(OFFSET('Sanitation Data'!$E$28,0,10*ROW('Sanitation Data'!E64))="","",OFFSET('Sanitation Data'!$E$28,0,10*ROW('Sanitation Data'!E64)))</f>
        <v/>
      </c>
      <c r="CQ70" s="283" t="str">
        <f ca="true">+IF(OFFSET('Sanitation Data'!$E$29,0,10*ROW('Sanitation Data'!E64))="","",OFFSET('Sanitation Data'!$E$29,0,10*ROW('Sanitation Data'!E64)))</f>
        <v/>
      </c>
      <c r="CR70" s="283" t="str">
        <f ca="true">+IF(OFFSET('Sanitation Data'!$E$30,0,10*ROW('Sanitation Data'!E64))="","",OFFSET('Sanitation Data'!$E$30,0,10*ROW('Sanitation Data'!E64)))</f>
        <v/>
      </c>
      <c r="CS70" s="283" t="str">
        <f ca="true">+IF(OFFSET('Sanitation Data'!$E$31,0,10*ROW('Sanitation Data'!E64))="","",OFFSET('Sanitation Data'!$E$31,0,10*ROW('Sanitation Data'!E64)))</f>
        <v/>
      </c>
      <c r="CT70" s="283" t="str">
        <f ca="true">+IF(OFFSET('Sanitation Data'!$E$32,0,10*ROW('Sanitation Data'!E64))="","",OFFSET('Sanitation Data'!$E$32,0,10*ROW('Sanitation Data'!E64)))</f>
        <v/>
      </c>
      <c r="CU70" s="283" t="str">
        <f ca="true">+IF(OFFSET('Sanitation Data'!$F$28,0,10*ROW('Sanitation Data'!F64))="","",OFFSET('Sanitation Data'!$F$28,0,10*ROW('Sanitation Data'!F64)))</f>
        <v/>
      </c>
      <c r="CV70" s="283" t="str">
        <f ca="true">+IF(OFFSET('Sanitation Data'!$F$29,0,10*ROW('Sanitation Data'!F64))="","",OFFSET('Sanitation Data'!$F$29,0,10*ROW('Sanitation Data'!F64)))</f>
        <v/>
      </c>
      <c r="CW70" s="283" t="str">
        <f ca="true">+IF(OFFSET('Sanitation Data'!$F$30,0,10*ROW('Sanitation Data'!F64))="","",OFFSET('Sanitation Data'!$F$30,0,10*ROW('Sanitation Data'!F64)))</f>
        <v/>
      </c>
      <c r="CX70" s="283" t="str">
        <f ca="true">+IF(OFFSET('Sanitation Data'!$F$31,0,10*ROW('Sanitation Data'!F64))="","",OFFSET('Sanitation Data'!$F$31,0,10*ROW('Sanitation Data'!F64)))</f>
        <v/>
      </c>
      <c r="CY70" s="283" t="str">
        <f ca="true">+IF(OFFSET('Sanitation Data'!$F$32,0,10*ROW('Sanitation Data'!F64))="","",OFFSET('Sanitation Data'!$F$32,0,10*ROW('Sanitation Data'!F64)))</f>
        <v/>
      </c>
      <c r="CZ70" s="283" t="str">
        <f ca="true">+IF(OFFSET('Sanitation Data'!$G$28,0,10*ROW('Sanitation Data'!G64))="","",OFFSET('Sanitation Data'!$G$28,0,10*ROW('Sanitation Data'!G64)))</f>
        <v/>
      </c>
      <c r="DA70" s="283" t="str">
        <f ca="true">+IF(OFFSET('Sanitation Data'!$G$29,0,10*ROW('Sanitation Data'!G64))="","",OFFSET('Sanitation Data'!$G$29,0,10*ROW('Sanitation Data'!G64)))</f>
        <v/>
      </c>
      <c r="DB70" s="283" t="str">
        <f ca="true">+IF(OFFSET('Sanitation Data'!$G$30,0,10*ROW('Sanitation Data'!G64))="","",OFFSET('Sanitation Data'!$G$30,0,10*ROW('Sanitation Data'!G64)))</f>
        <v/>
      </c>
      <c r="DC70" s="283" t="str">
        <f ca="true">+IF(OFFSET('Sanitation Data'!$G$31,0,10*ROW('Sanitation Data'!G64))="","",OFFSET('Sanitation Data'!$G$31,0,10*ROW('Sanitation Data'!G64)))</f>
        <v/>
      </c>
      <c r="DD70" s="283" t="str">
        <f ca="true">+IF(OFFSET('Sanitation Data'!$G$32,0,10*ROW('Sanitation Data'!G64))="","",OFFSET('Sanitation Data'!$G$32,0,10*ROW('Sanitation Data'!G64)))</f>
        <v/>
      </c>
      <c r="DE70" s="283" t="str">
        <f ca="true">+IF(OFFSET('Sanitation Data'!$H$28,0,10*ROW('Sanitation Data'!H64))="","",OFFSET('Sanitation Data'!$H$28,0,10*ROW('Sanitation Data'!H64)))</f>
        <v/>
      </c>
      <c r="DF70" s="283" t="str">
        <f ca="true">+IF(OFFSET('Sanitation Data'!$H$29,0,10*ROW('Sanitation Data'!H64))="","",OFFSET('Sanitation Data'!$H$29,0,10*ROW('Sanitation Data'!H64)))</f>
        <v/>
      </c>
      <c r="DG70" s="283" t="str">
        <f ca="true">+IF(OFFSET('Sanitation Data'!$H$30,0,10*ROW('Sanitation Data'!H64))="","",OFFSET('Sanitation Data'!$H$30,0,10*ROW('Sanitation Data'!H64)))</f>
        <v/>
      </c>
      <c r="DH70" s="283" t="str">
        <f ca="true">+IF(OFFSET('Sanitation Data'!$H$31,0,10*ROW('Sanitation Data'!H64))="","",OFFSET('Sanitation Data'!$H$31,0,10*ROW('Sanitation Data'!H64)))</f>
        <v/>
      </c>
      <c r="DI70" s="283" t="str">
        <f ca="true">+IF(OFFSET('Sanitation Data'!$H$32,0,10*ROW('Sanitation Data'!H64))="","",OFFSET('Sanitation Data'!$H$32,0,10*ROW('Sanitation Data'!H64)))</f>
        <v/>
      </c>
      <c r="DJ70" s="283" t="str">
        <f ca="true">+IF(OFFSET('Sanitation Data'!$I$28,0,10*ROW('Sanitation Data'!I64))="","",OFFSET('Sanitation Data'!$I$28,0,10*ROW('Sanitation Data'!I64)))</f>
        <v/>
      </c>
      <c r="DK70" s="283" t="str">
        <f ca="true">+IF(OFFSET('Sanitation Data'!$I$29,0,10*ROW('Sanitation Data'!I64))="","",OFFSET('Sanitation Data'!$I$29,0,10*ROW('Sanitation Data'!I64)))</f>
        <v/>
      </c>
      <c r="DL70" s="283" t="str">
        <f ca="true">+IF(OFFSET('Sanitation Data'!$I$30,0,10*ROW('Sanitation Data'!I64))="","",OFFSET('Sanitation Data'!$I$30,0,10*ROW('Sanitation Data'!I64)))</f>
        <v/>
      </c>
      <c r="DM70" s="283" t="str">
        <f ca="true">+IF(OFFSET('Sanitation Data'!$I$31,0,10*ROW('Sanitation Data'!I64))="","",OFFSET('Sanitation Data'!$I$31,0,10*ROW('Sanitation Data'!I64)))</f>
        <v/>
      </c>
      <c r="DN70" s="283" t="str">
        <f ca="true">+IF(OFFSET('Sanitation Data'!$I$32,0,10*ROW('Sanitation Data'!I64))="","",OFFSET('Sanitation Data'!$I$32,0,10*ROW('Sanitation Data'!I64)))</f>
        <v/>
      </c>
      <c r="DO70" s="283" t="str">
        <f ca="true">+IF(OFFSET('Hygiene Data'!$D$11,0,10*ROW('Hygiene Data'!D64))="","",OFFSET('Hygiene Data'!$D$11,0,10*ROW('Hygiene Data'!D64)))</f>
        <v/>
      </c>
      <c r="DP70" s="283" t="str">
        <f ca="true">+IF(OFFSET('Hygiene Data'!$D$12,0,10*ROW('Hygiene Data'!D64))="","",OFFSET('Hygiene Data'!$D$12,0,10*ROW('Hygiene Data'!D64)))</f>
        <v/>
      </c>
      <c r="DQ70" s="283" t="str">
        <f ca="true">+IF(OFFSET('Hygiene Data'!$D$13,0,10*ROW('Hygiene Data'!D64))="","",OFFSET('Hygiene Data'!$D$13,0,10*ROW('Hygiene Data'!D64)))</f>
        <v/>
      </c>
      <c r="DR70" s="283" t="str">
        <f ca="true">+IF(OFFSET('Hygiene Data'!$E$11,0,10*ROW('Hygiene Data'!E64))="","",OFFSET('Hygiene Data'!$E$11,0,10*ROW('Hygiene Data'!E64)))</f>
        <v/>
      </c>
      <c r="DS70" s="283" t="str">
        <f ca="true">+IF(OFFSET('Hygiene Data'!$E$12,0,10*ROW('Hygiene Data'!E64))="","",OFFSET('Hygiene Data'!$E$12,0,10*ROW('Hygiene Data'!E64)))</f>
        <v/>
      </c>
      <c r="DT70" s="283" t="str">
        <f ca="true">+IF(OFFSET('Hygiene Data'!$E$13,0,10*ROW('Hygiene Data'!E64))="","",OFFSET('Hygiene Data'!$E$13,0,10*ROW('Hygiene Data'!E64)))</f>
        <v/>
      </c>
      <c r="DU70" s="283" t="str">
        <f ca="true">+IF(OFFSET('Hygiene Data'!$F$11,0,10*ROW('Hygiene Data'!F64))="","",OFFSET('Hygiene Data'!$F$11,0,10*ROW('Hygiene Data'!F64)))</f>
        <v/>
      </c>
      <c r="DV70" s="283" t="str">
        <f ca="true">+IF(OFFSET('Hygiene Data'!$F$12,0,10*ROW('Hygiene Data'!F64))="","",OFFSET('Hygiene Data'!$F$12,0,10*ROW('Hygiene Data'!F64)))</f>
        <v/>
      </c>
      <c r="DW70" s="283" t="str">
        <f ca="true">+IF(OFFSET('Hygiene Data'!$F$13,0,10*ROW('Hygiene Data'!F64))="","",OFFSET('Hygiene Data'!$F$13,0,10*ROW('Hygiene Data'!F64)))</f>
        <v/>
      </c>
      <c r="DX70" s="283" t="str">
        <f ca="true">+IF(OFFSET('Hygiene Data'!$G$11,0,10*ROW('Hygiene Data'!G64))="","",OFFSET('Hygiene Data'!$G$11,0,10*ROW('Hygiene Data'!G64)))</f>
        <v/>
      </c>
      <c r="DY70" s="283" t="str">
        <f ca="true">+IF(OFFSET('Hygiene Data'!$G$12,0,10*ROW('Hygiene Data'!G64))="","",OFFSET('Hygiene Data'!$G$12,0,10*ROW('Hygiene Data'!G64)))</f>
        <v/>
      </c>
      <c r="DZ70" s="283" t="str">
        <f ca="true">+IF(OFFSET('Hygiene Data'!$G$13,0,10*ROW('Hygiene Data'!G64))="","",OFFSET('Hygiene Data'!$G$13,0,10*ROW('Hygiene Data'!G64)))</f>
        <v/>
      </c>
      <c r="EA70" s="283" t="str">
        <f ca="true">+IF(OFFSET('Hygiene Data'!$H$11,0,10*ROW('Hygiene Data'!H64))="","",OFFSET('Hygiene Data'!$H$11,0,10*ROW('Hygiene Data'!H64)))</f>
        <v/>
      </c>
      <c r="EB70" s="283" t="str">
        <f ca="true">+IF(OFFSET('Hygiene Data'!$H$12,0,10*ROW('Hygiene Data'!H64))="","",OFFSET('Hygiene Data'!$H$12,0,10*ROW('Hygiene Data'!H64)))</f>
        <v/>
      </c>
      <c r="EC70" s="283" t="str">
        <f ca="true">+IF(OFFSET('Hygiene Data'!$H$13,0,10*ROW('Hygiene Data'!H64))="","",OFFSET('Hygiene Data'!$H$13,0,10*ROW('Hygiene Data'!H64)))</f>
        <v/>
      </c>
      <c r="ED70" s="283" t="str">
        <f ca="true">+IF(OFFSET('Hygiene Data'!$I$11,0,10*ROW('Hygiene Data'!I64))="","",OFFSET('Hygiene Data'!$I$11,0,10*ROW('Hygiene Data'!I64)))</f>
        <v/>
      </c>
      <c r="EE70" s="283" t="str">
        <f ca="true">+IF(OFFSET('Hygiene Data'!$I$12,0,10*ROW('Hygiene Data'!I64))="","",OFFSET('Hygiene Data'!$I$12,0,10*ROW('Hygiene Data'!I64)))</f>
        <v/>
      </c>
      <c r="EF70" s="283"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9"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3"/>
      <c r="BS71" s="283" t="str">
        <f ca="true">+IF(OFFSET('Water Data'!$D$27,0,10*ROW('Water Data'!D65))="","",OFFSET('Water Data'!$D$27,0,10*ROW('Water Data'!D65)))</f>
        <v/>
      </c>
      <c r="BT71" s="283" t="str">
        <f ca="true">+IF(OFFSET('Water Data'!$D$28,0,10*ROW('Water Data'!D65))="","",OFFSET('Water Data'!$D$28,0,10*ROW('Water Data'!D65)))</f>
        <v/>
      </c>
      <c r="BU71" s="283" t="str">
        <f ca="true">+IF(OFFSET('Water Data'!$D$29,0,10*ROW('Water Data'!D65))="","",OFFSET('Water Data'!$D$29,0,10*ROW('Water Data'!D65)))</f>
        <v/>
      </c>
      <c r="BV71" s="283" t="str">
        <f ca="true">+IF(OFFSET('Water Data'!$E$27,0,10*ROW('Water Data'!E65))="","",OFFSET('Water Data'!$E$27,0,10*ROW('Water Data'!E65)))</f>
        <v/>
      </c>
      <c r="BW71" s="283" t="str">
        <f ca="true">+IF(OFFSET('Water Data'!$E$28,0,10*ROW('Water Data'!E65))="","",OFFSET('Water Data'!$E$28,0,10*ROW('Water Data'!E65)))</f>
        <v/>
      </c>
      <c r="BX71" s="283" t="str">
        <f ca="true">+IF(OFFSET('Water Data'!$E$29,0,10*ROW('Water Data'!E65))="","",OFFSET('Water Data'!$E$29,0,10*ROW('Water Data'!E65)))</f>
        <v/>
      </c>
      <c r="BY71" s="283" t="str">
        <f ca="true">+IF(OFFSET('Water Data'!$F$27,0,10*ROW('Water Data'!F65))="","",OFFSET('Water Data'!$F$27,0,10*ROW('Water Data'!F65)))</f>
        <v/>
      </c>
      <c r="BZ71" s="283" t="str">
        <f ca="true">+IF(OFFSET('Water Data'!$F$28,0,10*ROW('Water Data'!F65))="","",OFFSET('Water Data'!$F$28,0,10*ROW('Water Data'!F65)))</f>
        <v/>
      </c>
      <c r="CA71" s="283" t="str">
        <f ca="true">+IF(OFFSET('Water Data'!$F$29,0,10*ROW('Water Data'!F65))="","",OFFSET('Water Data'!$F$29,0,10*ROW('Water Data'!F65)))</f>
        <v/>
      </c>
      <c r="CB71" s="283" t="str">
        <f ca="true">+IF(OFFSET('Water Data'!$G$27,0,10*ROW('Water Data'!G65))="","",OFFSET('Water Data'!$G$27,0,10*ROW('Water Data'!G65)))</f>
        <v/>
      </c>
      <c r="CC71" s="283" t="str">
        <f ca="true">+IF(OFFSET('Water Data'!$G$28,0,10*ROW('Water Data'!G65))="","",OFFSET('Water Data'!$G$28,0,10*ROW('Water Data'!G65)))</f>
        <v/>
      </c>
      <c r="CD71" s="283" t="str">
        <f ca="true">+IF(OFFSET('Water Data'!$G$29,0,10*ROW('Water Data'!G65))="","",OFFSET('Water Data'!$G$29,0,10*ROW('Water Data'!G65)))</f>
        <v/>
      </c>
      <c r="CE71" s="283" t="str">
        <f ca="true">+IF(OFFSET('Water Data'!$H$27,0,10*ROW('Water Data'!H65))="","",OFFSET('Water Data'!$H$27,0,10*ROW('Water Data'!H65)))</f>
        <v/>
      </c>
      <c r="CF71" s="283" t="str">
        <f ca="true">+IF(OFFSET('Water Data'!$H$28,0,10*ROW('Water Data'!H65))="","",OFFSET('Water Data'!$H$28,0,10*ROW('Water Data'!H65)))</f>
        <v/>
      </c>
      <c r="CG71" s="283" t="str">
        <f ca="true">+IF(OFFSET('Water Data'!$H$29,0,10*ROW('Water Data'!H65))="","",OFFSET('Water Data'!$H$29,0,10*ROW('Water Data'!H65)))</f>
        <v/>
      </c>
      <c r="CH71" s="283" t="str">
        <f ca="true">+IF(OFFSET('Water Data'!$I$27,0,10*ROW('Water Data'!I65))="","",OFFSET('Water Data'!$I$27,0,10*ROW('Water Data'!I65)))</f>
        <v/>
      </c>
      <c r="CI71" s="283" t="str">
        <f ca="true">+IF(OFFSET('Water Data'!$I$28,0,10*ROW('Water Data'!I65))="","",OFFSET('Water Data'!$I$28,0,10*ROW('Water Data'!I65)))</f>
        <v/>
      </c>
      <c r="CJ71" s="283" t="str">
        <f ca="true">+IF(OFFSET('Water Data'!$I$29,0,10*ROW('Water Data'!I65))="","",OFFSET('Water Data'!$I$29,0,10*ROW('Water Data'!I65)))</f>
        <v/>
      </c>
      <c r="CK71" s="283" t="str">
        <f ca="true">+IF(OFFSET('Sanitation Data'!$D$28,0,10*ROW('Sanitation Data'!D65))="","",OFFSET('Sanitation Data'!$D$28,0,10*ROW('Sanitation Data'!D65)))</f>
        <v/>
      </c>
      <c r="CL71" s="283" t="str">
        <f ca="true">+IF(OFFSET('Sanitation Data'!$D$29,0,10*ROW('Sanitation Data'!D65))="","",OFFSET('Sanitation Data'!$D$29,0,10*ROW('Sanitation Data'!D65)))</f>
        <v/>
      </c>
      <c r="CM71" s="283" t="str">
        <f ca="true">+IF(OFFSET('Sanitation Data'!$D$30,0,10*ROW('Sanitation Data'!D65))="","",OFFSET('Sanitation Data'!$D$30,0,10*ROW('Sanitation Data'!D65)))</f>
        <v/>
      </c>
      <c r="CN71" s="283" t="str">
        <f ca="true">+IF(OFFSET('Sanitation Data'!$D$31,0,10*ROW('Sanitation Data'!D65))="","",OFFSET('Sanitation Data'!$D$31,0,10*ROW('Sanitation Data'!D65)))</f>
        <v/>
      </c>
      <c r="CO71" s="283" t="str">
        <f ca="true">+IF(OFFSET('Sanitation Data'!$D$32,0,10*ROW('Sanitation Data'!D65))="","",OFFSET('Sanitation Data'!$D$32,0,10*ROW('Sanitation Data'!D65)))</f>
        <v/>
      </c>
      <c r="CP71" s="283" t="str">
        <f ca="true">+IF(OFFSET('Sanitation Data'!$E$28,0,10*ROW('Sanitation Data'!E65))="","",OFFSET('Sanitation Data'!$E$28,0,10*ROW('Sanitation Data'!E65)))</f>
        <v/>
      </c>
      <c r="CQ71" s="283" t="str">
        <f ca="true">+IF(OFFSET('Sanitation Data'!$E$29,0,10*ROW('Sanitation Data'!E65))="","",OFFSET('Sanitation Data'!$E$29,0,10*ROW('Sanitation Data'!E65)))</f>
        <v/>
      </c>
      <c r="CR71" s="283" t="str">
        <f ca="true">+IF(OFFSET('Sanitation Data'!$E$30,0,10*ROW('Sanitation Data'!E65))="","",OFFSET('Sanitation Data'!$E$30,0,10*ROW('Sanitation Data'!E65)))</f>
        <v/>
      </c>
      <c r="CS71" s="283" t="str">
        <f ca="true">+IF(OFFSET('Sanitation Data'!$E$31,0,10*ROW('Sanitation Data'!E65))="","",OFFSET('Sanitation Data'!$E$31,0,10*ROW('Sanitation Data'!E65)))</f>
        <v/>
      </c>
      <c r="CT71" s="283" t="str">
        <f ca="true">+IF(OFFSET('Sanitation Data'!$E$32,0,10*ROW('Sanitation Data'!E65))="","",OFFSET('Sanitation Data'!$E$32,0,10*ROW('Sanitation Data'!E65)))</f>
        <v/>
      </c>
      <c r="CU71" s="283" t="str">
        <f ca="true">+IF(OFFSET('Sanitation Data'!$F$28,0,10*ROW('Sanitation Data'!F65))="","",OFFSET('Sanitation Data'!$F$28,0,10*ROW('Sanitation Data'!F65)))</f>
        <v/>
      </c>
      <c r="CV71" s="283" t="str">
        <f ca="true">+IF(OFFSET('Sanitation Data'!$F$29,0,10*ROW('Sanitation Data'!F65))="","",OFFSET('Sanitation Data'!$F$29,0,10*ROW('Sanitation Data'!F65)))</f>
        <v/>
      </c>
      <c r="CW71" s="283" t="str">
        <f ca="true">+IF(OFFSET('Sanitation Data'!$F$30,0,10*ROW('Sanitation Data'!F65))="","",OFFSET('Sanitation Data'!$F$30,0,10*ROW('Sanitation Data'!F65)))</f>
        <v/>
      </c>
      <c r="CX71" s="283" t="str">
        <f ca="true">+IF(OFFSET('Sanitation Data'!$F$31,0,10*ROW('Sanitation Data'!F65))="","",OFFSET('Sanitation Data'!$F$31,0,10*ROW('Sanitation Data'!F65)))</f>
        <v/>
      </c>
      <c r="CY71" s="283" t="str">
        <f ca="true">+IF(OFFSET('Sanitation Data'!$F$32,0,10*ROW('Sanitation Data'!F65))="","",OFFSET('Sanitation Data'!$F$32,0,10*ROW('Sanitation Data'!F65)))</f>
        <v/>
      </c>
      <c r="CZ71" s="283" t="str">
        <f ca="true">+IF(OFFSET('Sanitation Data'!$G$28,0,10*ROW('Sanitation Data'!G65))="","",OFFSET('Sanitation Data'!$G$28,0,10*ROW('Sanitation Data'!G65)))</f>
        <v/>
      </c>
      <c r="DA71" s="283" t="str">
        <f ca="true">+IF(OFFSET('Sanitation Data'!$G$29,0,10*ROW('Sanitation Data'!G65))="","",OFFSET('Sanitation Data'!$G$29,0,10*ROW('Sanitation Data'!G65)))</f>
        <v/>
      </c>
      <c r="DB71" s="283" t="str">
        <f ca="true">+IF(OFFSET('Sanitation Data'!$G$30,0,10*ROW('Sanitation Data'!G65))="","",OFFSET('Sanitation Data'!$G$30,0,10*ROW('Sanitation Data'!G65)))</f>
        <v/>
      </c>
      <c r="DC71" s="283" t="str">
        <f ca="true">+IF(OFFSET('Sanitation Data'!$G$31,0,10*ROW('Sanitation Data'!G65))="","",OFFSET('Sanitation Data'!$G$31,0,10*ROW('Sanitation Data'!G65)))</f>
        <v/>
      </c>
      <c r="DD71" s="283" t="str">
        <f ca="true">+IF(OFFSET('Sanitation Data'!$G$32,0,10*ROW('Sanitation Data'!G65))="","",OFFSET('Sanitation Data'!$G$32,0,10*ROW('Sanitation Data'!G65)))</f>
        <v/>
      </c>
      <c r="DE71" s="283" t="str">
        <f ca="true">+IF(OFFSET('Sanitation Data'!$H$28,0,10*ROW('Sanitation Data'!H65))="","",OFFSET('Sanitation Data'!$H$28,0,10*ROW('Sanitation Data'!H65)))</f>
        <v/>
      </c>
      <c r="DF71" s="283" t="str">
        <f ca="true">+IF(OFFSET('Sanitation Data'!$H$29,0,10*ROW('Sanitation Data'!H65))="","",OFFSET('Sanitation Data'!$H$29,0,10*ROW('Sanitation Data'!H65)))</f>
        <v/>
      </c>
      <c r="DG71" s="283" t="str">
        <f ca="true">+IF(OFFSET('Sanitation Data'!$H$30,0,10*ROW('Sanitation Data'!H65))="","",OFFSET('Sanitation Data'!$H$30,0,10*ROW('Sanitation Data'!H65)))</f>
        <v/>
      </c>
      <c r="DH71" s="283" t="str">
        <f ca="true">+IF(OFFSET('Sanitation Data'!$H$31,0,10*ROW('Sanitation Data'!H65))="","",OFFSET('Sanitation Data'!$H$31,0,10*ROW('Sanitation Data'!H65)))</f>
        <v/>
      </c>
      <c r="DI71" s="283" t="str">
        <f ca="true">+IF(OFFSET('Sanitation Data'!$H$32,0,10*ROW('Sanitation Data'!H65))="","",OFFSET('Sanitation Data'!$H$32,0,10*ROW('Sanitation Data'!H65)))</f>
        <v/>
      </c>
      <c r="DJ71" s="283" t="str">
        <f ca="true">+IF(OFFSET('Sanitation Data'!$I$28,0,10*ROW('Sanitation Data'!I65))="","",OFFSET('Sanitation Data'!$I$28,0,10*ROW('Sanitation Data'!I65)))</f>
        <v/>
      </c>
      <c r="DK71" s="283" t="str">
        <f ca="true">+IF(OFFSET('Sanitation Data'!$I$29,0,10*ROW('Sanitation Data'!I65))="","",OFFSET('Sanitation Data'!$I$29,0,10*ROW('Sanitation Data'!I65)))</f>
        <v/>
      </c>
      <c r="DL71" s="283" t="str">
        <f ca="true">+IF(OFFSET('Sanitation Data'!$I$30,0,10*ROW('Sanitation Data'!I65))="","",OFFSET('Sanitation Data'!$I$30,0,10*ROW('Sanitation Data'!I65)))</f>
        <v/>
      </c>
      <c r="DM71" s="283" t="str">
        <f ca="true">+IF(OFFSET('Sanitation Data'!$I$31,0,10*ROW('Sanitation Data'!I65))="","",OFFSET('Sanitation Data'!$I$31,0,10*ROW('Sanitation Data'!I65)))</f>
        <v/>
      </c>
      <c r="DN71" s="283" t="str">
        <f ca="true">+IF(OFFSET('Sanitation Data'!$I$32,0,10*ROW('Sanitation Data'!I65))="","",OFFSET('Sanitation Data'!$I$32,0,10*ROW('Sanitation Data'!I65)))</f>
        <v/>
      </c>
      <c r="DO71" s="283" t="str">
        <f ca="true">+IF(OFFSET('Hygiene Data'!$D$11,0,10*ROW('Hygiene Data'!D65))="","",OFFSET('Hygiene Data'!$D$11,0,10*ROW('Hygiene Data'!D65)))</f>
        <v/>
      </c>
      <c r="DP71" s="283" t="str">
        <f ca="true">+IF(OFFSET('Hygiene Data'!$D$12,0,10*ROW('Hygiene Data'!D65))="","",OFFSET('Hygiene Data'!$D$12,0,10*ROW('Hygiene Data'!D65)))</f>
        <v/>
      </c>
      <c r="DQ71" s="283" t="str">
        <f ca="true">+IF(OFFSET('Hygiene Data'!$D$13,0,10*ROW('Hygiene Data'!D65))="","",OFFSET('Hygiene Data'!$D$13,0,10*ROW('Hygiene Data'!D65)))</f>
        <v/>
      </c>
      <c r="DR71" s="283" t="str">
        <f ca="true">+IF(OFFSET('Hygiene Data'!$E$11,0,10*ROW('Hygiene Data'!E65))="","",OFFSET('Hygiene Data'!$E$11,0,10*ROW('Hygiene Data'!E65)))</f>
        <v/>
      </c>
      <c r="DS71" s="283" t="str">
        <f ca="true">+IF(OFFSET('Hygiene Data'!$E$12,0,10*ROW('Hygiene Data'!E65))="","",OFFSET('Hygiene Data'!$E$12,0,10*ROW('Hygiene Data'!E65)))</f>
        <v/>
      </c>
      <c r="DT71" s="283" t="str">
        <f ca="true">+IF(OFFSET('Hygiene Data'!$E$13,0,10*ROW('Hygiene Data'!E65))="","",OFFSET('Hygiene Data'!$E$13,0,10*ROW('Hygiene Data'!E65)))</f>
        <v/>
      </c>
      <c r="DU71" s="283" t="str">
        <f ca="true">+IF(OFFSET('Hygiene Data'!$F$11,0,10*ROW('Hygiene Data'!F65))="","",OFFSET('Hygiene Data'!$F$11,0,10*ROW('Hygiene Data'!F65)))</f>
        <v/>
      </c>
      <c r="DV71" s="283" t="str">
        <f ca="true">+IF(OFFSET('Hygiene Data'!$F$12,0,10*ROW('Hygiene Data'!F65))="","",OFFSET('Hygiene Data'!$F$12,0,10*ROW('Hygiene Data'!F65)))</f>
        <v/>
      </c>
      <c r="DW71" s="283" t="str">
        <f ca="true">+IF(OFFSET('Hygiene Data'!$F$13,0,10*ROW('Hygiene Data'!F65))="","",OFFSET('Hygiene Data'!$F$13,0,10*ROW('Hygiene Data'!F65)))</f>
        <v/>
      </c>
      <c r="DX71" s="283" t="str">
        <f ca="true">+IF(OFFSET('Hygiene Data'!$G$11,0,10*ROW('Hygiene Data'!G65))="","",OFFSET('Hygiene Data'!$G$11,0,10*ROW('Hygiene Data'!G65)))</f>
        <v/>
      </c>
      <c r="DY71" s="283" t="str">
        <f ca="true">+IF(OFFSET('Hygiene Data'!$G$12,0,10*ROW('Hygiene Data'!G65))="","",OFFSET('Hygiene Data'!$G$12,0,10*ROW('Hygiene Data'!G65)))</f>
        <v/>
      </c>
      <c r="DZ71" s="283" t="str">
        <f ca="true">+IF(OFFSET('Hygiene Data'!$G$13,0,10*ROW('Hygiene Data'!G65))="","",OFFSET('Hygiene Data'!$G$13,0,10*ROW('Hygiene Data'!G65)))</f>
        <v/>
      </c>
      <c r="EA71" s="283" t="str">
        <f ca="true">+IF(OFFSET('Hygiene Data'!$H$11,0,10*ROW('Hygiene Data'!H65))="","",OFFSET('Hygiene Data'!$H$11,0,10*ROW('Hygiene Data'!H65)))</f>
        <v/>
      </c>
      <c r="EB71" s="283" t="str">
        <f ca="true">+IF(OFFSET('Hygiene Data'!$H$12,0,10*ROW('Hygiene Data'!H65))="","",OFFSET('Hygiene Data'!$H$12,0,10*ROW('Hygiene Data'!H65)))</f>
        <v/>
      </c>
      <c r="EC71" s="283" t="str">
        <f ca="true">+IF(OFFSET('Hygiene Data'!$H$13,0,10*ROW('Hygiene Data'!H65))="","",OFFSET('Hygiene Data'!$H$13,0,10*ROW('Hygiene Data'!H65)))</f>
        <v/>
      </c>
      <c r="ED71" s="283" t="str">
        <f ca="true">+IF(OFFSET('Hygiene Data'!$I$11,0,10*ROW('Hygiene Data'!I65))="","",OFFSET('Hygiene Data'!$I$11,0,10*ROW('Hygiene Data'!I65)))</f>
        <v/>
      </c>
      <c r="EE71" s="283" t="str">
        <f ca="true">+IF(OFFSET('Hygiene Data'!$I$12,0,10*ROW('Hygiene Data'!I65))="","",OFFSET('Hygiene Data'!$I$12,0,10*ROW('Hygiene Data'!I65)))</f>
        <v/>
      </c>
      <c r="EF71" s="283"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9"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3"/>
      <c r="BS72" s="283" t="str">
        <f ca="true">+IF(OFFSET('Water Data'!$D$27,0,10*ROW('Water Data'!D66))="","",OFFSET('Water Data'!$D$27,0,10*ROW('Water Data'!D66)))</f>
        <v/>
      </c>
      <c r="BT72" s="283" t="str">
        <f ca="true">+IF(OFFSET('Water Data'!$D$28,0,10*ROW('Water Data'!D66))="","",OFFSET('Water Data'!$D$28,0,10*ROW('Water Data'!D66)))</f>
        <v/>
      </c>
      <c r="BU72" s="283" t="str">
        <f ca="true">+IF(OFFSET('Water Data'!$D$29,0,10*ROW('Water Data'!D66))="","",OFFSET('Water Data'!$D$29,0,10*ROW('Water Data'!D66)))</f>
        <v/>
      </c>
      <c r="BV72" s="283" t="str">
        <f ca="true">+IF(OFFSET('Water Data'!$E$27,0,10*ROW('Water Data'!E66))="","",OFFSET('Water Data'!$E$27,0,10*ROW('Water Data'!E66)))</f>
        <v/>
      </c>
      <c r="BW72" s="283" t="str">
        <f ca="true">+IF(OFFSET('Water Data'!$E$28,0,10*ROW('Water Data'!E66))="","",OFFSET('Water Data'!$E$28,0,10*ROW('Water Data'!E66)))</f>
        <v/>
      </c>
      <c r="BX72" s="283" t="str">
        <f ca="true">+IF(OFFSET('Water Data'!$E$29,0,10*ROW('Water Data'!E66))="","",OFFSET('Water Data'!$E$29,0,10*ROW('Water Data'!E66)))</f>
        <v/>
      </c>
      <c r="BY72" s="283" t="str">
        <f ca="true">+IF(OFFSET('Water Data'!$F$27,0,10*ROW('Water Data'!F66))="","",OFFSET('Water Data'!$F$27,0,10*ROW('Water Data'!F66)))</f>
        <v/>
      </c>
      <c r="BZ72" s="283" t="str">
        <f ca="true">+IF(OFFSET('Water Data'!$F$28,0,10*ROW('Water Data'!F66))="","",OFFSET('Water Data'!$F$28,0,10*ROW('Water Data'!F66)))</f>
        <v/>
      </c>
      <c r="CA72" s="283" t="str">
        <f ca="true">+IF(OFFSET('Water Data'!$F$29,0,10*ROW('Water Data'!F66))="","",OFFSET('Water Data'!$F$29,0,10*ROW('Water Data'!F66)))</f>
        <v/>
      </c>
      <c r="CB72" s="283" t="str">
        <f ca="true">+IF(OFFSET('Water Data'!$G$27,0,10*ROW('Water Data'!G66))="","",OFFSET('Water Data'!$G$27,0,10*ROW('Water Data'!G66)))</f>
        <v/>
      </c>
      <c r="CC72" s="283" t="str">
        <f ca="true">+IF(OFFSET('Water Data'!$G$28,0,10*ROW('Water Data'!G66))="","",OFFSET('Water Data'!$G$28,0,10*ROW('Water Data'!G66)))</f>
        <v/>
      </c>
      <c r="CD72" s="283" t="str">
        <f ca="true">+IF(OFFSET('Water Data'!$G$29,0,10*ROW('Water Data'!G66))="","",OFFSET('Water Data'!$G$29,0,10*ROW('Water Data'!G66)))</f>
        <v/>
      </c>
      <c r="CE72" s="283" t="str">
        <f ca="true">+IF(OFFSET('Water Data'!$H$27,0,10*ROW('Water Data'!H66))="","",OFFSET('Water Data'!$H$27,0,10*ROW('Water Data'!H66)))</f>
        <v/>
      </c>
      <c r="CF72" s="283" t="str">
        <f ca="true">+IF(OFFSET('Water Data'!$H$28,0,10*ROW('Water Data'!H66))="","",OFFSET('Water Data'!$H$28,0,10*ROW('Water Data'!H66)))</f>
        <v/>
      </c>
      <c r="CG72" s="283" t="str">
        <f ca="true">+IF(OFFSET('Water Data'!$H$29,0,10*ROW('Water Data'!H66))="","",OFFSET('Water Data'!$H$29,0,10*ROW('Water Data'!H66)))</f>
        <v/>
      </c>
      <c r="CH72" s="283" t="str">
        <f ca="true">+IF(OFFSET('Water Data'!$I$27,0,10*ROW('Water Data'!I66))="","",OFFSET('Water Data'!$I$27,0,10*ROW('Water Data'!I66)))</f>
        <v/>
      </c>
      <c r="CI72" s="283" t="str">
        <f ca="true">+IF(OFFSET('Water Data'!$I$28,0,10*ROW('Water Data'!I66))="","",OFFSET('Water Data'!$I$28,0,10*ROW('Water Data'!I66)))</f>
        <v/>
      </c>
      <c r="CJ72" s="283" t="str">
        <f ca="true">+IF(OFFSET('Water Data'!$I$29,0,10*ROW('Water Data'!I66))="","",OFFSET('Water Data'!$I$29,0,10*ROW('Water Data'!I66)))</f>
        <v/>
      </c>
      <c r="CK72" s="283" t="str">
        <f ca="true">+IF(OFFSET('Sanitation Data'!$D$28,0,10*ROW('Sanitation Data'!D66))="","",OFFSET('Sanitation Data'!$D$28,0,10*ROW('Sanitation Data'!D66)))</f>
        <v/>
      </c>
      <c r="CL72" s="283" t="str">
        <f ca="true">+IF(OFFSET('Sanitation Data'!$D$29,0,10*ROW('Sanitation Data'!D66))="","",OFFSET('Sanitation Data'!$D$29,0,10*ROW('Sanitation Data'!D66)))</f>
        <v/>
      </c>
      <c r="CM72" s="283" t="str">
        <f ca="true">+IF(OFFSET('Sanitation Data'!$D$30,0,10*ROW('Sanitation Data'!D66))="","",OFFSET('Sanitation Data'!$D$30,0,10*ROW('Sanitation Data'!D66)))</f>
        <v/>
      </c>
      <c r="CN72" s="283" t="str">
        <f ca="true">+IF(OFFSET('Sanitation Data'!$D$31,0,10*ROW('Sanitation Data'!D66))="","",OFFSET('Sanitation Data'!$D$31,0,10*ROW('Sanitation Data'!D66)))</f>
        <v/>
      </c>
      <c r="CO72" s="283" t="str">
        <f ca="true">+IF(OFFSET('Sanitation Data'!$D$32,0,10*ROW('Sanitation Data'!D66))="","",OFFSET('Sanitation Data'!$D$32,0,10*ROW('Sanitation Data'!D66)))</f>
        <v/>
      </c>
      <c r="CP72" s="283" t="str">
        <f ca="true">+IF(OFFSET('Sanitation Data'!$E$28,0,10*ROW('Sanitation Data'!E66))="","",OFFSET('Sanitation Data'!$E$28,0,10*ROW('Sanitation Data'!E66)))</f>
        <v/>
      </c>
      <c r="CQ72" s="283" t="str">
        <f ca="true">+IF(OFFSET('Sanitation Data'!$E$29,0,10*ROW('Sanitation Data'!E66))="","",OFFSET('Sanitation Data'!$E$29,0,10*ROW('Sanitation Data'!E66)))</f>
        <v/>
      </c>
      <c r="CR72" s="283" t="str">
        <f ca="true">+IF(OFFSET('Sanitation Data'!$E$30,0,10*ROW('Sanitation Data'!E66))="","",OFFSET('Sanitation Data'!$E$30,0,10*ROW('Sanitation Data'!E66)))</f>
        <v/>
      </c>
      <c r="CS72" s="283" t="str">
        <f ca="true">+IF(OFFSET('Sanitation Data'!$E$31,0,10*ROW('Sanitation Data'!E66))="","",OFFSET('Sanitation Data'!$E$31,0,10*ROW('Sanitation Data'!E66)))</f>
        <v/>
      </c>
      <c r="CT72" s="283" t="str">
        <f ca="true">+IF(OFFSET('Sanitation Data'!$E$32,0,10*ROW('Sanitation Data'!E66))="","",OFFSET('Sanitation Data'!$E$32,0,10*ROW('Sanitation Data'!E66)))</f>
        <v/>
      </c>
      <c r="CU72" s="283" t="str">
        <f ca="true">+IF(OFFSET('Sanitation Data'!$F$28,0,10*ROW('Sanitation Data'!F66))="","",OFFSET('Sanitation Data'!$F$28,0,10*ROW('Sanitation Data'!F66)))</f>
        <v/>
      </c>
      <c r="CV72" s="283" t="str">
        <f ca="true">+IF(OFFSET('Sanitation Data'!$F$29,0,10*ROW('Sanitation Data'!F66))="","",OFFSET('Sanitation Data'!$F$29,0,10*ROW('Sanitation Data'!F66)))</f>
        <v/>
      </c>
      <c r="CW72" s="283" t="str">
        <f ca="true">+IF(OFFSET('Sanitation Data'!$F$30,0,10*ROW('Sanitation Data'!F66))="","",OFFSET('Sanitation Data'!$F$30,0,10*ROW('Sanitation Data'!F66)))</f>
        <v/>
      </c>
      <c r="CX72" s="283" t="str">
        <f ca="true">+IF(OFFSET('Sanitation Data'!$F$31,0,10*ROW('Sanitation Data'!F66))="","",OFFSET('Sanitation Data'!$F$31,0,10*ROW('Sanitation Data'!F66)))</f>
        <v/>
      </c>
      <c r="CY72" s="283" t="str">
        <f ca="true">+IF(OFFSET('Sanitation Data'!$F$32,0,10*ROW('Sanitation Data'!F66))="","",OFFSET('Sanitation Data'!$F$32,0,10*ROW('Sanitation Data'!F66)))</f>
        <v/>
      </c>
      <c r="CZ72" s="283" t="str">
        <f ca="true">+IF(OFFSET('Sanitation Data'!$G$28,0,10*ROW('Sanitation Data'!G66))="","",OFFSET('Sanitation Data'!$G$28,0,10*ROW('Sanitation Data'!G66)))</f>
        <v/>
      </c>
      <c r="DA72" s="283" t="str">
        <f ca="true">+IF(OFFSET('Sanitation Data'!$G$29,0,10*ROW('Sanitation Data'!G66))="","",OFFSET('Sanitation Data'!$G$29,0,10*ROW('Sanitation Data'!G66)))</f>
        <v/>
      </c>
      <c r="DB72" s="283" t="str">
        <f ca="true">+IF(OFFSET('Sanitation Data'!$G$30,0,10*ROW('Sanitation Data'!G66))="","",OFFSET('Sanitation Data'!$G$30,0,10*ROW('Sanitation Data'!G66)))</f>
        <v/>
      </c>
      <c r="DC72" s="283" t="str">
        <f ca="true">+IF(OFFSET('Sanitation Data'!$G$31,0,10*ROW('Sanitation Data'!G66))="","",OFFSET('Sanitation Data'!$G$31,0,10*ROW('Sanitation Data'!G66)))</f>
        <v/>
      </c>
      <c r="DD72" s="283" t="str">
        <f ca="true">+IF(OFFSET('Sanitation Data'!$G$32,0,10*ROW('Sanitation Data'!G66))="","",OFFSET('Sanitation Data'!$G$32,0,10*ROW('Sanitation Data'!G66)))</f>
        <v/>
      </c>
      <c r="DE72" s="283" t="str">
        <f ca="true">+IF(OFFSET('Sanitation Data'!$H$28,0,10*ROW('Sanitation Data'!H66))="","",OFFSET('Sanitation Data'!$H$28,0,10*ROW('Sanitation Data'!H66)))</f>
        <v/>
      </c>
      <c r="DF72" s="283" t="str">
        <f ca="true">+IF(OFFSET('Sanitation Data'!$H$29,0,10*ROW('Sanitation Data'!H66))="","",OFFSET('Sanitation Data'!$H$29,0,10*ROW('Sanitation Data'!H66)))</f>
        <v/>
      </c>
      <c r="DG72" s="283" t="str">
        <f ca="true">+IF(OFFSET('Sanitation Data'!$H$30,0,10*ROW('Sanitation Data'!H66))="","",OFFSET('Sanitation Data'!$H$30,0,10*ROW('Sanitation Data'!H66)))</f>
        <v/>
      </c>
      <c r="DH72" s="283" t="str">
        <f ca="true">+IF(OFFSET('Sanitation Data'!$H$31,0,10*ROW('Sanitation Data'!H66))="","",OFFSET('Sanitation Data'!$H$31,0,10*ROW('Sanitation Data'!H66)))</f>
        <v/>
      </c>
      <c r="DI72" s="283" t="str">
        <f ca="true">+IF(OFFSET('Sanitation Data'!$H$32,0,10*ROW('Sanitation Data'!H66))="","",OFFSET('Sanitation Data'!$H$32,0,10*ROW('Sanitation Data'!H66)))</f>
        <v/>
      </c>
      <c r="DJ72" s="283" t="str">
        <f ca="true">+IF(OFFSET('Sanitation Data'!$I$28,0,10*ROW('Sanitation Data'!I66))="","",OFFSET('Sanitation Data'!$I$28,0,10*ROW('Sanitation Data'!I66)))</f>
        <v/>
      </c>
      <c r="DK72" s="283" t="str">
        <f ca="true">+IF(OFFSET('Sanitation Data'!$I$29,0,10*ROW('Sanitation Data'!I66))="","",OFFSET('Sanitation Data'!$I$29,0,10*ROW('Sanitation Data'!I66)))</f>
        <v/>
      </c>
      <c r="DL72" s="283" t="str">
        <f ca="true">+IF(OFFSET('Sanitation Data'!$I$30,0,10*ROW('Sanitation Data'!I66))="","",OFFSET('Sanitation Data'!$I$30,0,10*ROW('Sanitation Data'!I66)))</f>
        <v/>
      </c>
      <c r="DM72" s="283" t="str">
        <f ca="true">+IF(OFFSET('Sanitation Data'!$I$31,0,10*ROW('Sanitation Data'!I66))="","",OFFSET('Sanitation Data'!$I$31,0,10*ROW('Sanitation Data'!I66)))</f>
        <v/>
      </c>
      <c r="DN72" s="283" t="str">
        <f ca="true">+IF(OFFSET('Sanitation Data'!$I$32,0,10*ROW('Sanitation Data'!I66))="","",OFFSET('Sanitation Data'!$I$32,0,10*ROW('Sanitation Data'!I66)))</f>
        <v/>
      </c>
      <c r="DO72" s="283" t="str">
        <f ca="true">+IF(OFFSET('Hygiene Data'!$D$11,0,10*ROW('Hygiene Data'!D66))="","",OFFSET('Hygiene Data'!$D$11,0,10*ROW('Hygiene Data'!D66)))</f>
        <v/>
      </c>
      <c r="DP72" s="283" t="str">
        <f ca="true">+IF(OFFSET('Hygiene Data'!$D$12,0,10*ROW('Hygiene Data'!D66))="","",OFFSET('Hygiene Data'!$D$12,0,10*ROW('Hygiene Data'!D66)))</f>
        <v/>
      </c>
      <c r="DQ72" s="283" t="str">
        <f ca="true">+IF(OFFSET('Hygiene Data'!$D$13,0,10*ROW('Hygiene Data'!D66))="","",OFFSET('Hygiene Data'!$D$13,0,10*ROW('Hygiene Data'!D66)))</f>
        <v/>
      </c>
      <c r="DR72" s="283" t="str">
        <f ca="true">+IF(OFFSET('Hygiene Data'!$E$11,0,10*ROW('Hygiene Data'!E66))="","",OFFSET('Hygiene Data'!$E$11,0,10*ROW('Hygiene Data'!E66)))</f>
        <v/>
      </c>
      <c r="DS72" s="283" t="str">
        <f ca="true">+IF(OFFSET('Hygiene Data'!$E$12,0,10*ROW('Hygiene Data'!E66))="","",OFFSET('Hygiene Data'!$E$12,0,10*ROW('Hygiene Data'!E66)))</f>
        <v/>
      </c>
      <c r="DT72" s="283" t="str">
        <f ca="true">+IF(OFFSET('Hygiene Data'!$E$13,0,10*ROW('Hygiene Data'!E66))="","",OFFSET('Hygiene Data'!$E$13,0,10*ROW('Hygiene Data'!E66)))</f>
        <v/>
      </c>
      <c r="DU72" s="283" t="str">
        <f ca="true">+IF(OFFSET('Hygiene Data'!$F$11,0,10*ROW('Hygiene Data'!F66))="","",OFFSET('Hygiene Data'!$F$11,0,10*ROW('Hygiene Data'!F66)))</f>
        <v/>
      </c>
      <c r="DV72" s="283" t="str">
        <f ca="true">+IF(OFFSET('Hygiene Data'!$F$12,0,10*ROW('Hygiene Data'!F66))="","",OFFSET('Hygiene Data'!$F$12,0,10*ROW('Hygiene Data'!F66)))</f>
        <v/>
      </c>
      <c r="DW72" s="283" t="str">
        <f ca="true">+IF(OFFSET('Hygiene Data'!$F$13,0,10*ROW('Hygiene Data'!F66))="","",OFFSET('Hygiene Data'!$F$13,0,10*ROW('Hygiene Data'!F66)))</f>
        <v/>
      </c>
      <c r="DX72" s="283" t="str">
        <f ca="true">+IF(OFFSET('Hygiene Data'!$G$11,0,10*ROW('Hygiene Data'!G66))="","",OFFSET('Hygiene Data'!$G$11,0,10*ROW('Hygiene Data'!G66)))</f>
        <v/>
      </c>
      <c r="DY72" s="283" t="str">
        <f ca="true">+IF(OFFSET('Hygiene Data'!$G$12,0,10*ROW('Hygiene Data'!G66))="","",OFFSET('Hygiene Data'!$G$12,0,10*ROW('Hygiene Data'!G66)))</f>
        <v/>
      </c>
      <c r="DZ72" s="283" t="str">
        <f ca="true">+IF(OFFSET('Hygiene Data'!$G$13,0,10*ROW('Hygiene Data'!G66))="","",OFFSET('Hygiene Data'!$G$13,0,10*ROW('Hygiene Data'!G66)))</f>
        <v/>
      </c>
      <c r="EA72" s="283" t="str">
        <f ca="true">+IF(OFFSET('Hygiene Data'!$H$11,0,10*ROW('Hygiene Data'!H66))="","",OFFSET('Hygiene Data'!$H$11,0,10*ROW('Hygiene Data'!H66)))</f>
        <v/>
      </c>
      <c r="EB72" s="283" t="str">
        <f ca="true">+IF(OFFSET('Hygiene Data'!$H$12,0,10*ROW('Hygiene Data'!H66))="","",OFFSET('Hygiene Data'!$H$12,0,10*ROW('Hygiene Data'!H66)))</f>
        <v/>
      </c>
      <c r="EC72" s="283" t="str">
        <f ca="true">+IF(OFFSET('Hygiene Data'!$H$13,0,10*ROW('Hygiene Data'!H66))="","",OFFSET('Hygiene Data'!$H$13,0,10*ROW('Hygiene Data'!H66)))</f>
        <v/>
      </c>
      <c r="ED72" s="283" t="str">
        <f ca="true">+IF(OFFSET('Hygiene Data'!$I$11,0,10*ROW('Hygiene Data'!I66))="","",OFFSET('Hygiene Data'!$I$11,0,10*ROW('Hygiene Data'!I66)))</f>
        <v/>
      </c>
      <c r="EE72" s="283" t="str">
        <f ca="true">+IF(OFFSET('Hygiene Data'!$I$12,0,10*ROW('Hygiene Data'!I66))="","",OFFSET('Hygiene Data'!$I$12,0,10*ROW('Hygiene Data'!I66)))</f>
        <v/>
      </c>
      <c r="EF72" s="283"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9"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3"/>
      <c r="BS73" s="283" t="str">
        <f ca="true">+IF(OFFSET('Water Data'!$D$27,0,10*ROW('Water Data'!D67))="","",OFFSET('Water Data'!$D$27,0,10*ROW('Water Data'!D67)))</f>
        <v/>
      </c>
      <c r="BT73" s="283" t="str">
        <f ca="true">+IF(OFFSET('Water Data'!$D$28,0,10*ROW('Water Data'!D67))="","",OFFSET('Water Data'!$D$28,0,10*ROW('Water Data'!D67)))</f>
        <v/>
      </c>
      <c r="BU73" s="283" t="str">
        <f ca="true">+IF(OFFSET('Water Data'!$D$29,0,10*ROW('Water Data'!D67))="","",OFFSET('Water Data'!$D$29,0,10*ROW('Water Data'!D67)))</f>
        <v/>
      </c>
      <c r="BV73" s="283" t="str">
        <f ca="true">+IF(OFFSET('Water Data'!$E$27,0,10*ROW('Water Data'!E67))="","",OFFSET('Water Data'!$E$27,0,10*ROW('Water Data'!E67)))</f>
        <v/>
      </c>
      <c r="BW73" s="283" t="str">
        <f ca="true">+IF(OFFSET('Water Data'!$E$28,0,10*ROW('Water Data'!E67))="","",OFFSET('Water Data'!$E$28,0,10*ROW('Water Data'!E67)))</f>
        <v/>
      </c>
      <c r="BX73" s="283" t="str">
        <f ca="true">+IF(OFFSET('Water Data'!$E$29,0,10*ROW('Water Data'!E67))="","",OFFSET('Water Data'!$E$29,0,10*ROW('Water Data'!E67)))</f>
        <v/>
      </c>
      <c r="BY73" s="283" t="str">
        <f ca="true">+IF(OFFSET('Water Data'!$F$27,0,10*ROW('Water Data'!F67))="","",OFFSET('Water Data'!$F$27,0,10*ROW('Water Data'!F67)))</f>
        <v/>
      </c>
      <c r="BZ73" s="283" t="str">
        <f ca="true">+IF(OFFSET('Water Data'!$F$28,0,10*ROW('Water Data'!F67))="","",OFFSET('Water Data'!$F$28,0,10*ROW('Water Data'!F67)))</f>
        <v/>
      </c>
      <c r="CA73" s="283" t="str">
        <f ca="true">+IF(OFFSET('Water Data'!$F$29,0,10*ROW('Water Data'!F67))="","",OFFSET('Water Data'!$F$29,0,10*ROW('Water Data'!F67)))</f>
        <v/>
      </c>
      <c r="CB73" s="283" t="str">
        <f ca="true">+IF(OFFSET('Water Data'!$G$27,0,10*ROW('Water Data'!G67))="","",OFFSET('Water Data'!$G$27,0,10*ROW('Water Data'!G67)))</f>
        <v/>
      </c>
      <c r="CC73" s="283" t="str">
        <f ca="true">+IF(OFFSET('Water Data'!$G$28,0,10*ROW('Water Data'!G67))="","",OFFSET('Water Data'!$G$28,0,10*ROW('Water Data'!G67)))</f>
        <v/>
      </c>
      <c r="CD73" s="283" t="str">
        <f ca="true">+IF(OFFSET('Water Data'!$G$29,0,10*ROW('Water Data'!G67))="","",OFFSET('Water Data'!$G$29,0,10*ROW('Water Data'!G67)))</f>
        <v/>
      </c>
      <c r="CE73" s="283" t="str">
        <f ca="true">+IF(OFFSET('Water Data'!$H$27,0,10*ROW('Water Data'!H67))="","",OFFSET('Water Data'!$H$27,0,10*ROW('Water Data'!H67)))</f>
        <v/>
      </c>
      <c r="CF73" s="283" t="str">
        <f ca="true">+IF(OFFSET('Water Data'!$H$28,0,10*ROW('Water Data'!H67))="","",OFFSET('Water Data'!$H$28,0,10*ROW('Water Data'!H67)))</f>
        <v/>
      </c>
      <c r="CG73" s="283" t="str">
        <f ca="true">+IF(OFFSET('Water Data'!$H$29,0,10*ROW('Water Data'!H67))="","",OFFSET('Water Data'!$H$29,0,10*ROW('Water Data'!H67)))</f>
        <v/>
      </c>
      <c r="CH73" s="283" t="str">
        <f ca="true">+IF(OFFSET('Water Data'!$I$27,0,10*ROW('Water Data'!I67))="","",OFFSET('Water Data'!$I$27,0,10*ROW('Water Data'!I67)))</f>
        <v/>
      </c>
      <c r="CI73" s="283" t="str">
        <f ca="true">+IF(OFFSET('Water Data'!$I$28,0,10*ROW('Water Data'!I67))="","",OFFSET('Water Data'!$I$28,0,10*ROW('Water Data'!I67)))</f>
        <v/>
      </c>
      <c r="CJ73" s="283" t="str">
        <f ca="true">+IF(OFFSET('Water Data'!$I$29,0,10*ROW('Water Data'!I67))="","",OFFSET('Water Data'!$I$29,0,10*ROW('Water Data'!I67)))</f>
        <v/>
      </c>
      <c r="CK73" s="283" t="str">
        <f ca="true">+IF(OFFSET('Sanitation Data'!$D$28,0,10*ROW('Sanitation Data'!D67))="","",OFFSET('Sanitation Data'!$D$28,0,10*ROW('Sanitation Data'!D67)))</f>
        <v/>
      </c>
      <c r="CL73" s="283" t="str">
        <f ca="true">+IF(OFFSET('Sanitation Data'!$D$29,0,10*ROW('Sanitation Data'!D67))="","",OFFSET('Sanitation Data'!$D$29,0,10*ROW('Sanitation Data'!D67)))</f>
        <v/>
      </c>
      <c r="CM73" s="283" t="str">
        <f ca="true">+IF(OFFSET('Sanitation Data'!$D$30,0,10*ROW('Sanitation Data'!D67))="","",OFFSET('Sanitation Data'!$D$30,0,10*ROW('Sanitation Data'!D67)))</f>
        <v/>
      </c>
      <c r="CN73" s="283" t="str">
        <f ca="true">+IF(OFFSET('Sanitation Data'!$D$31,0,10*ROW('Sanitation Data'!D67))="","",OFFSET('Sanitation Data'!$D$31,0,10*ROW('Sanitation Data'!D67)))</f>
        <v/>
      </c>
      <c r="CO73" s="283" t="str">
        <f ca="true">+IF(OFFSET('Sanitation Data'!$D$32,0,10*ROW('Sanitation Data'!D67))="","",OFFSET('Sanitation Data'!$D$32,0,10*ROW('Sanitation Data'!D67)))</f>
        <v/>
      </c>
      <c r="CP73" s="283" t="str">
        <f ca="true">+IF(OFFSET('Sanitation Data'!$E$28,0,10*ROW('Sanitation Data'!E67))="","",OFFSET('Sanitation Data'!$E$28,0,10*ROW('Sanitation Data'!E67)))</f>
        <v/>
      </c>
      <c r="CQ73" s="283" t="str">
        <f ca="true">+IF(OFFSET('Sanitation Data'!$E$29,0,10*ROW('Sanitation Data'!E67))="","",OFFSET('Sanitation Data'!$E$29,0,10*ROW('Sanitation Data'!E67)))</f>
        <v/>
      </c>
      <c r="CR73" s="283" t="str">
        <f ca="true">+IF(OFFSET('Sanitation Data'!$E$30,0,10*ROW('Sanitation Data'!E67))="","",OFFSET('Sanitation Data'!$E$30,0,10*ROW('Sanitation Data'!E67)))</f>
        <v/>
      </c>
      <c r="CS73" s="283" t="str">
        <f ca="true">+IF(OFFSET('Sanitation Data'!$E$31,0,10*ROW('Sanitation Data'!E67))="","",OFFSET('Sanitation Data'!$E$31,0,10*ROW('Sanitation Data'!E67)))</f>
        <v/>
      </c>
      <c r="CT73" s="283" t="str">
        <f ca="true">+IF(OFFSET('Sanitation Data'!$E$32,0,10*ROW('Sanitation Data'!E67))="","",OFFSET('Sanitation Data'!$E$32,0,10*ROW('Sanitation Data'!E67)))</f>
        <v/>
      </c>
      <c r="CU73" s="283" t="str">
        <f ca="true">+IF(OFFSET('Sanitation Data'!$F$28,0,10*ROW('Sanitation Data'!F67))="","",OFFSET('Sanitation Data'!$F$28,0,10*ROW('Sanitation Data'!F67)))</f>
        <v/>
      </c>
      <c r="CV73" s="283" t="str">
        <f ca="true">+IF(OFFSET('Sanitation Data'!$F$29,0,10*ROW('Sanitation Data'!F67))="","",OFFSET('Sanitation Data'!$F$29,0,10*ROW('Sanitation Data'!F67)))</f>
        <v/>
      </c>
      <c r="CW73" s="283" t="str">
        <f ca="true">+IF(OFFSET('Sanitation Data'!$F$30,0,10*ROW('Sanitation Data'!F67))="","",OFFSET('Sanitation Data'!$F$30,0,10*ROW('Sanitation Data'!F67)))</f>
        <v/>
      </c>
      <c r="CX73" s="283" t="str">
        <f ca="true">+IF(OFFSET('Sanitation Data'!$F$31,0,10*ROW('Sanitation Data'!F67))="","",OFFSET('Sanitation Data'!$F$31,0,10*ROW('Sanitation Data'!F67)))</f>
        <v/>
      </c>
      <c r="CY73" s="283" t="str">
        <f ca="true">+IF(OFFSET('Sanitation Data'!$F$32,0,10*ROW('Sanitation Data'!F67))="","",OFFSET('Sanitation Data'!$F$32,0,10*ROW('Sanitation Data'!F67)))</f>
        <v/>
      </c>
      <c r="CZ73" s="283" t="str">
        <f ca="true">+IF(OFFSET('Sanitation Data'!$G$28,0,10*ROW('Sanitation Data'!G67))="","",OFFSET('Sanitation Data'!$G$28,0,10*ROW('Sanitation Data'!G67)))</f>
        <v/>
      </c>
      <c r="DA73" s="283" t="str">
        <f ca="true">+IF(OFFSET('Sanitation Data'!$G$29,0,10*ROW('Sanitation Data'!G67))="","",OFFSET('Sanitation Data'!$G$29,0,10*ROW('Sanitation Data'!G67)))</f>
        <v/>
      </c>
      <c r="DB73" s="283" t="str">
        <f ca="true">+IF(OFFSET('Sanitation Data'!$G$30,0,10*ROW('Sanitation Data'!G67))="","",OFFSET('Sanitation Data'!$G$30,0,10*ROW('Sanitation Data'!G67)))</f>
        <v/>
      </c>
      <c r="DC73" s="283" t="str">
        <f ca="true">+IF(OFFSET('Sanitation Data'!$G$31,0,10*ROW('Sanitation Data'!G67))="","",OFFSET('Sanitation Data'!$G$31,0,10*ROW('Sanitation Data'!G67)))</f>
        <v/>
      </c>
      <c r="DD73" s="283" t="str">
        <f ca="true">+IF(OFFSET('Sanitation Data'!$G$32,0,10*ROW('Sanitation Data'!G67))="","",OFFSET('Sanitation Data'!$G$32,0,10*ROW('Sanitation Data'!G67)))</f>
        <v/>
      </c>
      <c r="DE73" s="283" t="str">
        <f ca="true">+IF(OFFSET('Sanitation Data'!$H$28,0,10*ROW('Sanitation Data'!H67))="","",OFFSET('Sanitation Data'!$H$28,0,10*ROW('Sanitation Data'!H67)))</f>
        <v/>
      </c>
      <c r="DF73" s="283" t="str">
        <f ca="true">+IF(OFFSET('Sanitation Data'!$H$29,0,10*ROW('Sanitation Data'!H67))="","",OFFSET('Sanitation Data'!$H$29,0,10*ROW('Sanitation Data'!H67)))</f>
        <v/>
      </c>
      <c r="DG73" s="283" t="str">
        <f ca="true">+IF(OFFSET('Sanitation Data'!$H$30,0,10*ROW('Sanitation Data'!H67))="","",OFFSET('Sanitation Data'!$H$30,0,10*ROW('Sanitation Data'!H67)))</f>
        <v/>
      </c>
      <c r="DH73" s="283" t="str">
        <f ca="true">+IF(OFFSET('Sanitation Data'!$H$31,0,10*ROW('Sanitation Data'!H67))="","",OFFSET('Sanitation Data'!$H$31,0,10*ROW('Sanitation Data'!H67)))</f>
        <v/>
      </c>
      <c r="DI73" s="283" t="str">
        <f ca="true">+IF(OFFSET('Sanitation Data'!$H$32,0,10*ROW('Sanitation Data'!H67))="","",OFFSET('Sanitation Data'!$H$32,0,10*ROW('Sanitation Data'!H67)))</f>
        <v/>
      </c>
      <c r="DJ73" s="283" t="str">
        <f ca="true">+IF(OFFSET('Sanitation Data'!$I$28,0,10*ROW('Sanitation Data'!I67))="","",OFFSET('Sanitation Data'!$I$28,0,10*ROW('Sanitation Data'!I67)))</f>
        <v/>
      </c>
      <c r="DK73" s="283" t="str">
        <f ca="true">+IF(OFFSET('Sanitation Data'!$I$29,0,10*ROW('Sanitation Data'!I67))="","",OFFSET('Sanitation Data'!$I$29,0,10*ROW('Sanitation Data'!I67)))</f>
        <v/>
      </c>
      <c r="DL73" s="283" t="str">
        <f ca="true">+IF(OFFSET('Sanitation Data'!$I$30,0,10*ROW('Sanitation Data'!I67))="","",OFFSET('Sanitation Data'!$I$30,0,10*ROW('Sanitation Data'!I67)))</f>
        <v/>
      </c>
      <c r="DM73" s="283" t="str">
        <f ca="true">+IF(OFFSET('Sanitation Data'!$I$31,0,10*ROW('Sanitation Data'!I67))="","",OFFSET('Sanitation Data'!$I$31,0,10*ROW('Sanitation Data'!I67)))</f>
        <v/>
      </c>
      <c r="DN73" s="283" t="str">
        <f ca="true">+IF(OFFSET('Sanitation Data'!$I$32,0,10*ROW('Sanitation Data'!I67))="","",OFFSET('Sanitation Data'!$I$32,0,10*ROW('Sanitation Data'!I67)))</f>
        <v/>
      </c>
      <c r="DO73" s="283" t="str">
        <f ca="true">+IF(OFFSET('Hygiene Data'!$D$11,0,10*ROW('Hygiene Data'!D67))="","",OFFSET('Hygiene Data'!$D$11,0,10*ROW('Hygiene Data'!D67)))</f>
        <v/>
      </c>
      <c r="DP73" s="283" t="str">
        <f ca="true">+IF(OFFSET('Hygiene Data'!$D$12,0,10*ROW('Hygiene Data'!D67))="","",OFFSET('Hygiene Data'!$D$12,0,10*ROW('Hygiene Data'!D67)))</f>
        <v/>
      </c>
      <c r="DQ73" s="283" t="str">
        <f ca="true">+IF(OFFSET('Hygiene Data'!$D$13,0,10*ROW('Hygiene Data'!D67))="","",OFFSET('Hygiene Data'!$D$13,0,10*ROW('Hygiene Data'!D67)))</f>
        <v/>
      </c>
      <c r="DR73" s="283" t="str">
        <f ca="true">+IF(OFFSET('Hygiene Data'!$E$11,0,10*ROW('Hygiene Data'!E67))="","",OFFSET('Hygiene Data'!$E$11,0,10*ROW('Hygiene Data'!E67)))</f>
        <v/>
      </c>
      <c r="DS73" s="283" t="str">
        <f ca="true">+IF(OFFSET('Hygiene Data'!$E$12,0,10*ROW('Hygiene Data'!E67))="","",OFFSET('Hygiene Data'!$E$12,0,10*ROW('Hygiene Data'!E67)))</f>
        <v/>
      </c>
      <c r="DT73" s="283" t="str">
        <f ca="true">+IF(OFFSET('Hygiene Data'!$E$13,0,10*ROW('Hygiene Data'!E67))="","",OFFSET('Hygiene Data'!$E$13,0,10*ROW('Hygiene Data'!E67)))</f>
        <v/>
      </c>
      <c r="DU73" s="283" t="str">
        <f ca="true">+IF(OFFSET('Hygiene Data'!$F$11,0,10*ROW('Hygiene Data'!F67))="","",OFFSET('Hygiene Data'!$F$11,0,10*ROW('Hygiene Data'!F67)))</f>
        <v/>
      </c>
      <c r="DV73" s="283" t="str">
        <f ca="true">+IF(OFFSET('Hygiene Data'!$F$12,0,10*ROW('Hygiene Data'!F67))="","",OFFSET('Hygiene Data'!$F$12,0,10*ROW('Hygiene Data'!F67)))</f>
        <v/>
      </c>
      <c r="DW73" s="283" t="str">
        <f ca="true">+IF(OFFSET('Hygiene Data'!$F$13,0,10*ROW('Hygiene Data'!F67))="","",OFFSET('Hygiene Data'!$F$13,0,10*ROW('Hygiene Data'!F67)))</f>
        <v/>
      </c>
      <c r="DX73" s="283" t="str">
        <f ca="true">+IF(OFFSET('Hygiene Data'!$G$11,0,10*ROW('Hygiene Data'!G67))="","",OFFSET('Hygiene Data'!$G$11,0,10*ROW('Hygiene Data'!G67)))</f>
        <v/>
      </c>
      <c r="DY73" s="283" t="str">
        <f ca="true">+IF(OFFSET('Hygiene Data'!$G$12,0,10*ROW('Hygiene Data'!G67))="","",OFFSET('Hygiene Data'!$G$12,0,10*ROW('Hygiene Data'!G67)))</f>
        <v/>
      </c>
      <c r="DZ73" s="283" t="str">
        <f ca="true">+IF(OFFSET('Hygiene Data'!$G$13,0,10*ROW('Hygiene Data'!G67))="","",OFFSET('Hygiene Data'!$G$13,0,10*ROW('Hygiene Data'!G67)))</f>
        <v/>
      </c>
      <c r="EA73" s="283" t="str">
        <f ca="true">+IF(OFFSET('Hygiene Data'!$H$11,0,10*ROW('Hygiene Data'!H67))="","",OFFSET('Hygiene Data'!$H$11,0,10*ROW('Hygiene Data'!H67)))</f>
        <v/>
      </c>
      <c r="EB73" s="283" t="str">
        <f ca="true">+IF(OFFSET('Hygiene Data'!$H$12,0,10*ROW('Hygiene Data'!H67))="","",OFFSET('Hygiene Data'!$H$12,0,10*ROW('Hygiene Data'!H67)))</f>
        <v/>
      </c>
      <c r="EC73" s="283" t="str">
        <f ca="true">+IF(OFFSET('Hygiene Data'!$H$13,0,10*ROW('Hygiene Data'!H67))="","",OFFSET('Hygiene Data'!$H$13,0,10*ROW('Hygiene Data'!H67)))</f>
        <v/>
      </c>
      <c r="ED73" s="283" t="str">
        <f ca="true">+IF(OFFSET('Hygiene Data'!$I$11,0,10*ROW('Hygiene Data'!I67))="","",OFFSET('Hygiene Data'!$I$11,0,10*ROW('Hygiene Data'!I67)))</f>
        <v/>
      </c>
      <c r="EE73" s="283" t="str">
        <f ca="true">+IF(OFFSET('Hygiene Data'!$I$12,0,10*ROW('Hygiene Data'!I67))="","",OFFSET('Hygiene Data'!$I$12,0,10*ROW('Hygiene Data'!I67)))</f>
        <v/>
      </c>
      <c r="EF73" s="283"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9"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3"/>
      <c r="BS74" s="283" t="str">
        <f ca="true">+IF(OFFSET('Water Data'!$D$27,0,10*ROW('Water Data'!D68))="","",OFFSET('Water Data'!$D$27,0,10*ROW('Water Data'!D68)))</f>
        <v/>
      </c>
      <c r="BT74" s="283" t="str">
        <f ca="true">+IF(OFFSET('Water Data'!$D$28,0,10*ROW('Water Data'!D68))="","",OFFSET('Water Data'!$D$28,0,10*ROW('Water Data'!D68)))</f>
        <v/>
      </c>
      <c r="BU74" s="283" t="str">
        <f ca="true">+IF(OFFSET('Water Data'!$D$29,0,10*ROW('Water Data'!D68))="","",OFFSET('Water Data'!$D$29,0,10*ROW('Water Data'!D68)))</f>
        <v/>
      </c>
      <c r="BV74" s="283" t="str">
        <f ca="true">+IF(OFFSET('Water Data'!$E$27,0,10*ROW('Water Data'!E68))="","",OFFSET('Water Data'!$E$27,0,10*ROW('Water Data'!E68)))</f>
        <v/>
      </c>
      <c r="BW74" s="283" t="str">
        <f ca="true">+IF(OFFSET('Water Data'!$E$28,0,10*ROW('Water Data'!E68))="","",OFFSET('Water Data'!$E$28,0,10*ROW('Water Data'!E68)))</f>
        <v/>
      </c>
      <c r="BX74" s="283" t="str">
        <f ca="true">+IF(OFFSET('Water Data'!$E$29,0,10*ROW('Water Data'!E68))="","",OFFSET('Water Data'!$E$29,0,10*ROW('Water Data'!E68)))</f>
        <v/>
      </c>
      <c r="BY74" s="283" t="str">
        <f ca="true">+IF(OFFSET('Water Data'!$F$27,0,10*ROW('Water Data'!F68))="","",OFFSET('Water Data'!$F$27,0,10*ROW('Water Data'!F68)))</f>
        <v/>
      </c>
      <c r="BZ74" s="283" t="str">
        <f ca="true">+IF(OFFSET('Water Data'!$F$28,0,10*ROW('Water Data'!F68))="","",OFFSET('Water Data'!$F$28,0,10*ROW('Water Data'!F68)))</f>
        <v/>
      </c>
      <c r="CA74" s="283" t="str">
        <f ca="true">+IF(OFFSET('Water Data'!$F$29,0,10*ROW('Water Data'!F68))="","",OFFSET('Water Data'!$F$29,0,10*ROW('Water Data'!F68)))</f>
        <v/>
      </c>
      <c r="CB74" s="283" t="str">
        <f ca="true">+IF(OFFSET('Water Data'!$G$27,0,10*ROW('Water Data'!G68))="","",OFFSET('Water Data'!$G$27,0,10*ROW('Water Data'!G68)))</f>
        <v/>
      </c>
      <c r="CC74" s="283" t="str">
        <f ca="true">+IF(OFFSET('Water Data'!$G$28,0,10*ROW('Water Data'!G68))="","",OFFSET('Water Data'!$G$28,0,10*ROW('Water Data'!G68)))</f>
        <v/>
      </c>
      <c r="CD74" s="283" t="str">
        <f ca="true">+IF(OFFSET('Water Data'!$G$29,0,10*ROW('Water Data'!G68))="","",OFFSET('Water Data'!$G$29,0,10*ROW('Water Data'!G68)))</f>
        <v/>
      </c>
      <c r="CE74" s="283" t="str">
        <f ca="true">+IF(OFFSET('Water Data'!$H$27,0,10*ROW('Water Data'!H68))="","",OFFSET('Water Data'!$H$27,0,10*ROW('Water Data'!H68)))</f>
        <v/>
      </c>
      <c r="CF74" s="283" t="str">
        <f ca="true">+IF(OFFSET('Water Data'!$H$28,0,10*ROW('Water Data'!H68))="","",OFFSET('Water Data'!$H$28,0,10*ROW('Water Data'!H68)))</f>
        <v/>
      </c>
      <c r="CG74" s="283" t="str">
        <f ca="true">+IF(OFFSET('Water Data'!$H$29,0,10*ROW('Water Data'!H68))="","",OFFSET('Water Data'!$H$29,0,10*ROW('Water Data'!H68)))</f>
        <v/>
      </c>
      <c r="CH74" s="283" t="str">
        <f ca="true">+IF(OFFSET('Water Data'!$I$27,0,10*ROW('Water Data'!I68))="","",OFFSET('Water Data'!$I$27,0,10*ROW('Water Data'!I68)))</f>
        <v/>
      </c>
      <c r="CI74" s="283" t="str">
        <f ca="true">+IF(OFFSET('Water Data'!$I$28,0,10*ROW('Water Data'!I68))="","",OFFSET('Water Data'!$I$28,0,10*ROW('Water Data'!I68)))</f>
        <v/>
      </c>
      <c r="CJ74" s="283" t="str">
        <f ca="true">+IF(OFFSET('Water Data'!$I$29,0,10*ROW('Water Data'!I68))="","",OFFSET('Water Data'!$I$29,0,10*ROW('Water Data'!I68)))</f>
        <v/>
      </c>
      <c r="CK74" s="283" t="str">
        <f ca="true">+IF(OFFSET('Sanitation Data'!$D$28,0,10*ROW('Sanitation Data'!D68))="","",OFFSET('Sanitation Data'!$D$28,0,10*ROW('Sanitation Data'!D68)))</f>
        <v/>
      </c>
      <c r="CL74" s="283" t="str">
        <f ca="true">+IF(OFFSET('Sanitation Data'!$D$29,0,10*ROW('Sanitation Data'!D68))="","",OFFSET('Sanitation Data'!$D$29,0,10*ROW('Sanitation Data'!D68)))</f>
        <v/>
      </c>
      <c r="CM74" s="283" t="str">
        <f ca="true">+IF(OFFSET('Sanitation Data'!$D$30,0,10*ROW('Sanitation Data'!D68))="","",OFFSET('Sanitation Data'!$D$30,0,10*ROW('Sanitation Data'!D68)))</f>
        <v/>
      </c>
      <c r="CN74" s="283" t="str">
        <f ca="true">+IF(OFFSET('Sanitation Data'!$D$31,0,10*ROW('Sanitation Data'!D68))="","",OFFSET('Sanitation Data'!$D$31,0,10*ROW('Sanitation Data'!D68)))</f>
        <v/>
      </c>
      <c r="CO74" s="283" t="str">
        <f ca="true">+IF(OFFSET('Sanitation Data'!$D$32,0,10*ROW('Sanitation Data'!D68))="","",OFFSET('Sanitation Data'!$D$32,0,10*ROW('Sanitation Data'!D68)))</f>
        <v/>
      </c>
      <c r="CP74" s="283" t="str">
        <f ca="true">+IF(OFFSET('Sanitation Data'!$E$28,0,10*ROW('Sanitation Data'!E68))="","",OFFSET('Sanitation Data'!$E$28,0,10*ROW('Sanitation Data'!E68)))</f>
        <v/>
      </c>
      <c r="CQ74" s="283" t="str">
        <f ca="true">+IF(OFFSET('Sanitation Data'!$E$29,0,10*ROW('Sanitation Data'!E68))="","",OFFSET('Sanitation Data'!$E$29,0,10*ROW('Sanitation Data'!E68)))</f>
        <v/>
      </c>
      <c r="CR74" s="283" t="str">
        <f ca="true">+IF(OFFSET('Sanitation Data'!$E$30,0,10*ROW('Sanitation Data'!E68))="","",OFFSET('Sanitation Data'!$E$30,0,10*ROW('Sanitation Data'!E68)))</f>
        <v/>
      </c>
      <c r="CS74" s="283" t="str">
        <f ca="true">+IF(OFFSET('Sanitation Data'!$E$31,0,10*ROW('Sanitation Data'!E68))="","",OFFSET('Sanitation Data'!$E$31,0,10*ROW('Sanitation Data'!E68)))</f>
        <v/>
      </c>
      <c r="CT74" s="283" t="str">
        <f ca="true">+IF(OFFSET('Sanitation Data'!$E$32,0,10*ROW('Sanitation Data'!E68))="","",OFFSET('Sanitation Data'!$E$32,0,10*ROW('Sanitation Data'!E68)))</f>
        <v/>
      </c>
      <c r="CU74" s="283" t="str">
        <f ca="true">+IF(OFFSET('Sanitation Data'!$F$28,0,10*ROW('Sanitation Data'!F68))="","",OFFSET('Sanitation Data'!$F$28,0,10*ROW('Sanitation Data'!F68)))</f>
        <v/>
      </c>
      <c r="CV74" s="283" t="str">
        <f ca="true">+IF(OFFSET('Sanitation Data'!$F$29,0,10*ROW('Sanitation Data'!F68))="","",OFFSET('Sanitation Data'!$F$29,0,10*ROW('Sanitation Data'!F68)))</f>
        <v/>
      </c>
      <c r="CW74" s="283" t="str">
        <f ca="true">+IF(OFFSET('Sanitation Data'!$F$30,0,10*ROW('Sanitation Data'!F68))="","",OFFSET('Sanitation Data'!$F$30,0,10*ROW('Sanitation Data'!F68)))</f>
        <v/>
      </c>
      <c r="CX74" s="283" t="str">
        <f ca="true">+IF(OFFSET('Sanitation Data'!$F$31,0,10*ROW('Sanitation Data'!F68))="","",OFFSET('Sanitation Data'!$F$31,0,10*ROW('Sanitation Data'!F68)))</f>
        <v/>
      </c>
      <c r="CY74" s="283" t="str">
        <f ca="true">+IF(OFFSET('Sanitation Data'!$F$32,0,10*ROW('Sanitation Data'!F68))="","",OFFSET('Sanitation Data'!$F$32,0,10*ROW('Sanitation Data'!F68)))</f>
        <v/>
      </c>
      <c r="CZ74" s="283" t="str">
        <f ca="true">+IF(OFFSET('Sanitation Data'!$G$28,0,10*ROW('Sanitation Data'!G68))="","",OFFSET('Sanitation Data'!$G$28,0,10*ROW('Sanitation Data'!G68)))</f>
        <v/>
      </c>
      <c r="DA74" s="283" t="str">
        <f ca="true">+IF(OFFSET('Sanitation Data'!$G$29,0,10*ROW('Sanitation Data'!G68))="","",OFFSET('Sanitation Data'!$G$29,0,10*ROW('Sanitation Data'!G68)))</f>
        <v/>
      </c>
      <c r="DB74" s="283" t="str">
        <f ca="true">+IF(OFFSET('Sanitation Data'!$G$30,0,10*ROW('Sanitation Data'!G68))="","",OFFSET('Sanitation Data'!$G$30,0,10*ROW('Sanitation Data'!G68)))</f>
        <v/>
      </c>
      <c r="DC74" s="283" t="str">
        <f ca="true">+IF(OFFSET('Sanitation Data'!$G$31,0,10*ROW('Sanitation Data'!G68))="","",OFFSET('Sanitation Data'!$G$31,0,10*ROW('Sanitation Data'!G68)))</f>
        <v/>
      </c>
      <c r="DD74" s="283" t="str">
        <f ca="true">+IF(OFFSET('Sanitation Data'!$G$32,0,10*ROW('Sanitation Data'!G68))="","",OFFSET('Sanitation Data'!$G$32,0,10*ROW('Sanitation Data'!G68)))</f>
        <v/>
      </c>
      <c r="DE74" s="283" t="str">
        <f ca="true">+IF(OFFSET('Sanitation Data'!$H$28,0,10*ROW('Sanitation Data'!H68))="","",OFFSET('Sanitation Data'!$H$28,0,10*ROW('Sanitation Data'!H68)))</f>
        <v/>
      </c>
      <c r="DF74" s="283" t="str">
        <f ca="true">+IF(OFFSET('Sanitation Data'!$H$29,0,10*ROW('Sanitation Data'!H68))="","",OFFSET('Sanitation Data'!$H$29,0,10*ROW('Sanitation Data'!H68)))</f>
        <v/>
      </c>
      <c r="DG74" s="283" t="str">
        <f ca="true">+IF(OFFSET('Sanitation Data'!$H$30,0,10*ROW('Sanitation Data'!H68))="","",OFFSET('Sanitation Data'!$H$30,0,10*ROW('Sanitation Data'!H68)))</f>
        <v/>
      </c>
      <c r="DH74" s="283" t="str">
        <f ca="true">+IF(OFFSET('Sanitation Data'!$H$31,0,10*ROW('Sanitation Data'!H68))="","",OFFSET('Sanitation Data'!$H$31,0,10*ROW('Sanitation Data'!H68)))</f>
        <v/>
      </c>
      <c r="DI74" s="283" t="str">
        <f ca="true">+IF(OFFSET('Sanitation Data'!$H$32,0,10*ROW('Sanitation Data'!H68))="","",OFFSET('Sanitation Data'!$H$32,0,10*ROW('Sanitation Data'!H68)))</f>
        <v/>
      </c>
      <c r="DJ74" s="283" t="str">
        <f ca="true">+IF(OFFSET('Sanitation Data'!$I$28,0,10*ROW('Sanitation Data'!I68))="","",OFFSET('Sanitation Data'!$I$28,0,10*ROW('Sanitation Data'!I68)))</f>
        <v/>
      </c>
      <c r="DK74" s="283" t="str">
        <f ca="true">+IF(OFFSET('Sanitation Data'!$I$29,0,10*ROW('Sanitation Data'!I68))="","",OFFSET('Sanitation Data'!$I$29,0,10*ROW('Sanitation Data'!I68)))</f>
        <v/>
      </c>
      <c r="DL74" s="283" t="str">
        <f ca="true">+IF(OFFSET('Sanitation Data'!$I$30,0,10*ROW('Sanitation Data'!I68))="","",OFFSET('Sanitation Data'!$I$30,0,10*ROW('Sanitation Data'!I68)))</f>
        <v/>
      </c>
      <c r="DM74" s="283" t="str">
        <f ca="true">+IF(OFFSET('Sanitation Data'!$I$31,0,10*ROW('Sanitation Data'!I68))="","",OFFSET('Sanitation Data'!$I$31,0,10*ROW('Sanitation Data'!I68)))</f>
        <v/>
      </c>
      <c r="DN74" s="283" t="str">
        <f ca="true">+IF(OFFSET('Sanitation Data'!$I$32,0,10*ROW('Sanitation Data'!I68))="","",OFFSET('Sanitation Data'!$I$32,0,10*ROW('Sanitation Data'!I68)))</f>
        <v/>
      </c>
      <c r="DO74" s="283" t="str">
        <f ca="true">+IF(OFFSET('Hygiene Data'!$D$11,0,10*ROW('Hygiene Data'!D68))="","",OFFSET('Hygiene Data'!$D$11,0,10*ROW('Hygiene Data'!D68)))</f>
        <v/>
      </c>
      <c r="DP74" s="283" t="str">
        <f ca="true">+IF(OFFSET('Hygiene Data'!$D$12,0,10*ROW('Hygiene Data'!D68))="","",OFFSET('Hygiene Data'!$D$12,0,10*ROW('Hygiene Data'!D68)))</f>
        <v/>
      </c>
      <c r="DQ74" s="283" t="str">
        <f ca="true">+IF(OFFSET('Hygiene Data'!$D$13,0,10*ROW('Hygiene Data'!D68))="","",OFFSET('Hygiene Data'!$D$13,0,10*ROW('Hygiene Data'!D68)))</f>
        <v/>
      </c>
      <c r="DR74" s="283" t="str">
        <f ca="true">+IF(OFFSET('Hygiene Data'!$E$11,0,10*ROW('Hygiene Data'!E68))="","",OFFSET('Hygiene Data'!$E$11,0,10*ROW('Hygiene Data'!E68)))</f>
        <v/>
      </c>
      <c r="DS74" s="283" t="str">
        <f ca="true">+IF(OFFSET('Hygiene Data'!$E$12,0,10*ROW('Hygiene Data'!E68))="","",OFFSET('Hygiene Data'!$E$12,0,10*ROW('Hygiene Data'!E68)))</f>
        <v/>
      </c>
      <c r="DT74" s="283" t="str">
        <f ca="true">+IF(OFFSET('Hygiene Data'!$E$13,0,10*ROW('Hygiene Data'!E68))="","",OFFSET('Hygiene Data'!$E$13,0,10*ROW('Hygiene Data'!E68)))</f>
        <v/>
      </c>
      <c r="DU74" s="283" t="str">
        <f ca="true">+IF(OFFSET('Hygiene Data'!$F$11,0,10*ROW('Hygiene Data'!F68))="","",OFFSET('Hygiene Data'!$F$11,0,10*ROW('Hygiene Data'!F68)))</f>
        <v/>
      </c>
      <c r="DV74" s="283" t="str">
        <f ca="true">+IF(OFFSET('Hygiene Data'!$F$12,0,10*ROW('Hygiene Data'!F68))="","",OFFSET('Hygiene Data'!$F$12,0,10*ROW('Hygiene Data'!F68)))</f>
        <v/>
      </c>
      <c r="DW74" s="283" t="str">
        <f ca="true">+IF(OFFSET('Hygiene Data'!$F$13,0,10*ROW('Hygiene Data'!F68))="","",OFFSET('Hygiene Data'!$F$13,0,10*ROW('Hygiene Data'!F68)))</f>
        <v/>
      </c>
      <c r="DX74" s="283" t="str">
        <f ca="true">+IF(OFFSET('Hygiene Data'!$G$11,0,10*ROW('Hygiene Data'!G68))="","",OFFSET('Hygiene Data'!$G$11,0,10*ROW('Hygiene Data'!G68)))</f>
        <v/>
      </c>
      <c r="DY74" s="283" t="str">
        <f ca="true">+IF(OFFSET('Hygiene Data'!$G$12,0,10*ROW('Hygiene Data'!G68))="","",OFFSET('Hygiene Data'!$G$12,0,10*ROW('Hygiene Data'!G68)))</f>
        <v/>
      </c>
      <c r="DZ74" s="283" t="str">
        <f ca="true">+IF(OFFSET('Hygiene Data'!$G$13,0,10*ROW('Hygiene Data'!G68))="","",OFFSET('Hygiene Data'!$G$13,0,10*ROW('Hygiene Data'!G68)))</f>
        <v/>
      </c>
      <c r="EA74" s="283" t="str">
        <f ca="true">+IF(OFFSET('Hygiene Data'!$H$11,0,10*ROW('Hygiene Data'!H68))="","",OFFSET('Hygiene Data'!$H$11,0,10*ROW('Hygiene Data'!H68)))</f>
        <v/>
      </c>
      <c r="EB74" s="283" t="str">
        <f ca="true">+IF(OFFSET('Hygiene Data'!$H$12,0,10*ROW('Hygiene Data'!H68))="","",OFFSET('Hygiene Data'!$H$12,0,10*ROW('Hygiene Data'!H68)))</f>
        <v/>
      </c>
      <c r="EC74" s="283" t="str">
        <f ca="true">+IF(OFFSET('Hygiene Data'!$H$13,0,10*ROW('Hygiene Data'!H68))="","",OFFSET('Hygiene Data'!$H$13,0,10*ROW('Hygiene Data'!H68)))</f>
        <v/>
      </c>
      <c r="ED74" s="283" t="str">
        <f ca="true">+IF(OFFSET('Hygiene Data'!$I$11,0,10*ROW('Hygiene Data'!I68))="","",OFFSET('Hygiene Data'!$I$11,0,10*ROW('Hygiene Data'!I68)))</f>
        <v/>
      </c>
      <c r="EE74" s="283" t="str">
        <f ca="true">+IF(OFFSET('Hygiene Data'!$I$12,0,10*ROW('Hygiene Data'!I68))="","",OFFSET('Hygiene Data'!$I$12,0,10*ROW('Hygiene Data'!I68)))</f>
        <v/>
      </c>
      <c r="EF74" s="283"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9"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3"/>
      <c r="BS75" s="283" t="str">
        <f ca="true">+IF(OFFSET('Water Data'!$D$27,0,10*ROW('Water Data'!D69))="","",OFFSET('Water Data'!$D$27,0,10*ROW('Water Data'!D69)))</f>
        <v/>
      </c>
      <c r="BT75" s="283" t="str">
        <f ca="true">+IF(OFFSET('Water Data'!$D$28,0,10*ROW('Water Data'!D69))="","",OFFSET('Water Data'!$D$28,0,10*ROW('Water Data'!D69)))</f>
        <v/>
      </c>
      <c r="BU75" s="283" t="str">
        <f ca="true">+IF(OFFSET('Water Data'!$D$29,0,10*ROW('Water Data'!D69))="","",OFFSET('Water Data'!$D$29,0,10*ROW('Water Data'!D69)))</f>
        <v/>
      </c>
      <c r="BV75" s="283" t="str">
        <f ca="true">+IF(OFFSET('Water Data'!$E$27,0,10*ROW('Water Data'!E69))="","",OFFSET('Water Data'!$E$27,0,10*ROW('Water Data'!E69)))</f>
        <v/>
      </c>
      <c r="BW75" s="283" t="str">
        <f ca="true">+IF(OFFSET('Water Data'!$E$28,0,10*ROW('Water Data'!E69))="","",OFFSET('Water Data'!$E$28,0,10*ROW('Water Data'!E69)))</f>
        <v/>
      </c>
      <c r="BX75" s="283" t="str">
        <f ca="true">+IF(OFFSET('Water Data'!$E$29,0,10*ROW('Water Data'!E69))="","",OFFSET('Water Data'!$E$29,0,10*ROW('Water Data'!E69)))</f>
        <v/>
      </c>
      <c r="BY75" s="283" t="str">
        <f ca="true">+IF(OFFSET('Water Data'!$F$27,0,10*ROW('Water Data'!F69))="","",OFFSET('Water Data'!$F$27,0,10*ROW('Water Data'!F69)))</f>
        <v/>
      </c>
      <c r="BZ75" s="283" t="str">
        <f ca="true">+IF(OFFSET('Water Data'!$F$28,0,10*ROW('Water Data'!F69))="","",OFFSET('Water Data'!$F$28,0,10*ROW('Water Data'!F69)))</f>
        <v/>
      </c>
      <c r="CA75" s="283" t="str">
        <f ca="true">+IF(OFFSET('Water Data'!$F$29,0,10*ROW('Water Data'!F69))="","",OFFSET('Water Data'!$F$29,0,10*ROW('Water Data'!F69)))</f>
        <v/>
      </c>
      <c r="CB75" s="283" t="str">
        <f ca="true">+IF(OFFSET('Water Data'!$G$27,0,10*ROW('Water Data'!G69))="","",OFFSET('Water Data'!$G$27,0,10*ROW('Water Data'!G69)))</f>
        <v/>
      </c>
      <c r="CC75" s="283" t="str">
        <f ca="true">+IF(OFFSET('Water Data'!$G$28,0,10*ROW('Water Data'!G69))="","",OFFSET('Water Data'!$G$28,0,10*ROW('Water Data'!G69)))</f>
        <v/>
      </c>
      <c r="CD75" s="283" t="str">
        <f ca="true">+IF(OFFSET('Water Data'!$G$29,0,10*ROW('Water Data'!G69))="","",OFFSET('Water Data'!$G$29,0,10*ROW('Water Data'!G69)))</f>
        <v/>
      </c>
      <c r="CE75" s="283" t="str">
        <f ca="true">+IF(OFFSET('Water Data'!$H$27,0,10*ROW('Water Data'!H69))="","",OFFSET('Water Data'!$H$27,0,10*ROW('Water Data'!H69)))</f>
        <v/>
      </c>
      <c r="CF75" s="283" t="str">
        <f ca="true">+IF(OFFSET('Water Data'!$H$28,0,10*ROW('Water Data'!H69))="","",OFFSET('Water Data'!$H$28,0,10*ROW('Water Data'!H69)))</f>
        <v/>
      </c>
      <c r="CG75" s="283" t="str">
        <f ca="true">+IF(OFFSET('Water Data'!$H$29,0,10*ROW('Water Data'!H69))="","",OFFSET('Water Data'!$H$29,0,10*ROW('Water Data'!H69)))</f>
        <v/>
      </c>
      <c r="CH75" s="283" t="str">
        <f ca="true">+IF(OFFSET('Water Data'!$I$27,0,10*ROW('Water Data'!I69))="","",OFFSET('Water Data'!$I$27,0,10*ROW('Water Data'!I69)))</f>
        <v/>
      </c>
      <c r="CI75" s="283" t="str">
        <f ca="true">+IF(OFFSET('Water Data'!$I$28,0,10*ROW('Water Data'!I69))="","",OFFSET('Water Data'!$I$28,0,10*ROW('Water Data'!I69)))</f>
        <v/>
      </c>
      <c r="CJ75" s="283" t="str">
        <f ca="true">+IF(OFFSET('Water Data'!$I$29,0,10*ROW('Water Data'!I69))="","",OFFSET('Water Data'!$I$29,0,10*ROW('Water Data'!I69)))</f>
        <v/>
      </c>
      <c r="CK75" s="283" t="str">
        <f ca="true">+IF(OFFSET('Sanitation Data'!$D$28,0,10*ROW('Sanitation Data'!D69))="","",OFFSET('Sanitation Data'!$D$28,0,10*ROW('Sanitation Data'!D69)))</f>
        <v/>
      </c>
      <c r="CL75" s="283" t="str">
        <f ca="true">+IF(OFFSET('Sanitation Data'!$D$29,0,10*ROW('Sanitation Data'!D69))="","",OFFSET('Sanitation Data'!$D$29,0,10*ROW('Sanitation Data'!D69)))</f>
        <v/>
      </c>
      <c r="CM75" s="283" t="str">
        <f ca="true">+IF(OFFSET('Sanitation Data'!$D$30,0,10*ROW('Sanitation Data'!D69))="","",OFFSET('Sanitation Data'!$D$30,0,10*ROW('Sanitation Data'!D69)))</f>
        <v/>
      </c>
      <c r="CN75" s="283" t="str">
        <f ca="true">+IF(OFFSET('Sanitation Data'!$D$31,0,10*ROW('Sanitation Data'!D69))="","",OFFSET('Sanitation Data'!$D$31,0,10*ROW('Sanitation Data'!D69)))</f>
        <v/>
      </c>
      <c r="CO75" s="283" t="str">
        <f ca="true">+IF(OFFSET('Sanitation Data'!$D$32,0,10*ROW('Sanitation Data'!D69))="","",OFFSET('Sanitation Data'!$D$32,0,10*ROW('Sanitation Data'!D69)))</f>
        <v/>
      </c>
      <c r="CP75" s="283" t="str">
        <f ca="true">+IF(OFFSET('Sanitation Data'!$E$28,0,10*ROW('Sanitation Data'!E69))="","",OFFSET('Sanitation Data'!$E$28,0,10*ROW('Sanitation Data'!E69)))</f>
        <v/>
      </c>
      <c r="CQ75" s="283" t="str">
        <f ca="true">+IF(OFFSET('Sanitation Data'!$E$29,0,10*ROW('Sanitation Data'!E69))="","",OFFSET('Sanitation Data'!$E$29,0,10*ROW('Sanitation Data'!E69)))</f>
        <v/>
      </c>
      <c r="CR75" s="283" t="str">
        <f ca="true">+IF(OFFSET('Sanitation Data'!$E$30,0,10*ROW('Sanitation Data'!E69))="","",OFFSET('Sanitation Data'!$E$30,0,10*ROW('Sanitation Data'!E69)))</f>
        <v/>
      </c>
      <c r="CS75" s="283" t="str">
        <f ca="true">+IF(OFFSET('Sanitation Data'!$E$31,0,10*ROW('Sanitation Data'!E69))="","",OFFSET('Sanitation Data'!$E$31,0,10*ROW('Sanitation Data'!E69)))</f>
        <v/>
      </c>
      <c r="CT75" s="283" t="str">
        <f ca="true">+IF(OFFSET('Sanitation Data'!$E$32,0,10*ROW('Sanitation Data'!E69))="","",OFFSET('Sanitation Data'!$E$32,0,10*ROW('Sanitation Data'!E69)))</f>
        <v/>
      </c>
      <c r="CU75" s="283" t="str">
        <f ca="true">+IF(OFFSET('Sanitation Data'!$F$28,0,10*ROW('Sanitation Data'!F69))="","",OFFSET('Sanitation Data'!$F$28,0,10*ROW('Sanitation Data'!F69)))</f>
        <v/>
      </c>
      <c r="CV75" s="283" t="str">
        <f ca="true">+IF(OFFSET('Sanitation Data'!$F$29,0,10*ROW('Sanitation Data'!F69))="","",OFFSET('Sanitation Data'!$F$29,0,10*ROW('Sanitation Data'!F69)))</f>
        <v/>
      </c>
      <c r="CW75" s="283" t="str">
        <f ca="true">+IF(OFFSET('Sanitation Data'!$F$30,0,10*ROW('Sanitation Data'!F69))="","",OFFSET('Sanitation Data'!$F$30,0,10*ROW('Sanitation Data'!F69)))</f>
        <v/>
      </c>
      <c r="CX75" s="283" t="str">
        <f ca="true">+IF(OFFSET('Sanitation Data'!$F$31,0,10*ROW('Sanitation Data'!F69))="","",OFFSET('Sanitation Data'!$F$31,0,10*ROW('Sanitation Data'!F69)))</f>
        <v/>
      </c>
      <c r="CY75" s="283" t="str">
        <f ca="true">+IF(OFFSET('Sanitation Data'!$F$32,0,10*ROW('Sanitation Data'!F69))="","",OFFSET('Sanitation Data'!$F$32,0,10*ROW('Sanitation Data'!F69)))</f>
        <v/>
      </c>
      <c r="CZ75" s="283" t="str">
        <f ca="true">+IF(OFFSET('Sanitation Data'!$G$28,0,10*ROW('Sanitation Data'!G69))="","",OFFSET('Sanitation Data'!$G$28,0,10*ROW('Sanitation Data'!G69)))</f>
        <v/>
      </c>
      <c r="DA75" s="283" t="str">
        <f ca="true">+IF(OFFSET('Sanitation Data'!$G$29,0,10*ROW('Sanitation Data'!G69))="","",OFFSET('Sanitation Data'!$G$29,0,10*ROW('Sanitation Data'!G69)))</f>
        <v/>
      </c>
      <c r="DB75" s="283" t="str">
        <f ca="true">+IF(OFFSET('Sanitation Data'!$G$30,0,10*ROW('Sanitation Data'!G69))="","",OFFSET('Sanitation Data'!$G$30,0,10*ROW('Sanitation Data'!G69)))</f>
        <v/>
      </c>
      <c r="DC75" s="283" t="str">
        <f ca="true">+IF(OFFSET('Sanitation Data'!$G$31,0,10*ROW('Sanitation Data'!G69))="","",OFFSET('Sanitation Data'!$G$31,0,10*ROW('Sanitation Data'!G69)))</f>
        <v/>
      </c>
      <c r="DD75" s="283" t="str">
        <f ca="true">+IF(OFFSET('Sanitation Data'!$G$32,0,10*ROW('Sanitation Data'!G69))="","",OFFSET('Sanitation Data'!$G$32,0,10*ROW('Sanitation Data'!G69)))</f>
        <v/>
      </c>
      <c r="DE75" s="283" t="str">
        <f ca="true">+IF(OFFSET('Sanitation Data'!$H$28,0,10*ROW('Sanitation Data'!H69))="","",OFFSET('Sanitation Data'!$H$28,0,10*ROW('Sanitation Data'!H69)))</f>
        <v/>
      </c>
      <c r="DF75" s="283" t="str">
        <f ca="true">+IF(OFFSET('Sanitation Data'!$H$29,0,10*ROW('Sanitation Data'!H69))="","",OFFSET('Sanitation Data'!$H$29,0,10*ROW('Sanitation Data'!H69)))</f>
        <v/>
      </c>
      <c r="DG75" s="283" t="str">
        <f ca="true">+IF(OFFSET('Sanitation Data'!$H$30,0,10*ROW('Sanitation Data'!H69))="","",OFFSET('Sanitation Data'!$H$30,0,10*ROW('Sanitation Data'!H69)))</f>
        <v/>
      </c>
      <c r="DH75" s="283" t="str">
        <f ca="true">+IF(OFFSET('Sanitation Data'!$H$31,0,10*ROW('Sanitation Data'!H69))="","",OFFSET('Sanitation Data'!$H$31,0,10*ROW('Sanitation Data'!H69)))</f>
        <v/>
      </c>
      <c r="DI75" s="283" t="str">
        <f ca="true">+IF(OFFSET('Sanitation Data'!$H$32,0,10*ROW('Sanitation Data'!H69))="","",OFFSET('Sanitation Data'!$H$32,0,10*ROW('Sanitation Data'!H69)))</f>
        <v/>
      </c>
      <c r="DJ75" s="283" t="str">
        <f ca="true">+IF(OFFSET('Sanitation Data'!$I$28,0,10*ROW('Sanitation Data'!I69))="","",OFFSET('Sanitation Data'!$I$28,0,10*ROW('Sanitation Data'!I69)))</f>
        <v/>
      </c>
      <c r="DK75" s="283" t="str">
        <f ca="true">+IF(OFFSET('Sanitation Data'!$I$29,0,10*ROW('Sanitation Data'!I69))="","",OFFSET('Sanitation Data'!$I$29,0,10*ROW('Sanitation Data'!I69)))</f>
        <v/>
      </c>
      <c r="DL75" s="283" t="str">
        <f ca="true">+IF(OFFSET('Sanitation Data'!$I$30,0,10*ROW('Sanitation Data'!I69))="","",OFFSET('Sanitation Data'!$I$30,0,10*ROW('Sanitation Data'!I69)))</f>
        <v/>
      </c>
      <c r="DM75" s="283" t="str">
        <f ca="true">+IF(OFFSET('Sanitation Data'!$I$31,0,10*ROW('Sanitation Data'!I69))="","",OFFSET('Sanitation Data'!$I$31,0,10*ROW('Sanitation Data'!I69)))</f>
        <v/>
      </c>
      <c r="DN75" s="283" t="str">
        <f ca="true">+IF(OFFSET('Sanitation Data'!$I$32,0,10*ROW('Sanitation Data'!I69))="","",OFFSET('Sanitation Data'!$I$32,0,10*ROW('Sanitation Data'!I69)))</f>
        <v/>
      </c>
      <c r="DO75" s="283" t="str">
        <f ca="true">+IF(OFFSET('Hygiene Data'!$D$11,0,10*ROW('Hygiene Data'!D69))="","",OFFSET('Hygiene Data'!$D$11,0,10*ROW('Hygiene Data'!D69)))</f>
        <v/>
      </c>
      <c r="DP75" s="283" t="str">
        <f ca="true">+IF(OFFSET('Hygiene Data'!$D$12,0,10*ROW('Hygiene Data'!D69))="","",OFFSET('Hygiene Data'!$D$12,0,10*ROW('Hygiene Data'!D69)))</f>
        <v/>
      </c>
      <c r="DQ75" s="283" t="str">
        <f ca="true">+IF(OFFSET('Hygiene Data'!$D$13,0,10*ROW('Hygiene Data'!D69))="","",OFFSET('Hygiene Data'!$D$13,0,10*ROW('Hygiene Data'!D69)))</f>
        <v/>
      </c>
      <c r="DR75" s="283" t="str">
        <f ca="true">+IF(OFFSET('Hygiene Data'!$E$11,0,10*ROW('Hygiene Data'!E69))="","",OFFSET('Hygiene Data'!$E$11,0,10*ROW('Hygiene Data'!E69)))</f>
        <v/>
      </c>
      <c r="DS75" s="283" t="str">
        <f ca="true">+IF(OFFSET('Hygiene Data'!$E$12,0,10*ROW('Hygiene Data'!E69))="","",OFFSET('Hygiene Data'!$E$12,0,10*ROW('Hygiene Data'!E69)))</f>
        <v/>
      </c>
      <c r="DT75" s="283" t="str">
        <f ca="true">+IF(OFFSET('Hygiene Data'!$E$13,0,10*ROW('Hygiene Data'!E69))="","",OFFSET('Hygiene Data'!$E$13,0,10*ROW('Hygiene Data'!E69)))</f>
        <v/>
      </c>
      <c r="DU75" s="283" t="str">
        <f ca="true">+IF(OFFSET('Hygiene Data'!$F$11,0,10*ROW('Hygiene Data'!F69))="","",OFFSET('Hygiene Data'!$F$11,0,10*ROW('Hygiene Data'!F69)))</f>
        <v/>
      </c>
      <c r="DV75" s="283" t="str">
        <f ca="true">+IF(OFFSET('Hygiene Data'!$F$12,0,10*ROW('Hygiene Data'!F69))="","",OFFSET('Hygiene Data'!$F$12,0,10*ROW('Hygiene Data'!F69)))</f>
        <v/>
      </c>
      <c r="DW75" s="283" t="str">
        <f ca="true">+IF(OFFSET('Hygiene Data'!$F$13,0,10*ROW('Hygiene Data'!F69))="","",OFFSET('Hygiene Data'!$F$13,0,10*ROW('Hygiene Data'!F69)))</f>
        <v/>
      </c>
      <c r="DX75" s="283" t="str">
        <f ca="true">+IF(OFFSET('Hygiene Data'!$G$11,0,10*ROW('Hygiene Data'!G69))="","",OFFSET('Hygiene Data'!$G$11,0,10*ROW('Hygiene Data'!G69)))</f>
        <v/>
      </c>
      <c r="DY75" s="283" t="str">
        <f ca="true">+IF(OFFSET('Hygiene Data'!$G$12,0,10*ROW('Hygiene Data'!G69))="","",OFFSET('Hygiene Data'!$G$12,0,10*ROW('Hygiene Data'!G69)))</f>
        <v/>
      </c>
      <c r="DZ75" s="283" t="str">
        <f ca="true">+IF(OFFSET('Hygiene Data'!$G$13,0,10*ROW('Hygiene Data'!G69))="","",OFFSET('Hygiene Data'!$G$13,0,10*ROW('Hygiene Data'!G69)))</f>
        <v/>
      </c>
      <c r="EA75" s="283" t="str">
        <f ca="true">+IF(OFFSET('Hygiene Data'!$H$11,0,10*ROW('Hygiene Data'!H69))="","",OFFSET('Hygiene Data'!$H$11,0,10*ROW('Hygiene Data'!H69)))</f>
        <v/>
      </c>
      <c r="EB75" s="283" t="str">
        <f ca="true">+IF(OFFSET('Hygiene Data'!$H$12,0,10*ROW('Hygiene Data'!H69))="","",OFFSET('Hygiene Data'!$H$12,0,10*ROW('Hygiene Data'!H69)))</f>
        <v/>
      </c>
      <c r="EC75" s="283" t="str">
        <f ca="true">+IF(OFFSET('Hygiene Data'!$H$13,0,10*ROW('Hygiene Data'!H69))="","",OFFSET('Hygiene Data'!$H$13,0,10*ROW('Hygiene Data'!H69)))</f>
        <v/>
      </c>
      <c r="ED75" s="283" t="str">
        <f ca="true">+IF(OFFSET('Hygiene Data'!$I$11,0,10*ROW('Hygiene Data'!I69))="","",OFFSET('Hygiene Data'!$I$11,0,10*ROW('Hygiene Data'!I69)))</f>
        <v/>
      </c>
      <c r="EE75" s="283" t="str">
        <f ca="true">+IF(OFFSET('Hygiene Data'!$I$12,0,10*ROW('Hygiene Data'!I69))="","",OFFSET('Hygiene Data'!$I$12,0,10*ROW('Hygiene Data'!I69)))</f>
        <v/>
      </c>
      <c r="EF75" s="283"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9"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3"/>
      <c r="BS76" s="283" t="str">
        <f ca="true">+IF(OFFSET('Water Data'!$D$27,0,10*ROW('Water Data'!D70))="","",OFFSET('Water Data'!$D$27,0,10*ROW('Water Data'!D70)))</f>
        <v/>
      </c>
      <c r="BT76" s="283" t="str">
        <f ca="true">+IF(OFFSET('Water Data'!$D$28,0,10*ROW('Water Data'!D70))="","",OFFSET('Water Data'!$D$28,0,10*ROW('Water Data'!D70)))</f>
        <v/>
      </c>
      <c r="BU76" s="283" t="str">
        <f ca="true">+IF(OFFSET('Water Data'!$D$29,0,10*ROW('Water Data'!D70))="","",OFFSET('Water Data'!$D$29,0,10*ROW('Water Data'!D70)))</f>
        <v/>
      </c>
      <c r="BV76" s="283" t="str">
        <f ca="true">+IF(OFFSET('Water Data'!$E$27,0,10*ROW('Water Data'!E70))="","",OFFSET('Water Data'!$E$27,0,10*ROW('Water Data'!E70)))</f>
        <v/>
      </c>
      <c r="BW76" s="283" t="str">
        <f ca="true">+IF(OFFSET('Water Data'!$E$28,0,10*ROW('Water Data'!E70))="","",OFFSET('Water Data'!$E$28,0,10*ROW('Water Data'!E70)))</f>
        <v/>
      </c>
      <c r="BX76" s="283" t="str">
        <f ca="true">+IF(OFFSET('Water Data'!$E$29,0,10*ROW('Water Data'!E70))="","",OFFSET('Water Data'!$E$29,0,10*ROW('Water Data'!E70)))</f>
        <v/>
      </c>
      <c r="BY76" s="283" t="str">
        <f ca="true">+IF(OFFSET('Water Data'!$F$27,0,10*ROW('Water Data'!F70))="","",OFFSET('Water Data'!$F$27,0,10*ROW('Water Data'!F70)))</f>
        <v/>
      </c>
      <c r="BZ76" s="283" t="str">
        <f ca="true">+IF(OFFSET('Water Data'!$F$28,0,10*ROW('Water Data'!F70))="","",OFFSET('Water Data'!$F$28,0,10*ROW('Water Data'!F70)))</f>
        <v/>
      </c>
      <c r="CA76" s="283" t="str">
        <f ca="true">+IF(OFFSET('Water Data'!$F$29,0,10*ROW('Water Data'!F70))="","",OFFSET('Water Data'!$F$29,0,10*ROW('Water Data'!F70)))</f>
        <v/>
      </c>
      <c r="CB76" s="283" t="str">
        <f ca="true">+IF(OFFSET('Water Data'!$G$27,0,10*ROW('Water Data'!G70))="","",OFFSET('Water Data'!$G$27,0,10*ROW('Water Data'!G70)))</f>
        <v/>
      </c>
      <c r="CC76" s="283" t="str">
        <f ca="true">+IF(OFFSET('Water Data'!$G$28,0,10*ROW('Water Data'!G70))="","",OFFSET('Water Data'!$G$28,0,10*ROW('Water Data'!G70)))</f>
        <v/>
      </c>
      <c r="CD76" s="283" t="str">
        <f ca="true">+IF(OFFSET('Water Data'!$G$29,0,10*ROW('Water Data'!G70))="","",OFFSET('Water Data'!$G$29,0,10*ROW('Water Data'!G70)))</f>
        <v/>
      </c>
      <c r="CE76" s="283" t="str">
        <f ca="true">+IF(OFFSET('Water Data'!$H$27,0,10*ROW('Water Data'!H70))="","",OFFSET('Water Data'!$H$27,0,10*ROW('Water Data'!H70)))</f>
        <v/>
      </c>
      <c r="CF76" s="283" t="str">
        <f ca="true">+IF(OFFSET('Water Data'!$H$28,0,10*ROW('Water Data'!H70))="","",OFFSET('Water Data'!$H$28,0,10*ROW('Water Data'!H70)))</f>
        <v/>
      </c>
      <c r="CG76" s="283" t="str">
        <f ca="true">+IF(OFFSET('Water Data'!$H$29,0,10*ROW('Water Data'!H70))="","",OFFSET('Water Data'!$H$29,0,10*ROW('Water Data'!H70)))</f>
        <v/>
      </c>
      <c r="CH76" s="283" t="str">
        <f ca="true">+IF(OFFSET('Water Data'!$I$27,0,10*ROW('Water Data'!I70))="","",OFFSET('Water Data'!$I$27,0,10*ROW('Water Data'!I70)))</f>
        <v/>
      </c>
      <c r="CI76" s="283" t="str">
        <f ca="true">+IF(OFFSET('Water Data'!$I$28,0,10*ROW('Water Data'!I70))="","",OFFSET('Water Data'!$I$28,0,10*ROW('Water Data'!I70)))</f>
        <v/>
      </c>
      <c r="CJ76" s="283" t="str">
        <f ca="true">+IF(OFFSET('Water Data'!$I$29,0,10*ROW('Water Data'!I70))="","",OFFSET('Water Data'!$I$29,0,10*ROW('Water Data'!I70)))</f>
        <v/>
      </c>
      <c r="CK76" s="283" t="str">
        <f ca="true">+IF(OFFSET('Sanitation Data'!$D$28,0,10*ROW('Sanitation Data'!D70))="","",OFFSET('Sanitation Data'!$D$28,0,10*ROW('Sanitation Data'!D70)))</f>
        <v/>
      </c>
      <c r="CL76" s="283" t="str">
        <f ca="true">+IF(OFFSET('Sanitation Data'!$D$29,0,10*ROW('Sanitation Data'!D70))="","",OFFSET('Sanitation Data'!$D$29,0,10*ROW('Sanitation Data'!D70)))</f>
        <v/>
      </c>
      <c r="CM76" s="283" t="str">
        <f ca="true">+IF(OFFSET('Sanitation Data'!$D$30,0,10*ROW('Sanitation Data'!D70))="","",OFFSET('Sanitation Data'!$D$30,0,10*ROW('Sanitation Data'!D70)))</f>
        <v/>
      </c>
      <c r="CN76" s="283" t="str">
        <f ca="true">+IF(OFFSET('Sanitation Data'!$D$31,0,10*ROW('Sanitation Data'!D70))="","",OFFSET('Sanitation Data'!$D$31,0,10*ROW('Sanitation Data'!D70)))</f>
        <v/>
      </c>
      <c r="CO76" s="283" t="str">
        <f ca="true">+IF(OFFSET('Sanitation Data'!$D$32,0,10*ROW('Sanitation Data'!D70))="","",OFFSET('Sanitation Data'!$D$32,0,10*ROW('Sanitation Data'!D70)))</f>
        <v/>
      </c>
      <c r="CP76" s="283" t="str">
        <f ca="true">+IF(OFFSET('Sanitation Data'!$E$28,0,10*ROW('Sanitation Data'!E70))="","",OFFSET('Sanitation Data'!$E$28,0,10*ROW('Sanitation Data'!E70)))</f>
        <v/>
      </c>
      <c r="CQ76" s="283" t="str">
        <f ca="true">+IF(OFFSET('Sanitation Data'!$E$29,0,10*ROW('Sanitation Data'!E70))="","",OFFSET('Sanitation Data'!$E$29,0,10*ROW('Sanitation Data'!E70)))</f>
        <v/>
      </c>
      <c r="CR76" s="283" t="str">
        <f ca="true">+IF(OFFSET('Sanitation Data'!$E$30,0,10*ROW('Sanitation Data'!E70))="","",OFFSET('Sanitation Data'!$E$30,0,10*ROW('Sanitation Data'!E70)))</f>
        <v/>
      </c>
      <c r="CS76" s="283" t="str">
        <f ca="true">+IF(OFFSET('Sanitation Data'!$E$31,0,10*ROW('Sanitation Data'!E70))="","",OFFSET('Sanitation Data'!$E$31,0,10*ROW('Sanitation Data'!E70)))</f>
        <v/>
      </c>
      <c r="CT76" s="283" t="str">
        <f ca="true">+IF(OFFSET('Sanitation Data'!$E$32,0,10*ROW('Sanitation Data'!E70))="","",OFFSET('Sanitation Data'!$E$32,0,10*ROW('Sanitation Data'!E70)))</f>
        <v/>
      </c>
      <c r="CU76" s="283" t="str">
        <f ca="true">+IF(OFFSET('Sanitation Data'!$F$28,0,10*ROW('Sanitation Data'!F70))="","",OFFSET('Sanitation Data'!$F$28,0,10*ROW('Sanitation Data'!F70)))</f>
        <v/>
      </c>
      <c r="CV76" s="283" t="str">
        <f ca="true">+IF(OFFSET('Sanitation Data'!$F$29,0,10*ROW('Sanitation Data'!F70))="","",OFFSET('Sanitation Data'!$F$29,0,10*ROW('Sanitation Data'!F70)))</f>
        <v/>
      </c>
      <c r="CW76" s="283" t="str">
        <f ca="true">+IF(OFFSET('Sanitation Data'!$F$30,0,10*ROW('Sanitation Data'!F70))="","",OFFSET('Sanitation Data'!$F$30,0,10*ROW('Sanitation Data'!F70)))</f>
        <v/>
      </c>
      <c r="CX76" s="283" t="str">
        <f ca="true">+IF(OFFSET('Sanitation Data'!$F$31,0,10*ROW('Sanitation Data'!F70))="","",OFFSET('Sanitation Data'!$F$31,0,10*ROW('Sanitation Data'!F70)))</f>
        <v/>
      </c>
      <c r="CY76" s="283" t="str">
        <f ca="true">+IF(OFFSET('Sanitation Data'!$F$32,0,10*ROW('Sanitation Data'!F70))="","",OFFSET('Sanitation Data'!$F$32,0,10*ROW('Sanitation Data'!F70)))</f>
        <v/>
      </c>
      <c r="CZ76" s="283" t="str">
        <f ca="true">+IF(OFFSET('Sanitation Data'!$G$28,0,10*ROW('Sanitation Data'!G70))="","",OFFSET('Sanitation Data'!$G$28,0,10*ROW('Sanitation Data'!G70)))</f>
        <v/>
      </c>
      <c r="DA76" s="283" t="str">
        <f ca="true">+IF(OFFSET('Sanitation Data'!$G$29,0,10*ROW('Sanitation Data'!G70))="","",OFFSET('Sanitation Data'!$G$29,0,10*ROW('Sanitation Data'!G70)))</f>
        <v/>
      </c>
      <c r="DB76" s="283" t="str">
        <f ca="true">+IF(OFFSET('Sanitation Data'!$G$30,0,10*ROW('Sanitation Data'!G70))="","",OFFSET('Sanitation Data'!$G$30,0,10*ROW('Sanitation Data'!G70)))</f>
        <v/>
      </c>
      <c r="DC76" s="283" t="str">
        <f ca="true">+IF(OFFSET('Sanitation Data'!$G$31,0,10*ROW('Sanitation Data'!G70))="","",OFFSET('Sanitation Data'!$G$31,0,10*ROW('Sanitation Data'!G70)))</f>
        <v/>
      </c>
      <c r="DD76" s="283" t="str">
        <f ca="true">+IF(OFFSET('Sanitation Data'!$G$32,0,10*ROW('Sanitation Data'!G70))="","",OFFSET('Sanitation Data'!$G$32,0,10*ROW('Sanitation Data'!G70)))</f>
        <v/>
      </c>
      <c r="DE76" s="283" t="str">
        <f ca="true">+IF(OFFSET('Sanitation Data'!$H$28,0,10*ROW('Sanitation Data'!H70))="","",OFFSET('Sanitation Data'!$H$28,0,10*ROW('Sanitation Data'!H70)))</f>
        <v/>
      </c>
      <c r="DF76" s="283" t="str">
        <f ca="true">+IF(OFFSET('Sanitation Data'!$H$29,0,10*ROW('Sanitation Data'!H70))="","",OFFSET('Sanitation Data'!$H$29,0,10*ROW('Sanitation Data'!H70)))</f>
        <v/>
      </c>
      <c r="DG76" s="283" t="str">
        <f ca="true">+IF(OFFSET('Sanitation Data'!$H$30,0,10*ROW('Sanitation Data'!H70))="","",OFFSET('Sanitation Data'!$H$30,0,10*ROW('Sanitation Data'!H70)))</f>
        <v/>
      </c>
      <c r="DH76" s="283" t="str">
        <f ca="true">+IF(OFFSET('Sanitation Data'!$H$31,0,10*ROW('Sanitation Data'!H70))="","",OFFSET('Sanitation Data'!$H$31,0,10*ROW('Sanitation Data'!H70)))</f>
        <v/>
      </c>
      <c r="DI76" s="283" t="str">
        <f ca="true">+IF(OFFSET('Sanitation Data'!$H$32,0,10*ROW('Sanitation Data'!H70))="","",OFFSET('Sanitation Data'!$H$32,0,10*ROW('Sanitation Data'!H70)))</f>
        <v/>
      </c>
      <c r="DJ76" s="283" t="str">
        <f ca="true">+IF(OFFSET('Sanitation Data'!$I$28,0,10*ROW('Sanitation Data'!I70))="","",OFFSET('Sanitation Data'!$I$28,0,10*ROW('Sanitation Data'!I70)))</f>
        <v/>
      </c>
      <c r="DK76" s="283" t="str">
        <f ca="true">+IF(OFFSET('Sanitation Data'!$I$29,0,10*ROW('Sanitation Data'!I70))="","",OFFSET('Sanitation Data'!$I$29,0,10*ROW('Sanitation Data'!I70)))</f>
        <v/>
      </c>
      <c r="DL76" s="283" t="str">
        <f ca="true">+IF(OFFSET('Sanitation Data'!$I$30,0,10*ROW('Sanitation Data'!I70))="","",OFFSET('Sanitation Data'!$I$30,0,10*ROW('Sanitation Data'!I70)))</f>
        <v/>
      </c>
      <c r="DM76" s="283" t="str">
        <f ca="true">+IF(OFFSET('Sanitation Data'!$I$31,0,10*ROW('Sanitation Data'!I70))="","",OFFSET('Sanitation Data'!$I$31,0,10*ROW('Sanitation Data'!I70)))</f>
        <v/>
      </c>
      <c r="DN76" s="283" t="str">
        <f ca="true">+IF(OFFSET('Sanitation Data'!$I$32,0,10*ROW('Sanitation Data'!I70))="","",OFFSET('Sanitation Data'!$I$32,0,10*ROW('Sanitation Data'!I70)))</f>
        <v/>
      </c>
      <c r="DO76" s="283" t="str">
        <f ca="true">+IF(OFFSET('Hygiene Data'!$D$11,0,10*ROW('Hygiene Data'!D70))="","",OFFSET('Hygiene Data'!$D$11,0,10*ROW('Hygiene Data'!D70)))</f>
        <v/>
      </c>
      <c r="DP76" s="283" t="str">
        <f ca="true">+IF(OFFSET('Hygiene Data'!$D$12,0,10*ROW('Hygiene Data'!D70))="","",OFFSET('Hygiene Data'!$D$12,0,10*ROW('Hygiene Data'!D70)))</f>
        <v/>
      </c>
      <c r="DQ76" s="283" t="str">
        <f ca="true">+IF(OFFSET('Hygiene Data'!$D$13,0,10*ROW('Hygiene Data'!D70))="","",OFFSET('Hygiene Data'!$D$13,0,10*ROW('Hygiene Data'!D70)))</f>
        <v/>
      </c>
      <c r="DR76" s="283" t="str">
        <f ca="true">+IF(OFFSET('Hygiene Data'!$E$11,0,10*ROW('Hygiene Data'!E70))="","",OFFSET('Hygiene Data'!$E$11,0,10*ROW('Hygiene Data'!E70)))</f>
        <v/>
      </c>
      <c r="DS76" s="283" t="str">
        <f ca="true">+IF(OFFSET('Hygiene Data'!$E$12,0,10*ROW('Hygiene Data'!E70))="","",OFFSET('Hygiene Data'!$E$12,0,10*ROW('Hygiene Data'!E70)))</f>
        <v/>
      </c>
      <c r="DT76" s="283" t="str">
        <f ca="true">+IF(OFFSET('Hygiene Data'!$E$13,0,10*ROW('Hygiene Data'!E70))="","",OFFSET('Hygiene Data'!$E$13,0,10*ROW('Hygiene Data'!E70)))</f>
        <v/>
      </c>
      <c r="DU76" s="283" t="str">
        <f ca="true">+IF(OFFSET('Hygiene Data'!$F$11,0,10*ROW('Hygiene Data'!F70))="","",OFFSET('Hygiene Data'!$F$11,0,10*ROW('Hygiene Data'!F70)))</f>
        <v/>
      </c>
      <c r="DV76" s="283" t="str">
        <f ca="true">+IF(OFFSET('Hygiene Data'!$F$12,0,10*ROW('Hygiene Data'!F70))="","",OFFSET('Hygiene Data'!$F$12,0,10*ROW('Hygiene Data'!F70)))</f>
        <v/>
      </c>
      <c r="DW76" s="283" t="str">
        <f ca="true">+IF(OFFSET('Hygiene Data'!$F$13,0,10*ROW('Hygiene Data'!F70))="","",OFFSET('Hygiene Data'!$F$13,0,10*ROW('Hygiene Data'!F70)))</f>
        <v/>
      </c>
      <c r="DX76" s="283" t="str">
        <f ca="true">+IF(OFFSET('Hygiene Data'!$G$11,0,10*ROW('Hygiene Data'!G70))="","",OFFSET('Hygiene Data'!$G$11,0,10*ROW('Hygiene Data'!G70)))</f>
        <v/>
      </c>
      <c r="DY76" s="283" t="str">
        <f ca="true">+IF(OFFSET('Hygiene Data'!$G$12,0,10*ROW('Hygiene Data'!G70))="","",OFFSET('Hygiene Data'!$G$12,0,10*ROW('Hygiene Data'!G70)))</f>
        <v/>
      </c>
      <c r="DZ76" s="283" t="str">
        <f ca="true">+IF(OFFSET('Hygiene Data'!$G$13,0,10*ROW('Hygiene Data'!G70))="","",OFFSET('Hygiene Data'!$G$13,0,10*ROW('Hygiene Data'!G70)))</f>
        <v/>
      </c>
      <c r="EA76" s="283" t="str">
        <f ca="true">+IF(OFFSET('Hygiene Data'!$H$11,0,10*ROW('Hygiene Data'!H70))="","",OFFSET('Hygiene Data'!$H$11,0,10*ROW('Hygiene Data'!H70)))</f>
        <v/>
      </c>
      <c r="EB76" s="283" t="str">
        <f ca="true">+IF(OFFSET('Hygiene Data'!$H$12,0,10*ROW('Hygiene Data'!H70))="","",OFFSET('Hygiene Data'!$H$12,0,10*ROW('Hygiene Data'!H70)))</f>
        <v/>
      </c>
      <c r="EC76" s="283" t="str">
        <f ca="true">+IF(OFFSET('Hygiene Data'!$H$13,0,10*ROW('Hygiene Data'!H70))="","",OFFSET('Hygiene Data'!$H$13,0,10*ROW('Hygiene Data'!H70)))</f>
        <v/>
      </c>
      <c r="ED76" s="283" t="str">
        <f ca="true">+IF(OFFSET('Hygiene Data'!$I$11,0,10*ROW('Hygiene Data'!I70))="","",OFFSET('Hygiene Data'!$I$11,0,10*ROW('Hygiene Data'!I70)))</f>
        <v/>
      </c>
      <c r="EE76" s="283" t="str">
        <f ca="true">+IF(OFFSET('Hygiene Data'!$I$12,0,10*ROW('Hygiene Data'!I70))="","",OFFSET('Hygiene Data'!$I$12,0,10*ROW('Hygiene Data'!I70)))</f>
        <v/>
      </c>
      <c r="EF76" s="283"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9"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3"/>
      <c r="BS77" s="283" t="str">
        <f ca="true">+IF(OFFSET('Water Data'!$D$27,0,10*ROW('Water Data'!D71))="","",OFFSET('Water Data'!$D$27,0,10*ROW('Water Data'!D71)))</f>
        <v/>
      </c>
      <c r="BT77" s="283" t="str">
        <f ca="true">+IF(OFFSET('Water Data'!$D$28,0,10*ROW('Water Data'!D71))="","",OFFSET('Water Data'!$D$28,0,10*ROW('Water Data'!D71)))</f>
        <v/>
      </c>
      <c r="BU77" s="283" t="str">
        <f ca="true">+IF(OFFSET('Water Data'!$D$29,0,10*ROW('Water Data'!D71))="","",OFFSET('Water Data'!$D$29,0,10*ROW('Water Data'!D71)))</f>
        <v/>
      </c>
      <c r="BV77" s="283" t="str">
        <f ca="true">+IF(OFFSET('Water Data'!$E$27,0,10*ROW('Water Data'!E71))="","",OFFSET('Water Data'!$E$27,0,10*ROW('Water Data'!E71)))</f>
        <v/>
      </c>
      <c r="BW77" s="283" t="str">
        <f ca="true">+IF(OFFSET('Water Data'!$E$28,0,10*ROW('Water Data'!E71))="","",OFFSET('Water Data'!$E$28,0,10*ROW('Water Data'!E71)))</f>
        <v/>
      </c>
      <c r="BX77" s="283" t="str">
        <f ca="true">+IF(OFFSET('Water Data'!$E$29,0,10*ROW('Water Data'!E71))="","",OFFSET('Water Data'!$E$29,0,10*ROW('Water Data'!E71)))</f>
        <v/>
      </c>
      <c r="BY77" s="283" t="str">
        <f ca="true">+IF(OFFSET('Water Data'!$F$27,0,10*ROW('Water Data'!F71))="","",OFFSET('Water Data'!$F$27,0,10*ROW('Water Data'!F71)))</f>
        <v/>
      </c>
      <c r="BZ77" s="283" t="str">
        <f ca="true">+IF(OFFSET('Water Data'!$F$28,0,10*ROW('Water Data'!F71))="","",OFFSET('Water Data'!$F$28,0,10*ROW('Water Data'!F71)))</f>
        <v/>
      </c>
      <c r="CA77" s="283" t="str">
        <f ca="true">+IF(OFFSET('Water Data'!$F$29,0,10*ROW('Water Data'!F71))="","",OFFSET('Water Data'!$F$29,0,10*ROW('Water Data'!F71)))</f>
        <v/>
      </c>
      <c r="CB77" s="283" t="str">
        <f ca="true">+IF(OFFSET('Water Data'!$G$27,0,10*ROW('Water Data'!G71))="","",OFFSET('Water Data'!$G$27,0,10*ROW('Water Data'!G71)))</f>
        <v/>
      </c>
      <c r="CC77" s="283" t="str">
        <f ca="true">+IF(OFFSET('Water Data'!$G$28,0,10*ROW('Water Data'!G71))="","",OFFSET('Water Data'!$G$28,0,10*ROW('Water Data'!G71)))</f>
        <v/>
      </c>
      <c r="CD77" s="283" t="str">
        <f ca="true">+IF(OFFSET('Water Data'!$G$29,0,10*ROW('Water Data'!G71))="","",OFFSET('Water Data'!$G$29,0,10*ROW('Water Data'!G71)))</f>
        <v/>
      </c>
      <c r="CE77" s="283" t="str">
        <f ca="true">+IF(OFFSET('Water Data'!$H$27,0,10*ROW('Water Data'!H71))="","",OFFSET('Water Data'!$H$27,0,10*ROW('Water Data'!H71)))</f>
        <v/>
      </c>
      <c r="CF77" s="283" t="str">
        <f ca="true">+IF(OFFSET('Water Data'!$H$28,0,10*ROW('Water Data'!H71))="","",OFFSET('Water Data'!$H$28,0,10*ROW('Water Data'!H71)))</f>
        <v/>
      </c>
      <c r="CG77" s="283" t="str">
        <f ca="true">+IF(OFFSET('Water Data'!$H$29,0,10*ROW('Water Data'!H71))="","",OFFSET('Water Data'!$H$29,0,10*ROW('Water Data'!H71)))</f>
        <v/>
      </c>
      <c r="CH77" s="283" t="str">
        <f ca="true">+IF(OFFSET('Water Data'!$I$27,0,10*ROW('Water Data'!I71))="","",OFFSET('Water Data'!$I$27,0,10*ROW('Water Data'!I71)))</f>
        <v/>
      </c>
      <c r="CI77" s="283" t="str">
        <f ca="true">+IF(OFFSET('Water Data'!$I$28,0,10*ROW('Water Data'!I71))="","",OFFSET('Water Data'!$I$28,0,10*ROW('Water Data'!I71)))</f>
        <v/>
      </c>
      <c r="CJ77" s="283" t="str">
        <f ca="true">+IF(OFFSET('Water Data'!$I$29,0,10*ROW('Water Data'!I71))="","",OFFSET('Water Data'!$I$29,0,10*ROW('Water Data'!I71)))</f>
        <v/>
      </c>
      <c r="CK77" s="283" t="str">
        <f ca="true">+IF(OFFSET('Sanitation Data'!$D$28,0,10*ROW('Sanitation Data'!D71))="","",OFFSET('Sanitation Data'!$D$28,0,10*ROW('Sanitation Data'!D71)))</f>
        <v/>
      </c>
      <c r="CL77" s="283" t="str">
        <f ca="true">+IF(OFFSET('Sanitation Data'!$D$29,0,10*ROW('Sanitation Data'!D71))="","",OFFSET('Sanitation Data'!$D$29,0,10*ROW('Sanitation Data'!D71)))</f>
        <v/>
      </c>
      <c r="CM77" s="283" t="str">
        <f ca="true">+IF(OFFSET('Sanitation Data'!$D$30,0,10*ROW('Sanitation Data'!D71))="","",OFFSET('Sanitation Data'!$D$30,0,10*ROW('Sanitation Data'!D71)))</f>
        <v/>
      </c>
      <c r="CN77" s="283" t="str">
        <f ca="true">+IF(OFFSET('Sanitation Data'!$D$31,0,10*ROW('Sanitation Data'!D71))="","",OFFSET('Sanitation Data'!$D$31,0,10*ROW('Sanitation Data'!D71)))</f>
        <v/>
      </c>
      <c r="CO77" s="283" t="str">
        <f ca="true">+IF(OFFSET('Sanitation Data'!$D$32,0,10*ROW('Sanitation Data'!D71))="","",OFFSET('Sanitation Data'!$D$32,0,10*ROW('Sanitation Data'!D71)))</f>
        <v/>
      </c>
      <c r="CP77" s="283" t="str">
        <f ca="true">+IF(OFFSET('Sanitation Data'!$E$28,0,10*ROW('Sanitation Data'!E71))="","",OFFSET('Sanitation Data'!$E$28,0,10*ROW('Sanitation Data'!E71)))</f>
        <v/>
      </c>
      <c r="CQ77" s="283" t="str">
        <f ca="true">+IF(OFFSET('Sanitation Data'!$E$29,0,10*ROW('Sanitation Data'!E71))="","",OFFSET('Sanitation Data'!$E$29,0,10*ROW('Sanitation Data'!E71)))</f>
        <v/>
      </c>
      <c r="CR77" s="283" t="str">
        <f ca="true">+IF(OFFSET('Sanitation Data'!$E$30,0,10*ROW('Sanitation Data'!E71))="","",OFFSET('Sanitation Data'!$E$30,0,10*ROW('Sanitation Data'!E71)))</f>
        <v/>
      </c>
      <c r="CS77" s="283" t="str">
        <f ca="true">+IF(OFFSET('Sanitation Data'!$E$31,0,10*ROW('Sanitation Data'!E71))="","",OFFSET('Sanitation Data'!$E$31,0,10*ROW('Sanitation Data'!E71)))</f>
        <v/>
      </c>
      <c r="CT77" s="283" t="str">
        <f ca="true">+IF(OFFSET('Sanitation Data'!$E$32,0,10*ROW('Sanitation Data'!E71))="","",OFFSET('Sanitation Data'!$E$32,0,10*ROW('Sanitation Data'!E71)))</f>
        <v/>
      </c>
      <c r="CU77" s="283" t="str">
        <f ca="true">+IF(OFFSET('Sanitation Data'!$F$28,0,10*ROW('Sanitation Data'!F71))="","",OFFSET('Sanitation Data'!$F$28,0,10*ROW('Sanitation Data'!F71)))</f>
        <v/>
      </c>
      <c r="CV77" s="283" t="str">
        <f ca="true">+IF(OFFSET('Sanitation Data'!$F$29,0,10*ROW('Sanitation Data'!F71))="","",OFFSET('Sanitation Data'!$F$29,0,10*ROW('Sanitation Data'!F71)))</f>
        <v/>
      </c>
      <c r="CW77" s="283" t="str">
        <f ca="true">+IF(OFFSET('Sanitation Data'!$F$30,0,10*ROW('Sanitation Data'!F71))="","",OFFSET('Sanitation Data'!$F$30,0,10*ROW('Sanitation Data'!F71)))</f>
        <v/>
      </c>
      <c r="CX77" s="283" t="str">
        <f ca="true">+IF(OFFSET('Sanitation Data'!$F$31,0,10*ROW('Sanitation Data'!F71))="","",OFFSET('Sanitation Data'!$F$31,0,10*ROW('Sanitation Data'!F71)))</f>
        <v/>
      </c>
      <c r="CY77" s="283" t="str">
        <f ca="true">+IF(OFFSET('Sanitation Data'!$F$32,0,10*ROW('Sanitation Data'!F71))="","",OFFSET('Sanitation Data'!$F$32,0,10*ROW('Sanitation Data'!F71)))</f>
        <v/>
      </c>
      <c r="CZ77" s="283" t="str">
        <f ca="true">+IF(OFFSET('Sanitation Data'!$G$28,0,10*ROW('Sanitation Data'!G71))="","",OFFSET('Sanitation Data'!$G$28,0,10*ROW('Sanitation Data'!G71)))</f>
        <v/>
      </c>
      <c r="DA77" s="283" t="str">
        <f ca="true">+IF(OFFSET('Sanitation Data'!$G$29,0,10*ROW('Sanitation Data'!G71))="","",OFFSET('Sanitation Data'!$G$29,0,10*ROW('Sanitation Data'!G71)))</f>
        <v/>
      </c>
      <c r="DB77" s="283" t="str">
        <f ca="true">+IF(OFFSET('Sanitation Data'!$G$30,0,10*ROW('Sanitation Data'!G71))="","",OFFSET('Sanitation Data'!$G$30,0,10*ROW('Sanitation Data'!G71)))</f>
        <v/>
      </c>
      <c r="DC77" s="283" t="str">
        <f ca="true">+IF(OFFSET('Sanitation Data'!$G$31,0,10*ROW('Sanitation Data'!G71))="","",OFFSET('Sanitation Data'!$G$31,0,10*ROW('Sanitation Data'!G71)))</f>
        <v/>
      </c>
      <c r="DD77" s="283" t="str">
        <f ca="true">+IF(OFFSET('Sanitation Data'!$G$32,0,10*ROW('Sanitation Data'!G71))="","",OFFSET('Sanitation Data'!$G$32,0,10*ROW('Sanitation Data'!G71)))</f>
        <v/>
      </c>
      <c r="DE77" s="283" t="str">
        <f ca="true">+IF(OFFSET('Sanitation Data'!$H$28,0,10*ROW('Sanitation Data'!H71))="","",OFFSET('Sanitation Data'!$H$28,0,10*ROW('Sanitation Data'!H71)))</f>
        <v/>
      </c>
      <c r="DF77" s="283" t="str">
        <f ca="true">+IF(OFFSET('Sanitation Data'!$H$29,0,10*ROW('Sanitation Data'!H71))="","",OFFSET('Sanitation Data'!$H$29,0,10*ROW('Sanitation Data'!H71)))</f>
        <v/>
      </c>
      <c r="DG77" s="283" t="str">
        <f ca="true">+IF(OFFSET('Sanitation Data'!$H$30,0,10*ROW('Sanitation Data'!H71))="","",OFFSET('Sanitation Data'!$H$30,0,10*ROW('Sanitation Data'!H71)))</f>
        <v/>
      </c>
      <c r="DH77" s="283" t="str">
        <f ca="true">+IF(OFFSET('Sanitation Data'!$H$31,0,10*ROW('Sanitation Data'!H71))="","",OFFSET('Sanitation Data'!$H$31,0,10*ROW('Sanitation Data'!H71)))</f>
        <v/>
      </c>
      <c r="DI77" s="283" t="str">
        <f ca="true">+IF(OFFSET('Sanitation Data'!$H$32,0,10*ROW('Sanitation Data'!H71))="","",OFFSET('Sanitation Data'!$H$32,0,10*ROW('Sanitation Data'!H71)))</f>
        <v/>
      </c>
      <c r="DJ77" s="283" t="str">
        <f ca="true">+IF(OFFSET('Sanitation Data'!$I$28,0,10*ROW('Sanitation Data'!I71))="","",OFFSET('Sanitation Data'!$I$28,0,10*ROW('Sanitation Data'!I71)))</f>
        <v/>
      </c>
      <c r="DK77" s="283" t="str">
        <f ca="true">+IF(OFFSET('Sanitation Data'!$I$29,0,10*ROW('Sanitation Data'!I71))="","",OFFSET('Sanitation Data'!$I$29,0,10*ROW('Sanitation Data'!I71)))</f>
        <v/>
      </c>
      <c r="DL77" s="283" t="str">
        <f ca="true">+IF(OFFSET('Sanitation Data'!$I$30,0,10*ROW('Sanitation Data'!I71))="","",OFFSET('Sanitation Data'!$I$30,0,10*ROW('Sanitation Data'!I71)))</f>
        <v/>
      </c>
      <c r="DM77" s="283" t="str">
        <f ca="true">+IF(OFFSET('Sanitation Data'!$I$31,0,10*ROW('Sanitation Data'!I71))="","",OFFSET('Sanitation Data'!$I$31,0,10*ROW('Sanitation Data'!I71)))</f>
        <v/>
      </c>
      <c r="DN77" s="283" t="str">
        <f ca="true">+IF(OFFSET('Sanitation Data'!$I$32,0,10*ROW('Sanitation Data'!I71))="","",OFFSET('Sanitation Data'!$I$32,0,10*ROW('Sanitation Data'!I71)))</f>
        <v/>
      </c>
      <c r="DO77" s="283" t="str">
        <f ca="true">+IF(OFFSET('Hygiene Data'!$D$11,0,10*ROW('Hygiene Data'!D71))="","",OFFSET('Hygiene Data'!$D$11,0,10*ROW('Hygiene Data'!D71)))</f>
        <v/>
      </c>
      <c r="DP77" s="283" t="str">
        <f ca="true">+IF(OFFSET('Hygiene Data'!$D$12,0,10*ROW('Hygiene Data'!D71))="","",OFFSET('Hygiene Data'!$D$12,0,10*ROW('Hygiene Data'!D71)))</f>
        <v/>
      </c>
      <c r="DQ77" s="283" t="str">
        <f ca="true">+IF(OFFSET('Hygiene Data'!$D$13,0,10*ROW('Hygiene Data'!D71))="","",OFFSET('Hygiene Data'!$D$13,0,10*ROW('Hygiene Data'!D71)))</f>
        <v/>
      </c>
      <c r="DR77" s="283" t="str">
        <f ca="true">+IF(OFFSET('Hygiene Data'!$E$11,0,10*ROW('Hygiene Data'!E71))="","",OFFSET('Hygiene Data'!$E$11,0,10*ROW('Hygiene Data'!E71)))</f>
        <v/>
      </c>
      <c r="DS77" s="283" t="str">
        <f ca="true">+IF(OFFSET('Hygiene Data'!$E$12,0,10*ROW('Hygiene Data'!E71))="","",OFFSET('Hygiene Data'!$E$12,0,10*ROW('Hygiene Data'!E71)))</f>
        <v/>
      </c>
      <c r="DT77" s="283" t="str">
        <f ca="true">+IF(OFFSET('Hygiene Data'!$E$13,0,10*ROW('Hygiene Data'!E71))="","",OFFSET('Hygiene Data'!$E$13,0,10*ROW('Hygiene Data'!E71)))</f>
        <v/>
      </c>
      <c r="DU77" s="283" t="str">
        <f ca="true">+IF(OFFSET('Hygiene Data'!$F$11,0,10*ROW('Hygiene Data'!F71))="","",OFFSET('Hygiene Data'!$F$11,0,10*ROW('Hygiene Data'!F71)))</f>
        <v/>
      </c>
      <c r="DV77" s="283" t="str">
        <f ca="true">+IF(OFFSET('Hygiene Data'!$F$12,0,10*ROW('Hygiene Data'!F71))="","",OFFSET('Hygiene Data'!$F$12,0,10*ROW('Hygiene Data'!F71)))</f>
        <v/>
      </c>
      <c r="DW77" s="283" t="str">
        <f ca="true">+IF(OFFSET('Hygiene Data'!$F$13,0,10*ROW('Hygiene Data'!F71))="","",OFFSET('Hygiene Data'!$F$13,0,10*ROW('Hygiene Data'!F71)))</f>
        <v/>
      </c>
      <c r="DX77" s="283" t="str">
        <f ca="true">+IF(OFFSET('Hygiene Data'!$G$11,0,10*ROW('Hygiene Data'!G71))="","",OFFSET('Hygiene Data'!$G$11,0,10*ROW('Hygiene Data'!G71)))</f>
        <v/>
      </c>
      <c r="DY77" s="283" t="str">
        <f ca="true">+IF(OFFSET('Hygiene Data'!$G$12,0,10*ROW('Hygiene Data'!G71))="","",OFFSET('Hygiene Data'!$G$12,0,10*ROW('Hygiene Data'!G71)))</f>
        <v/>
      </c>
      <c r="DZ77" s="283" t="str">
        <f ca="true">+IF(OFFSET('Hygiene Data'!$G$13,0,10*ROW('Hygiene Data'!G71))="","",OFFSET('Hygiene Data'!$G$13,0,10*ROW('Hygiene Data'!G71)))</f>
        <v/>
      </c>
      <c r="EA77" s="283" t="str">
        <f ca="true">+IF(OFFSET('Hygiene Data'!$H$11,0,10*ROW('Hygiene Data'!H71))="","",OFFSET('Hygiene Data'!$H$11,0,10*ROW('Hygiene Data'!H71)))</f>
        <v/>
      </c>
      <c r="EB77" s="283" t="str">
        <f ca="true">+IF(OFFSET('Hygiene Data'!$H$12,0,10*ROW('Hygiene Data'!H71))="","",OFFSET('Hygiene Data'!$H$12,0,10*ROW('Hygiene Data'!H71)))</f>
        <v/>
      </c>
      <c r="EC77" s="283" t="str">
        <f ca="true">+IF(OFFSET('Hygiene Data'!$H$13,0,10*ROW('Hygiene Data'!H71))="","",OFFSET('Hygiene Data'!$H$13,0,10*ROW('Hygiene Data'!H71)))</f>
        <v/>
      </c>
      <c r="ED77" s="283" t="str">
        <f ca="true">+IF(OFFSET('Hygiene Data'!$I$11,0,10*ROW('Hygiene Data'!I71))="","",OFFSET('Hygiene Data'!$I$11,0,10*ROW('Hygiene Data'!I71)))</f>
        <v/>
      </c>
      <c r="EE77" s="283" t="str">
        <f ca="true">+IF(OFFSET('Hygiene Data'!$I$12,0,10*ROW('Hygiene Data'!I71))="","",OFFSET('Hygiene Data'!$I$12,0,10*ROW('Hygiene Data'!I71)))</f>
        <v/>
      </c>
      <c r="EF77" s="283"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9"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3"/>
      <c r="BS78" s="283" t="str">
        <f ca="true">+IF(OFFSET('Water Data'!$D$27,0,10*ROW('Water Data'!D72))="","",OFFSET('Water Data'!$D$27,0,10*ROW('Water Data'!D72)))</f>
        <v/>
      </c>
      <c r="BT78" s="283" t="str">
        <f ca="true">+IF(OFFSET('Water Data'!$D$28,0,10*ROW('Water Data'!D72))="","",OFFSET('Water Data'!$D$28,0,10*ROW('Water Data'!D72)))</f>
        <v/>
      </c>
      <c r="BU78" s="283" t="str">
        <f ca="true">+IF(OFFSET('Water Data'!$D$29,0,10*ROW('Water Data'!D72))="","",OFFSET('Water Data'!$D$29,0,10*ROW('Water Data'!D72)))</f>
        <v/>
      </c>
      <c r="BV78" s="283" t="str">
        <f ca="true">+IF(OFFSET('Water Data'!$E$27,0,10*ROW('Water Data'!E72))="","",OFFSET('Water Data'!$E$27,0,10*ROW('Water Data'!E72)))</f>
        <v/>
      </c>
      <c r="BW78" s="283" t="str">
        <f ca="true">+IF(OFFSET('Water Data'!$E$28,0,10*ROW('Water Data'!E72))="","",OFFSET('Water Data'!$E$28,0,10*ROW('Water Data'!E72)))</f>
        <v/>
      </c>
      <c r="BX78" s="283" t="str">
        <f ca="true">+IF(OFFSET('Water Data'!$E$29,0,10*ROW('Water Data'!E72))="","",OFFSET('Water Data'!$E$29,0,10*ROW('Water Data'!E72)))</f>
        <v/>
      </c>
      <c r="BY78" s="283" t="str">
        <f ca="true">+IF(OFFSET('Water Data'!$F$27,0,10*ROW('Water Data'!F72))="","",OFFSET('Water Data'!$F$27,0,10*ROW('Water Data'!F72)))</f>
        <v/>
      </c>
      <c r="BZ78" s="283" t="str">
        <f ca="true">+IF(OFFSET('Water Data'!$F$28,0,10*ROW('Water Data'!F72))="","",OFFSET('Water Data'!$F$28,0,10*ROW('Water Data'!F72)))</f>
        <v/>
      </c>
      <c r="CA78" s="283" t="str">
        <f ca="true">+IF(OFFSET('Water Data'!$F$29,0,10*ROW('Water Data'!F72))="","",OFFSET('Water Data'!$F$29,0,10*ROW('Water Data'!F72)))</f>
        <v/>
      </c>
      <c r="CB78" s="283" t="str">
        <f ca="true">+IF(OFFSET('Water Data'!$G$27,0,10*ROW('Water Data'!G72))="","",OFFSET('Water Data'!$G$27,0,10*ROW('Water Data'!G72)))</f>
        <v/>
      </c>
      <c r="CC78" s="283" t="str">
        <f ca="true">+IF(OFFSET('Water Data'!$G$28,0,10*ROW('Water Data'!G72))="","",OFFSET('Water Data'!$G$28,0,10*ROW('Water Data'!G72)))</f>
        <v/>
      </c>
      <c r="CD78" s="283" t="str">
        <f ca="true">+IF(OFFSET('Water Data'!$G$29,0,10*ROW('Water Data'!G72))="","",OFFSET('Water Data'!$G$29,0,10*ROW('Water Data'!G72)))</f>
        <v/>
      </c>
      <c r="CE78" s="283" t="str">
        <f ca="true">+IF(OFFSET('Water Data'!$H$27,0,10*ROW('Water Data'!H72))="","",OFFSET('Water Data'!$H$27,0,10*ROW('Water Data'!H72)))</f>
        <v/>
      </c>
      <c r="CF78" s="283" t="str">
        <f ca="true">+IF(OFFSET('Water Data'!$H$28,0,10*ROW('Water Data'!H72))="","",OFFSET('Water Data'!$H$28,0,10*ROW('Water Data'!H72)))</f>
        <v/>
      </c>
      <c r="CG78" s="283" t="str">
        <f ca="true">+IF(OFFSET('Water Data'!$H$29,0,10*ROW('Water Data'!H72))="","",OFFSET('Water Data'!$H$29,0,10*ROW('Water Data'!H72)))</f>
        <v/>
      </c>
      <c r="CH78" s="283" t="str">
        <f ca="true">+IF(OFFSET('Water Data'!$I$27,0,10*ROW('Water Data'!I72))="","",OFFSET('Water Data'!$I$27,0,10*ROW('Water Data'!I72)))</f>
        <v/>
      </c>
      <c r="CI78" s="283" t="str">
        <f ca="true">+IF(OFFSET('Water Data'!$I$28,0,10*ROW('Water Data'!I72))="","",OFFSET('Water Data'!$I$28,0,10*ROW('Water Data'!I72)))</f>
        <v/>
      </c>
      <c r="CJ78" s="283" t="str">
        <f ca="true">+IF(OFFSET('Water Data'!$I$29,0,10*ROW('Water Data'!I72))="","",OFFSET('Water Data'!$I$29,0,10*ROW('Water Data'!I72)))</f>
        <v/>
      </c>
      <c r="CK78" s="283" t="str">
        <f ca="true">+IF(OFFSET('Sanitation Data'!$D$28,0,10*ROW('Sanitation Data'!D72))="","",OFFSET('Sanitation Data'!$D$28,0,10*ROW('Sanitation Data'!D72)))</f>
        <v/>
      </c>
      <c r="CL78" s="283" t="str">
        <f ca="true">+IF(OFFSET('Sanitation Data'!$D$29,0,10*ROW('Sanitation Data'!D72))="","",OFFSET('Sanitation Data'!$D$29,0,10*ROW('Sanitation Data'!D72)))</f>
        <v/>
      </c>
      <c r="CM78" s="283" t="str">
        <f ca="true">+IF(OFFSET('Sanitation Data'!$D$30,0,10*ROW('Sanitation Data'!D72))="","",OFFSET('Sanitation Data'!$D$30,0,10*ROW('Sanitation Data'!D72)))</f>
        <v/>
      </c>
      <c r="CN78" s="283" t="str">
        <f ca="true">+IF(OFFSET('Sanitation Data'!$D$31,0,10*ROW('Sanitation Data'!D72))="","",OFFSET('Sanitation Data'!$D$31,0,10*ROW('Sanitation Data'!D72)))</f>
        <v/>
      </c>
      <c r="CO78" s="283" t="str">
        <f ca="true">+IF(OFFSET('Sanitation Data'!$D$32,0,10*ROW('Sanitation Data'!D72))="","",OFFSET('Sanitation Data'!$D$32,0,10*ROW('Sanitation Data'!D72)))</f>
        <v/>
      </c>
      <c r="CP78" s="283" t="str">
        <f ca="true">+IF(OFFSET('Sanitation Data'!$E$28,0,10*ROW('Sanitation Data'!E72))="","",OFFSET('Sanitation Data'!$E$28,0,10*ROW('Sanitation Data'!E72)))</f>
        <v/>
      </c>
      <c r="CQ78" s="283" t="str">
        <f ca="true">+IF(OFFSET('Sanitation Data'!$E$29,0,10*ROW('Sanitation Data'!E72))="","",OFFSET('Sanitation Data'!$E$29,0,10*ROW('Sanitation Data'!E72)))</f>
        <v/>
      </c>
      <c r="CR78" s="283" t="str">
        <f ca="true">+IF(OFFSET('Sanitation Data'!$E$30,0,10*ROW('Sanitation Data'!E72))="","",OFFSET('Sanitation Data'!$E$30,0,10*ROW('Sanitation Data'!E72)))</f>
        <v/>
      </c>
      <c r="CS78" s="283" t="str">
        <f ca="true">+IF(OFFSET('Sanitation Data'!$E$31,0,10*ROW('Sanitation Data'!E72))="","",OFFSET('Sanitation Data'!$E$31,0,10*ROW('Sanitation Data'!E72)))</f>
        <v/>
      </c>
      <c r="CT78" s="283" t="str">
        <f ca="true">+IF(OFFSET('Sanitation Data'!$E$32,0,10*ROW('Sanitation Data'!E72))="","",OFFSET('Sanitation Data'!$E$32,0,10*ROW('Sanitation Data'!E72)))</f>
        <v/>
      </c>
      <c r="CU78" s="283" t="str">
        <f ca="true">+IF(OFFSET('Sanitation Data'!$F$28,0,10*ROW('Sanitation Data'!F72))="","",OFFSET('Sanitation Data'!$F$28,0,10*ROW('Sanitation Data'!F72)))</f>
        <v/>
      </c>
      <c r="CV78" s="283" t="str">
        <f ca="true">+IF(OFFSET('Sanitation Data'!$F$29,0,10*ROW('Sanitation Data'!F72))="","",OFFSET('Sanitation Data'!$F$29,0,10*ROW('Sanitation Data'!F72)))</f>
        <v/>
      </c>
      <c r="CW78" s="283" t="str">
        <f ca="true">+IF(OFFSET('Sanitation Data'!$F$30,0,10*ROW('Sanitation Data'!F72))="","",OFFSET('Sanitation Data'!$F$30,0,10*ROW('Sanitation Data'!F72)))</f>
        <v/>
      </c>
      <c r="CX78" s="283" t="str">
        <f ca="true">+IF(OFFSET('Sanitation Data'!$F$31,0,10*ROW('Sanitation Data'!F72))="","",OFFSET('Sanitation Data'!$F$31,0,10*ROW('Sanitation Data'!F72)))</f>
        <v/>
      </c>
      <c r="CY78" s="283" t="str">
        <f ca="true">+IF(OFFSET('Sanitation Data'!$F$32,0,10*ROW('Sanitation Data'!F72))="","",OFFSET('Sanitation Data'!$F$32,0,10*ROW('Sanitation Data'!F72)))</f>
        <v/>
      </c>
      <c r="CZ78" s="283" t="str">
        <f ca="true">+IF(OFFSET('Sanitation Data'!$G$28,0,10*ROW('Sanitation Data'!G72))="","",OFFSET('Sanitation Data'!$G$28,0,10*ROW('Sanitation Data'!G72)))</f>
        <v/>
      </c>
      <c r="DA78" s="283" t="str">
        <f ca="true">+IF(OFFSET('Sanitation Data'!$G$29,0,10*ROW('Sanitation Data'!G72))="","",OFFSET('Sanitation Data'!$G$29,0,10*ROW('Sanitation Data'!G72)))</f>
        <v/>
      </c>
      <c r="DB78" s="283" t="str">
        <f ca="true">+IF(OFFSET('Sanitation Data'!$G$30,0,10*ROW('Sanitation Data'!G72))="","",OFFSET('Sanitation Data'!$G$30,0,10*ROW('Sanitation Data'!G72)))</f>
        <v/>
      </c>
      <c r="DC78" s="283" t="str">
        <f ca="true">+IF(OFFSET('Sanitation Data'!$G$31,0,10*ROW('Sanitation Data'!G72))="","",OFFSET('Sanitation Data'!$G$31,0,10*ROW('Sanitation Data'!G72)))</f>
        <v/>
      </c>
      <c r="DD78" s="283" t="str">
        <f ca="true">+IF(OFFSET('Sanitation Data'!$G$32,0,10*ROW('Sanitation Data'!G72))="","",OFFSET('Sanitation Data'!$G$32,0,10*ROW('Sanitation Data'!G72)))</f>
        <v/>
      </c>
      <c r="DE78" s="283" t="str">
        <f ca="true">+IF(OFFSET('Sanitation Data'!$H$28,0,10*ROW('Sanitation Data'!H72))="","",OFFSET('Sanitation Data'!$H$28,0,10*ROW('Sanitation Data'!H72)))</f>
        <v/>
      </c>
      <c r="DF78" s="283" t="str">
        <f ca="true">+IF(OFFSET('Sanitation Data'!$H$29,0,10*ROW('Sanitation Data'!H72))="","",OFFSET('Sanitation Data'!$H$29,0,10*ROW('Sanitation Data'!H72)))</f>
        <v/>
      </c>
      <c r="DG78" s="283" t="str">
        <f ca="true">+IF(OFFSET('Sanitation Data'!$H$30,0,10*ROW('Sanitation Data'!H72))="","",OFFSET('Sanitation Data'!$H$30,0,10*ROW('Sanitation Data'!H72)))</f>
        <v/>
      </c>
      <c r="DH78" s="283" t="str">
        <f ca="true">+IF(OFFSET('Sanitation Data'!$H$31,0,10*ROW('Sanitation Data'!H72))="","",OFFSET('Sanitation Data'!$H$31,0,10*ROW('Sanitation Data'!H72)))</f>
        <v/>
      </c>
      <c r="DI78" s="283" t="str">
        <f ca="true">+IF(OFFSET('Sanitation Data'!$H$32,0,10*ROW('Sanitation Data'!H72))="","",OFFSET('Sanitation Data'!$H$32,0,10*ROW('Sanitation Data'!H72)))</f>
        <v/>
      </c>
      <c r="DJ78" s="283" t="str">
        <f ca="true">+IF(OFFSET('Sanitation Data'!$I$28,0,10*ROW('Sanitation Data'!I72))="","",OFFSET('Sanitation Data'!$I$28,0,10*ROW('Sanitation Data'!I72)))</f>
        <v/>
      </c>
      <c r="DK78" s="283" t="str">
        <f ca="true">+IF(OFFSET('Sanitation Data'!$I$29,0,10*ROW('Sanitation Data'!I72))="","",OFFSET('Sanitation Data'!$I$29,0,10*ROW('Sanitation Data'!I72)))</f>
        <v/>
      </c>
      <c r="DL78" s="283" t="str">
        <f ca="true">+IF(OFFSET('Sanitation Data'!$I$30,0,10*ROW('Sanitation Data'!I72))="","",OFFSET('Sanitation Data'!$I$30,0,10*ROW('Sanitation Data'!I72)))</f>
        <v/>
      </c>
      <c r="DM78" s="283" t="str">
        <f ca="true">+IF(OFFSET('Sanitation Data'!$I$31,0,10*ROW('Sanitation Data'!I72))="","",OFFSET('Sanitation Data'!$I$31,0,10*ROW('Sanitation Data'!I72)))</f>
        <v/>
      </c>
      <c r="DN78" s="283" t="str">
        <f ca="true">+IF(OFFSET('Sanitation Data'!$I$32,0,10*ROW('Sanitation Data'!I72))="","",OFFSET('Sanitation Data'!$I$32,0,10*ROW('Sanitation Data'!I72)))</f>
        <v/>
      </c>
      <c r="DO78" s="283" t="str">
        <f ca="true">+IF(OFFSET('Hygiene Data'!$D$11,0,10*ROW('Hygiene Data'!D72))="","",OFFSET('Hygiene Data'!$D$11,0,10*ROW('Hygiene Data'!D72)))</f>
        <v/>
      </c>
      <c r="DP78" s="283" t="str">
        <f ca="true">+IF(OFFSET('Hygiene Data'!$D$12,0,10*ROW('Hygiene Data'!D72))="","",OFFSET('Hygiene Data'!$D$12,0,10*ROW('Hygiene Data'!D72)))</f>
        <v/>
      </c>
      <c r="DQ78" s="283" t="str">
        <f ca="true">+IF(OFFSET('Hygiene Data'!$D$13,0,10*ROW('Hygiene Data'!D72))="","",OFFSET('Hygiene Data'!$D$13,0,10*ROW('Hygiene Data'!D72)))</f>
        <v/>
      </c>
      <c r="DR78" s="283" t="str">
        <f ca="true">+IF(OFFSET('Hygiene Data'!$E$11,0,10*ROW('Hygiene Data'!E72))="","",OFFSET('Hygiene Data'!$E$11,0,10*ROW('Hygiene Data'!E72)))</f>
        <v/>
      </c>
      <c r="DS78" s="283" t="str">
        <f ca="true">+IF(OFFSET('Hygiene Data'!$E$12,0,10*ROW('Hygiene Data'!E72))="","",OFFSET('Hygiene Data'!$E$12,0,10*ROW('Hygiene Data'!E72)))</f>
        <v/>
      </c>
      <c r="DT78" s="283" t="str">
        <f ca="true">+IF(OFFSET('Hygiene Data'!$E$13,0,10*ROW('Hygiene Data'!E72))="","",OFFSET('Hygiene Data'!$E$13,0,10*ROW('Hygiene Data'!E72)))</f>
        <v/>
      </c>
      <c r="DU78" s="283" t="str">
        <f ca="true">+IF(OFFSET('Hygiene Data'!$F$11,0,10*ROW('Hygiene Data'!F72))="","",OFFSET('Hygiene Data'!$F$11,0,10*ROW('Hygiene Data'!F72)))</f>
        <v/>
      </c>
      <c r="DV78" s="283" t="str">
        <f ca="true">+IF(OFFSET('Hygiene Data'!$F$12,0,10*ROW('Hygiene Data'!F72))="","",OFFSET('Hygiene Data'!$F$12,0,10*ROW('Hygiene Data'!F72)))</f>
        <v/>
      </c>
      <c r="DW78" s="283" t="str">
        <f ca="true">+IF(OFFSET('Hygiene Data'!$F$13,0,10*ROW('Hygiene Data'!F72))="","",OFFSET('Hygiene Data'!$F$13,0,10*ROW('Hygiene Data'!F72)))</f>
        <v/>
      </c>
      <c r="DX78" s="283" t="str">
        <f ca="true">+IF(OFFSET('Hygiene Data'!$G$11,0,10*ROW('Hygiene Data'!G72))="","",OFFSET('Hygiene Data'!$G$11,0,10*ROW('Hygiene Data'!G72)))</f>
        <v/>
      </c>
      <c r="DY78" s="283" t="str">
        <f ca="true">+IF(OFFSET('Hygiene Data'!$G$12,0,10*ROW('Hygiene Data'!G72))="","",OFFSET('Hygiene Data'!$G$12,0,10*ROW('Hygiene Data'!G72)))</f>
        <v/>
      </c>
      <c r="DZ78" s="283" t="str">
        <f ca="true">+IF(OFFSET('Hygiene Data'!$G$13,0,10*ROW('Hygiene Data'!G72))="","",OFFSET('Hygiene Data'!$G$13,0,10*ROW('Hygiene Data'!G72)))</f>
        <v/>
      </c>
      <c r="EA78" s="283" t="str">
        <f ca="true">+IF(OFFSET('Hygiene Data'!$H$11,0,10*ROW('Hygiene Data'!H72))="","",OFFSET('Hygiene Data'!$H$11,0,10*ROW('Hygiene Data'!H72)))</f>
        <v/>
      </c>
      <c r="EB78" s="283" t="str">
        <f ca="true">+IF(OFFSET('Hygiene Data'!$H$12,0,10*ROW('Hygiene Data'!H72))="","",OFFSET('Hygiene Data'!$H$12,0,10*ROW('Hygiene Data'!H72)))</f>
        <v/>
      </c>
      <c r="EC78" s="283" t="str">
        <f ca="true">+IF(OFFSET('Hygiene Data'!$H$13,0,10*ROW('Hygiene Data'!H72))="","",OFFSET('Hygiene Data'!$H$13,0,10*ROW('Hygiene Data'!H72)))</f>
        <v/>
      </c>
      <c r="ED78" s="283" t="str">
        <f ca="true">+IF(OFFSET('Hygiene Data'!$I$11,0,10*ROW('Hygiene Data'!I72))="","",OFFSET('Hygiene Data'!$I$11,0,10*ROW('Hygiene Data'!I72)))</f>
        <v/>
      </c>
      <c r="EE78" s="283" t="str">
        <f ca="true">+IF(OFFSET('Hygiene Data'!$I$12,0,10*ROW('Hygiene Data'!I72))="","",OFFSET('Hygiene Data'!$I$12,0,10*ROW('Hygiene Data'!I72)))</f>
        <v/>
      </c>
      <c r="EF78" s="283"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9"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3"/>
      <c r="BS79" s="283" t="str">
        <f ca="true">+IF(OFFSET('Water Data'!$D$27,0,10*ROW('Water Data'!D73))="","",OFFSET('Water Data'!$D$27,0,10*ROW('Water Data'!D73)))</f>
        <v/>
      </c>
      <c r="BT79" s="283" t="str">
        <f ca="true">+IF(OFFSET('Water Data'!$D$28,0,10*ROW('Water Data'!D73))="","",OFFSET('Water Data'!$D$28,0,10*ROW('Water Data'!D73)))</f>
        <v/>
      </c>
      <c r="BU79" s="283" t="str">
        <f ca="true">+IF(OFFSET('Water Data'!$D$29,0,10*ROW('Water Data'!D73))="","",OFFSET('Water Data'!$D$29,0,10*ROW('Water Data'!D73)))</f>
        <v/>
      </c>
      <c r="BV79" s="283" t="str">
        <f ca="true">+IF(OFFSET('Water Data'!$E$27,0,10*ROW('Water Data'!E73))="","",OFFSET('Water Data'!$E$27,0,10*ROW('Water Data'!E73)))</f>
        <v/>
      </c>
      <c r="BW79" s="283" t="str">
        <f ca="true">+IF(OFFSET('Water Data'!$E$28,0,10*ROW('Water Data'!E73))="","",OFFSET('Water Data'!$E$28,0,10*ROW('Water Data'!E73)))</f>
        <v/>
      </c>
      <c r="BX79" s="283" t="str">
        <f ca="true">+IF(OFFSET('Water Data'!$E$29,0,10*ROW('Water Data'!E73))="","",OFFSET('Water Data'!$E$29,0,10*ROW('Water Data'!E73)))</f>
        <v/>
      </c>
      <c r="BY79" s="283" t="str">
        <f ca="true">+IF(OFFSET('Water Data'!$F$27,0,10*ROW('Water Data'!F73))="","",OFFSET('Water Data'!$F$27,0,10*ROW('Water Data'!F73)))</f>
        <v/>
      </c>
      <c r="BZ79" s="283" t="str">
        <f ca="true">+IF(OFFSET('Water Data'!$F$28,0,10*ROW('Water Data'!F73))="","",OFFSET('Water Data'!$F$28,0,10*ROW('Water Data'!F73)))</f>
        <v/>
      </c>
      <c r="CA79" s="283" t="str">
        <f ca="true">+IF(OFFSET('Water Data'!$F$29,0,10*ROW('Water Data'!F73))="","",OFFSET('Water Data'!$F$29,0,10*ROW('Water Data'!F73)))</f>
        <v/>
      </c>
      <c r="CB79" s="283" t="str">
        <f ca="true">+IF(OFFSET('Water Data'!$G$27,0,10*ROW('Water Data'!G73))="","",OFFSET('Water Data'!$G$27,0,10*ROW('Water Data'!G73)))</f>
        <v/>
      </c>
      <c r="CC79" s="283" t="str">
        <f ca="true">+IF(OFFSET('Water Data'!$G$28,0,10*ROW('Water Data'!G73))="","",OFFSET('Water Data'!$G$28,0,10*ROW('Water Data'!G73)))</f>
        <v/>
      </c>
      <c r="CD79" s="283" t="str">
        <f ca="true">+IF(OFFSET('Water Data'!$G$29,0,10*ROW('Water Data'!G73))="","",OFFSET('Water Data'!$G$29,0,10*ROW('Water Data'!G73)))</f>
        <v/>
      </c>
      <c r="CE79" s="283" t="str">
        <f ca="true">+IF(OFFSET('Water Data'!$H$27,0,10*ROW('Water Data'!H73))="","",OFFSET('Water Data'!$H$27,0,10*ROW('Water Data'!H73)))</f>
        <v/>
      </c>
      <c r="CF79" s="283" t="str">
        <f ca="true">+IF(OFFSET('Water Data'!$H$28,0,10*ROW('Water Data'!H73))="","",OFFSET('Water Data'!$H$28,0,10*ROW('Water Data'!H73)))</f>
        <v/>
      </c>
      <c r="CG79" s="283" t="str">
        <f ca="true">+IF(OFFSET('Water Data'!$H$29,0,10*ROW('Water Data'!H73))="","",OFFSET('Water Data'!$H$29,0,10*ROW('Water Data'!H73)))</f>
        <v/>
      </c>
      <c r="CH79" s="283" t="str">
        <f ca="true">+IF(OFFSET('Water Data'!$I$27,0,10*ROW('Water Data'!I73))="","",OFFSET('Water Data'!$I$27,0,10*ROW('Water Data'!I73)))</f>
        <v/>
      </c>
      <c r="CI79" s="283" t="str">
        <f ca="true">+IF(OFFSET('Water Data'!$I$28,0,10*ROW('Water Data'!I73))="","",OFFSET('Water Data'!$I$28,0,10*ROW('Water Data'!I73)))</f>
        <v/>
      </c>
      <c r="CJ79" s="283" t="str">
        <f ca="true">+IF(OFFSET('Water Data'!$I$29,0,10*ROW('Water Data'!I73))="","",OFFSET('Water Data'!$I$29,0,10*ROW('Water Data'!I73)))</f>
        <v/>
      </c>
      <c r="CK79" s="283" t="str">
        <f ca="true">+IF(OFFSET('Sanitation Data'!$D$28,0,10*ROW('Sanitation Data'!D73))="","",OFFSET('Sanitation Data'!$D$28,0,10*ROW('Sanitation Data'!D73)))</f>
        <v/>
      </c>
      <c r="CL79" s="283" t="str">
        <f ca="true">+IF(OFFSET('Sanitation Data'!$D$29,0,10*ROW('Sanitation Data'!D73))="","",OFFSET('Sanitation Data'!$D$29,0,10*ROW('Sanitation Data'!D73)))</f>
        <v/>
      </c>
      <c r="CM79" s="283" t="str">
        <f ca="true">+IF(OFFSET('Sanitation Data'!$D$30,0,10*ROW('Sanitation Data'!D73))="","",OFFSET('Sanitation Data'!$D$30,0,10*ROW('Sanitation Data'!D73)))</f>
        <v/>
      </c>
      <c r="CN79" s="283" t="str">
        <f ca="true">+IF(OFFSET('Sanitation Data'!$D$31,0,10*ROW('Sanitation Data'!D73))="","",OFFSET('Sanitation Data'!$D$31,0,10*ROW('Sanitation Data'!D73)))</f>
        <v/>
      </c>
      <c r="CO79" s="283" t="str">
        <f ca="true">+IF(OFFSET('Sanitation Data'!$D$32,0,10*ROW('Sanitation Data'!D73))="","",OFFSET('Sanitation Data'!$D$32,0,10*ROW('Sanitation Data'!D73)))</f>
        <v/>
      </c>
      <c r="CP79" s="283" t="str">
        <f ca="true">+IF(OFFSET('Sanitation Data'!$E$28,0,10*ROW('Sanitation Data'!E73))="","",OFFSET('Sanitation Data'!$E$28,0,10*ROW('Sanitation Data'!E73)))</f>
        <v/>
      </c>
      <c r="CQ79" s="283" t="str">
        <f ca="true">+IF(OFFSET('Sanitation Data'!$E$29,0,10*ROW('Sanitation Data'!E73))="","",OFFSET('Sanitation Data'!$E$29,0,10*ROW('Sanitation Data'!E73)))</f>
        <v/>
      </c>
      <c r="CR79" s="283" t="str">
        <f ca="true">+IF(OFFSET('Sanitation Data'!$E$30,0,10*ROW('Sanitation Data'!E73))="","",OFFSET('Sanitation Data'!$E$30,0,10*ROW('Sanitation Data'!E73)))</f>
        <v/>
      </c>
      <c r="CS79" s="283" t="str">
        <f ca="true">+IF(OFFSET('Sanitation Data'!$E$31,0,10*ROW('Sanitation Data'!E73))="","",OFFSET('Sanitation Data'!$E$31,0,10*ROW('Sanitation Data'!E73)))</f>
        <v/>
      </c>
      <c r="CT79" s="283" t="str">
        <f ca="true">+IF(OFFSET('Sanitation Data'!$E$32,0,10*ROW('Sanitation Data'!E73))="","",OFFSET('Sanitation Data'!$E$32,0,10*ROW('Sanitation Data'!E73)))</f>
        <v/>
      </c>
      <c r="CU79" s="283" t="str">
        <f ca="true">+IF(OFFSET('Sanitation Data'!$F$28,0,10*ROW('Sanitation Data'!F73))="","",OFFSET('Sanitation Data'!$F$28,0,10*ROW('Sanitation Data'!F73)))</f>
        <v/>
      </c>
      <c r="CV79" s="283" t="str">
        <f ca="true">+IF(OFFSET('Sanitation Data'!$F$29,0,10*ROW('Sanitation Data'!F73))="","",OFFSET('Sanitation Data'!$F$29,0,10*ROW('Sanitation Data'!F73)))</f>
        <v/>
      </c>
      <c r="CW79" s="283" t="str">
        <f ca="true">+IF(OFFSET('Sanitation Data'!$F$30,0,10*ROW('Sanitation Data'!F73))="","",OFFSET('Sanitation Data'!$F$30,0,10*ROW('Sanitation Data'!F73)))</f>
        <v/>
      </c>
      <c r="CX79" s="283" t="str">
        <f ca="true">+IF(OFFSET('Sanitation Data'!$F$31,0,10*ROW('Sanitation Data'!F73))="","",OFFSET('Sanitation Data'!$F$31,0,10*ROW('Sanitation Data'!F73)))</f>
        <v/>
      </c>
      <c r="CY79" s="283" t="str">
        <f ca="true">+IF(OFFSET('Sanitation Data'!$F$32,0,10*ROW('Sanitation Data'!F73))="","",OFFSET('Sanitation Data'!$F$32,0,10*ROW('Sanitation Data'!F73)))</f>
        <v/>
      </c>
      <c r="CZ79" s="283" t="str">
        <f ca="true">+IF(OFFSET('Sanitation Data'!$G$28,0,10*ROW('Sanitation Data'!G73))="","",OFFSET('Sanitation Data'!$G$28,0,10*ROW('Sanitation Data'!G73)))</f>
        <v/>
      </c>
      <c r="DA79" s="283" t="str">
        <f ca="true">+IF(OFFSET('Sanitation Data'!$G$29,0,10*ROW('Sanitation Data'!G73))="","",OFFSET('Sanitation Data'!$G$29,0,10*ROW('Sanitation Data'!G73)))</f>
        <v/>
      </c>
      <c r="DB79" s="283" t="str">
        <f ca="true">+IF(OFFSET('Sanitation Data'!$G$30,0,10*ROW('Sanitation Data'!G73))="","",OFFSET('Sanitation Data'!$G$30,0,10*ROW('Sanitation Data'!G73)))</f>
        <v/>
      </c>
      <c r="DC79" s="283" t="str">
        <f ca="true">+IF(OFFSET('Sanitation Data'!$G$31,0,10*ROW('Sanitation Data'!G73))="","",OFFSET('Sanitation Data'!$G$31,0,10*ROW('Sanitation Data'!G73)))</f>
        <v/>
      </c>
      <c r="DD79" s="283" t="str">
        <f ca="true">+IF(OFFSET('Sanitation Data'!$G$32,0,10*ROW('Sanitation Data'!G73))="","",OFFSET('Sanitation Data'!$G$32,0,10*ROW('Sanitation Data'!G73)))</f>
        <v/>
      </c>
      <c r="DE79" s="283" t="str">
        <f ca="true">+IF(OFFSET('Sanitation Data'!$H$28,0,10*ROW('Sanitation Data'!H73))="","",OFFSET('Sanitation Data'!$H$28,0,10*ROW('Sanitation Data'!H73)))</f>
        <v/>
      </c>
      <c r="DF79" s="283" t="str">
        <f ca="true">+IF(OFFSET('Sanitation Data'!$H$29,0,10*ROW('Sanitation Data'!H73))="","",OFFSET('Sanitation Data'!$H$29,0,10*ROW('Sanitation Data'!H73)))</f>
        <v/>
      </c>
      <c r="DG79" s="283" t="str">
        <f ca="true">+IF(OFFSET('Sanitation Data'!$H$30,0,10*ROW('Sanitation Data'!H73))="","",OFFSET('Sanitation Data'!$H$30,0,10*ROW('Sanitation Data'!H73)))</f>
        <v/>
      </c>
      <c r="DH79" s="283" t="str">
        <f ca="true">+IF(OFFSET('Sanitation Data'!$H$31,0,10*ROW('Sanitation Data'!H73))="","",OFFSET('Sanitation Data'!$H$31,0,10*ROW('Sanitation Data'!H73)))</f>
        <v/>
      </c>
      <c r="DI79" s="283" t="str">
        <f ca="true">+IF(OFFSET('Sanitation Data'!$H$32,0,10*ROW('Sanitation Data'!H73))="","",OFFSET('Sanitation Data'!$H$32,0,10*ROW('Sanitation Data'!H73)))</f>
        <v/>
      </c>
      <c r="DJ79" s="283" t="str">
        <f ca="true">+IF(OFFSET('Sanitation Data'!$I$28,0,10*ROW('Sanitation Data'!I73))="","",OFFSET('Sanitation Data'!$I$28,0,10*ROW('Sanitation Data'!I73)))</f>
        <v/>
      </c>
      <c r="DK79" s="283" t="str">
        <f ca="true">+IF(OFFSET('Sanitation Data'!$I$29,0,10*ROW('Sanitation Data'!I73))="","",OFFSET('Sanitation Data'!$I$29,0,10*ROW('Sanitation Data'!I73)))</f>
        <v/>
      </c>
      <c r="DL79" s="283" t="str">
        <f ca="true">+IF(OFFSET('Sanitation Data'!$I$30,0,10*ROW('Sanitation Data'!I73))="","",OFFSET('Sanitation Data'!$I$30,0,10*ROW('Sanitation Data'!I73)))</f>
        <v/>
      </c>
      <c r="DM79" s="283" t="str">
        <f ca="true">+IF(OFFSET('Sanitation Data'!$I$31,0,10*ROW('Sanitation Data'!I73))="","",OFFSET('Sanitation Data'!$I$31,0,10*ROW('Sanitation Data'!I73)))</f>
        <v/>
      </c>
      <c r="DN79" s="283" t="str">
        <f ca="true">+IF(OFFSET('Sanitation Data'!$I$32,0,10*ROW('Sanitation Data'!I73))="","",OFFSET('Sanitation Data'!$I$32,0,10*ROW('Sanitation Data'!I73)))</f>
        <v/>
      </c>
      <c r="DO79" s="283" t="str">
        <f ca="true">+IF(OFFSET('Hygiene Data'!$D$11,0,10*ROW('Hygiene Data'!D73))="","",OFFSET('Hygiene Data'!$D$11,0,10*ROW('Hygiene Data'!D73)))</f>
        <v/>
      </c>
      <c r="DP79" s="283" t="str">
        <f ca="true">+IF(OFFSET('Hygiene Data'!$D$12,0,10*ROW('Hygiene Data'!D73))="","",OFFSET('Hygiene Data'!$D$12,0,10*ROW('Hygiene Data'!D73)))</f>
        <v/>
      </c>
      <c r="DQ79" s="283" t="str">
        <f ca="true">+IF(OFFSET('Hygiene Data'!$D$13,0,10*ROW('Hygiene Data'!D73))="","",OFFSET('Hygiene Data'!$D$13,0,10*ROW('Hygiene Data'!D73)))</f>
        <v/>
      </c>
      <c r="DR79" s="283" t="str">
        <f ca="true">+IF(OFFSET('Hygiene Data'!$E$11,0,10*ROW('Hygiene Data'!E73))="","",OFFSET('Hygiene Data'!$E$11,0,10*ROW('Hygiene Data'!E73)))</f>
        <v/>
      </c>
      <c r="DS79" s="283" t="str">
        <f ca="true">+IF(OFFSET('Hygiene Data'!$E$12,0,10*ROW('Hygiene Data'!E73))="","",OFFSET('Hygiene Data'!$E$12,0,10*ROW('Hygiene Data'!E73)))</f>
        <v/>
      </c>
      <c r="DT79" s="283" t="str">
        <f ca="true">+IF(OFFSET('Hygiene Data'!$E$13,0,10*ROW('Hygiene Data'!E73))="","",OFFSET('Hygiene Data'!$E$13,0,10*ROW('Hygiene Data'!E73)))</f>
        <v/>
      </c>
      <c r="DU79" s="283" t="str">
        <f ca="true">+IF(OFFSET('Hygiene Data'!$F$11,0,10*ROW('Hygiene Data'!F73))="","",OFFSET('Hygiene Data'!$F$11,0,10*ROW('Hygiene Data'!F73)))</f>
        <v/>
      </c>
      <c r="DV79" s="283" t="str">
        <f ca="true">+IF(OFFSET('Hygiene Data'!$F$12,0,10*ROW('Hygiene Data'!F73))="","",OFFSET('Hygiene Data'!$F$12,0,10*ROW('Hygiene Data'!F73)))</f>
        <v/>
      </c>
      <c r="DW79" s="283" t="str">
        <f ca="true">+IF(OFFSET('Hygiene Data'!$F$13,0,10*ROW('Hygiene Data'!F73))="","",OFFSET('Hygiene Data'!$F$13,0,10*ROW('Hygiene Data'!F73)))</f>
        <v/>
      </c>
      <c r="DX79" s="283" t="str">
        <f ca="true">+IF(OFFSET('Hygiene Data'!$G$11,0,10*ROW('Hygiene Data'!G73))="","",OFFSET('Hygiene Data'!$G$11,0,10*ROW('Hygiene Data'!G73)))</f>
        <v/>
      </c>
      <c r="DY79" s="283" t="str">
        <f ca="true">+IF(OFFSET('Hygiene Data'!$G$12,0,10*ROW('Hygiene Data'!G73))="","",OFFSET('Hygiene Data'!$G$12,0,10*ROW('Hygiene Data'!G73)))</f>
        <v/>
      </c>
      <c r="DZ79" s="283" t="str">
        <f ca="true">+IF(OFFSET('Hygiene Data'!$G$13,0,10*ROW('Hygiene Data'!G73))="","",OFFSET('Hygiene Data'!$G$13,0,10*ROW('Hygiene Data'!G73)))</f>
        <v/>
      </c>
      <c r="EA79" s="283" t="str">
        <f ca="true">+IF(OFFSET('Hygiene Data'!$H$11,0,10*ROW('Hygiene Data'!H73))="","",OFFSET('Hygiene Data'!$H$11,0,10*ROW('Hygiene Data'!H73)))</f>
        <v/>
      </c>
      <c r="EB79" s="283" t="str">
        <f ca="true">+IF(OFFSET('Hygiene Data'!$H$12,0,10*ROW('Hygiene Data'!H73))="","",OFFSET('Hygiene Data'!$H$12,0,10*ROW('Hygiene Data'!H73)))</f>
        <v/>
      </c>
      <c r="EC79" s="283" t="str">
        <f ca="true">+IF(OFFSET('Hygiene Data'!$H$13,0,10*ROW('Hygiene Data'!H73))="","",OFFSET('Hygiene Data'!$H$13,0,10*ROW('Hygiene Data'!H73)))</f>
        <v/>
      </c>
      <c r="ED79" s="283" t="str">
        <f ca="true">+IF(OFFSET('Hygiene Data'!$I$11,0,10*ROW('Hygiene Data'!I73))="","",OFFSET('Hygiene Data'!$I$11,0,10*ROW('Hygiene Data'!I73)))</f>
        <v/>
      </c>
      <c r="EE79" s="283" t="str">
        <f ca="true">+IF(OFFSET('Hygiene Data'!$I$12,0,10*ROW('Hygiene Data'!I73))="","",OFFSET('Hygiene Data'!$I$12,0,10*ROW('Hygiene Data'!I73)))</f>
        <v/>
      </c>
      <c r="EF79" s="283"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9"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3"/>
      <c r="BS80" s="283" t="str">
        <f ca="true">+IF(OFFSET('Water Data'!$D$27,0,10*ROW('Water Data'!D74))="","",OFFSET('Water Data'!$D$27,0,10*ROW('Water Data'!D74)))</f>
        <v/>
      </c>
      <c r="BT80" s="283" t="str">
        <f ca="true">+IF(OFFSET('Water Data'!$D$28,0,10*ROW('Water Data'!D74))="","",OFFSET('Water Data'!$D$28,0,10*ROW('Water Data'!D74)))</f>
        <v/>
      </c>
      <c r="BU80" s="283" t="str">
        <f ca="true">+IF(OFFSET('Water Data'!$D$29,0,10*ROW('Water Data'!D74))="","",OFFSET('Water Data'!$D$29,0,10*ROW('Water Data'!D74)))</f>
        <v/>
      </c>
      <c r="BV80" s="283" t="str">
        <f ca="true">+IF(OFFSET('Water Data'!$E$27,0,10*ROW('Water Data'!E74))="","",OFFSET('Water Data'!$E$27,0,10*ROW('Water Data'!E74)))</f>
        <v/>
      </c>
      <c r="BW80" s="283" t="str">
        <f ca="true">+IF(OFFSET('Water Data'!$E$28,0,10*ROW('Water Data'!E74))="","",OFFSET('Water Data'!$E$28,0,10*ROW('Water Data'!E74)))</f>
        <v/>
      </c>
      <c r="BX80" s="283" t="str">
        <f ca="true">+IF(OFFSET('Water Data'!$E$29,0,10*ROW('Water Data'!E74))="","",OFFSET('Water Data'!$E$29,0,10*ROW('Water Data'!E74)))</f>
        <v/>
      </c>
      <c r="BY80" s="283" t="str">
        <f ca="true">+IF(OFFSET('Water Data'!$F$27,0,10*ROW('Water Data'!F74))="","",OFFSET('Water Data'!$F$27,0,10*ROW('Water Data'!F74)))</f>
        <v/>
      </c>
      <c r="BZ80" s="283" t="str">
        <f ca="true">+IF(OFFSET('Water Data'!$F$28,0,10*ROW('Water Data'!F74))="","",OFFSET('Water Data'!$F$28,0,10*ROW('Water Data'!F74)))</f>
        <v/>
      </c>
      <c r="CA80" s="283" t="str">
        <f ca="true">+IF(OFFSET('Water Data'!$F$29,0,10*ROW('Water Data'!F74))="","",OFFSET('Water Data'!$F$29,0,10*ROW('Water Data'!F74)))</f>
        <v/>
      </c>
      <c r="CB80" s="283" t="str">
        <f ca="true">+IF(OFFSET('Water Data'!$G$27,0,10*ROW('Water Data'!G74))="","",OFFSET('Water Data'!$G$27,0,10*ROW('Water Data'!G74)))</f>
        <v/>
      </c>
      <c r="CC80" s="283" t="str">
        <f ca="true">+IF(OFFSET('Water Data'!$G$28,0,10*ROW('Water Data'!G74))="","",OFFSET('Water Data'!$G$28,0,10*ROW('Water Data'!G74)))</f>
        <v/>
      </c>
      <c r="CD80" s="283" t="str">
        <f ca="true">+IF(OFFSET('Water Data'!$G$29,0,10*ROW('Water Data'!G74))="","",OFFSET('Water Data'!$G$29,0,10*ROW('Water Data'!G74)))</f>
        <v/>
      </c>
      <c r="CE80" s="283" t="str">
        <f ca="true">+IF(OFFSET('Water Data'!$H$27,0,10*ROW('Water Data'!H74))="","",OFFSET('Water Data'!$H$27,0,10*ROW('Water Data'!H74)))</f>
        <v/>
      </c>
      <c r="CF80" s="283" t="str">
        <f ca="true">+IF(OFFSET('Water Data'!$H$28,0,10*ROW('Water Data'!H74))="","",OFFSET('Water Data'!$H$28,0,10*ROW('Water Data'!H74)))</f>
        <v/>
      </c>
      <c r="CG80" s="283" t="str">
        <f ca="true">+IF(OFFSET('Water Data'!$H$29,0,10*ROW('Water Data'!H74))="","",OFFSET('Water Data'!$H$29,0,10*ROW('Water Data'!H74)))</f>
        <v/>
      </c>
      <c r="CH80" s="283" t="str">
        <f ca="true">+IF(OFFSET('Water Data'!$I$27,0,10*ROW('Water Data'!I74))="","",OFFSET('Water Data'!$I$27,0,10*ROW('Water Data'!I74)))</f>
        <v/>
      </c>
      <c r="CI80" s="283" t="str">
        <f ca="true">+IF(OFFSET('Water Data'!$I$28,0,10*ROW('Water Data'!I74))="","",OFFSET('Water Data'!$I$28,0,10*ROW('Water Data'!I74)))</f>
        <v/>
      </c>
      <c r="CJ80" s="283" t="str">
        <f ca="true">+IF(OFFSET('Water Data'!$I$29,0,10*ROW('Water Data'!I74))="","",OFFSET('Water Data'!$I$29,0,10*ROW('Water Data'!I74)))</f>
        <v/>
      </c>
      <c r="CK80" s="283" t="str">
        <f ca="true">+IF(OFFSET('Sanitation Data'!$D$28,0,10*ROW('Sanitation Data'!D74))="","",OFFSET('Sanitation Data'!$D$28,0,10*ROW('Sanitation Data'!D74)))</f>
        <v/>
      </c>
      <c r="CL80" s="283" t="str">
        <f ca="true">+IF(OFFSET('Sanitation Data'!$D$29,0,10*ROW('Sanitation Data'!D74))="","",OFFSET('Sanitation Data'!$D$29,0,10*ROW('Sanitation Data'!D74)))</f>
        <v/>
      </c>
      <c r="CM80" s="283" t="str">
        <f ca="true">+IF(OFFSET('Sanitation Data'!$D$30,0,10*ROW('Sanitation Data'!D74))="","",OFFSET('Sanitation Data'!$D$30,0,10*ROW('Sanitation Data'!D74)))</f>
        <v/>
      </c>
      <c r="CN80" s="283" t="str">
        <f ca="true">+IF(OFFSET('Sanitation Data'!$D$31,0,10*ROW('Sanitation Data'!D74))="","",OFFSET('Sanitation Data'!$D$31,0,10*ROW('Sanitation Data'!D74)))</f>
        <v/>
      </c>
      <c r="CO80" s="283" t="str">
        <f ca="true">+IF(OFFSET('Sanitation Data'!$D$32,0,10*ROW('Sanitation Data'!D74))="","",OFFSET('Sanitation Data'!$D$32,0,10*ROW('Sanitation Data'!D74)))</f>
        <v/>
      </c>
      <c r="CP80" s="283" t="str">
        <f ca="true">+IF(OFFSET('Sanitation Data'!$E$28,0,10*ROW('Sanitation Data'!E74))="","",OFFSET('Sanitation Data'!$E$28,0,10*ROW('Sanitation Data'!E74)))</f>
        <v/>
      </c>
      <c r="CQ80" s="283" t="str">
        <f ca="true">+IF(OFFSET('Sanitation Data'!$E$29,0,10*ROW('Sanitation Data'!E74))="","",OFFSET('Sanitation Data'!$E$29,0,10*ROW('Sanitation Data'!E74)))</f>
        <v/>
      </c>
      <c r="CR80" s="283" t="str">
        <f ca="true">+IF(OFFSET('Sanitation Data'!$E$30,0,10*ROW('Sanitation Data'!E74))="","",OFFSET('Sanitation Data'!$E$30,0,10*ROW('Sanitation Data'!E74)))</f>
        <v/>
      </c>
      <c r="CS80" s="283" t="str">
        <f ca="true">+IF(OFFSET('Sanitation Data'!$E$31,0,10*ROW('Sanitation Data'!E74))="","",OFFSET('Sanitation Data'!$E$31,0,10*ROW('Sanitation Data'!E74)))</f>
        <v/>
      </c>
      <c r="CT80" s="283" t="str">
        <f ca="true">+IF(OFFSET('Sanitation Data'!$E$32,0,10*ROW('Sanitation Data'!E74))="","",OFFSET('Sanitation Data'!$E$32,0,10*ROW('Sanitation Data'!E74)))</f>
        <v/>
      </c>
      <c r="CU80" s="283" t="str">
        <f ca="true">+IF(OFFSET('Sanitation Data'!$F$28,0,10*ROW('Sanitation Data'!F74))="","",OFFSET('Sanitation Data'!$F$28,0,10*ROW('Sanitation Data'!F74)))</f>
        <v/>
      </c>
      <c r="CV80" s="283" t="str">
        <f ca="true">+IF(OFFSET('Sanitation Data'!$F$29,0,10*ROW('Sanitation Data'!F74))="","",OFFSET('Sanitation Data'!$F$29,0,10*ROW('Sanitation Data'!F74)))</f>
        <v/>
      </c>
      <c r="CW80" s="283" t="str">
        <f ca="true">+IF(OFFSET('Sanitation Data'!$F$30,0,10*ROW('Sanitation Data'!F74))="","",OFFSET('Sanitation Data'!$F$30,0,10*ROW('Sanitation Data'!F74)))</f>
        <v/>
      </c>
      <c r="CX80" s="283" t="str">
        <f ca="true">+IF(OFFSET('Sanitation Data'!$F$31,0,10*ROW('Sanitation Data'!F74))="","",OFFSET('Sanitation Data'!$F$31,0,10*ROW('Sanitation Data'!F74)))</f>
        <v/>
      </c>
      <c r="CY80" s="283" t="str">
        <f ca="true">+IF(OFFSET('Sanitation Data'!$F$32,0,10*ROW('Sanitation Data'!F74))="","",OFFSET('Sanitation Data'!$F$32,0,10*ROW('Sanitation Data'!F74)))</f>
        <v/>
      </c>
      <c r="CZ80" s="283" t="str">
        <f ca="true">+IF(OFFSET('Sanitation Data'!$G$28,0,10*ROW('Sanitation Data'!G74))="","",OFFSET('Sanitation Data'!$G$28,0,10*ROW('Sanitation Data'!G74)))</f>
        <v/>
      </c>
      <c r="DA80" s="283" t="str">
        <f ca="true">+IF(OFFSET('Sanitation Data'!$G$29,0,10*ROW('Sanitation Data'!G74))="","",OFFSET('Sanitation Data'!$G$29,0,10*ROW('Sanitation Data'!G74)))</f>
        <v/>
      </c>
      <c r="DB80" s="283" t="str">
        <f ca="true">+IF(OFFSET('Sanitation Data'!$G$30,0,10*ROW('Sanitation Data'!G74))="","",OFFSET('Sanitation Data'!$G$30,0,10*ROW('Sanitation Data'!G74)))</f>
        <v/>
      </c>
      <c r="DC80" s="283" t="str">
        <f ca="true">+IF(OFFSET('Sanitation Data'!$G$31,0,10*ROW('Sanitation Data'!G74))="","",OFFSET('Sanitation Data'!$G$31,0,10*ROW('Sanitation Data'!G74)))</f>
        <v/>
      </c>
      <c r="DD80" s="283" t="str">
        <f ca="true">+IF(OFFSET('Sanitation Data'!$G$32,0,10*ROW('Sanitation Data'!G74))="","",OFFSET('Sanitation Data'!$G$32,0,10*ROW('Sanitation Data'!G74)))</f>
        <v/>
      </c>
      <c r="DE80" s="283" t="str">
        <f ca="true">+IF(OFFSET('Sanitation Data'!$H$28,0,10*ROW('Sanitation Data'!H74))="","",OFFSET('Sanitation Data'!$H$28,0,10*ROW('Sanitation Data'!H74)))</f>
        <v/>
      </c>
      <c r="DF80" s="283" t="str">
        <f ca="true">+IF(OFFSET('Sanitation Data'!$H$29,0,10*ROW('Sanitation Data'!H74))="","",OFFSET('Sanitation Data'!$H$29,0,10*ROW('Sanitation Data'!H74)))</f>
        <v/>
      </c>
      <c r="DG80" s="283" t="str">
        <f ca="true">+IF(OFFSET('Sanitation Data'!$H$30,0,10*ROW('Sanitation Data'!H74))="","",OFFSET('Sanitation Data'!$H$30,0,10*ROW('Sanitation Data'!H74)))</f>
        <v/>
      </c>
      <c r="DH80" s="283" t="str">
        <f ca="true">+IF(OFFSET('Sanitation Data'!$H$31,0,10*ROW('Sanitation Data'!H74))="","",OFFSET('Sanitation Data'!$H$31,0,10*ROW('Sanitation Data'!H74)))</f>
        <v/>
      </c>
      <c r="DI80" s="283" t="str">
        <f ca="true">+IF(OFFSET('Sanitation Data'!$H$32,0,10*ROW('Sanitation Data'!H74))="","",OFFSET('Sanitation Data'!$H$32,0,10*ROW('Sanitation Data'!H74)))</f>
        <v/>
      </c>
      <c r="DJ80" s="283" t="str">
        <f ca="true">+IF(OFFSET('Sanitation Data'!$I$28,0,10*ROW('Sanitation Data'!I74))="","",OFFSET('Sanitation Data'!$I$28,0,10*ROW('Sanitation Data'!I74)))</f>
        <v/>
      </c>
      <c r="DK80" s="283" t="str">
        <f ca="true">+IF(OFFSET('Sanitation Data'!$I$29,0,10*ROW('Sanitation Data'!I74))="","",OFFSET('Sanitation Data'!$I$29,0,10*ROW('Sanitation Data'!I74)))</f>
        <v/>
      </c>
      <c r="DL80" s="283" t="str">
        <f ca="true">+IF(OFFSET('Sanitation Data'!$I$30,0,10*ROW('Sanitation Data'!I74))="","",OFFSET('Sanitation Data'!$I$30,0,10*ROW('Sanitation Data'!I74)))</f>
        <v/>
      </c>
      <c r="DM80" s="283" t="str">
        <f ca="true">+IF(OFFSET('Sanitation Data'!$I$31,0,10*ROW('Sanitation Data'!I74))="","",OFFSET('Sanitation Data'!$I$31,0,10*ROW('Sanitation Data'!I74)))</f>
        <v/>
      </c>
      <c r="DN80" s="283" t="str">
        <f ca="true">+IF(OFFSET('Sanitation Data'!$I$32,0,10*ROW('Sanitation Data'!I74))="","",OFFSET('Sanitation Data'!$I$32,0,10*ROW('Sanitation Data'!I74)))</f>
        <v/>
      </c>
      <c r="DO80" s="283" t="str">
        <f ca="true">+IF(OFFSET('Hygiene Data'!$D$11,0,10*ROW('Hygiene Data'!D74))="","",OFFSET('Hygiene Data'!$D$11,0,10*ROW('Hygiene Data'!D74)))</f>
        <v/>
      </c>
      <c r="DP80" s="283" t="str">
        <f ca="true">+IF(OFFSET('Hygiene Data'!$D$12,0,10*ROW('Hygiene Data'!D74))="","",OFFSET('Hygiene Data'!$D$12,0,10*ROW('Hygiene Data'!D74)))</f>
        <v/>
      </c>
      <c r="DQ80" s="283" t="str">
        <f ca="true">+IF(OFFSET('Hygiene Data'!$D$13,0,10*ROW('Hygiene Data'!D74))="","",OFFSET('Hygiene Data'!$D$13,0,10*ROW('Hygiene Data'!D74)))</f>
        <v/>
      </c>
      <c r="DR80" s="283" t="str">
        <f ca="true">+IF(OFFSET('Hygiene Data'!$E$11,0,10*ROW('Hygiene Data'!E74))="","",OFFSET('Hygiene Data'!$E$11,0,10*ROW('Hygiene Data'!E74)))</f>
        <v/>
      </c>
      <c r="DS80" s="283" t="str">
        <f ca="true">+IF(OFFSET('Hygiene Data'!$E$12,0,10*ROW('Hygiene Data'!E74))="","",OFFSET('Hygiene Data'!$E$12,0,10*ROW('Hygiene Data'!E74)))</f>
        <v/>
      </c>
      <c r="DT80" s="283" t="str">
        <f ca="true">+IF(OFFSET('Hygiene Data'!$E$13,0,10*ROW('Hygiene Data'!E74))="","",OFFSET('Hygiene Data'!$E$13,0,10*ROW('Hygiene Data'!E74)))</f>
        <v/>
      </c>
      <c r="DU80" s="283" t="str">
        <f ca="true">+IF(OFFSET('Hygiene Data'!$F$11,0,10*ROW('Hygiene Data'!F74))="","",OFFSET('Hygiene Data'!$F$11,0,10*ROW('Hygiene Data'!F74)))</f>
        <v/>
      </c>
      <c r="DV80" s="283" t="str">
        <f ca="true">+IF(OFFSET('Hygiene Data'!$F$12,0,10*ROW('Hygiene Data'!F74))="","",OFFSET('Hygiene Data'!$F$12,0,10*ROW('Hygiene Data'!F74)))</f>
        <v/>
      </c>
      <c r="DW80" s="283" t="str">
        <f ca="true">+IF(OFFSET('Hygiene Data'!$F$13,0,10*ROW('Hygiene Data'!F74))="","",OFFSET('Hygiene Data'!$F$13,0,10*ROW('Hygiene Data'!F74)))</f>
        <v/>
      </c>
      <c r="DX80" s="283" t="str">
        <f ca="true">+IF(OFFSET('Hygiene Data'!$G$11,0,10*ROW('Hygiene Data'!G74))="","",OFFSET('Hygiene Data'!$G$11,0,10*ROW('Hygiene Data'!G74)))</f>
        <v/>
      </c>
      <c r="DY80" s="283" t="str">
        <f ca="true">+IF(OFFSET('Hygiene Data'!$G$12,0,10*ROW('Hygiene Data'!G74))="","",OFFSET('Hygiene Data'!$G$12,0,10*ROW('Hygiene Data'!G74)))</f>
        <v/>
      </c>
      <c r="DZ80" s="283" t="str">
        <f ca="true">+IF(OFFSET('Hygiene Data'!$G$13,0,10*ROW('Hygiene Data'!G74))="","",OFFSET('Hygiene Data'!$G$13,0,10*ROW('Hygiene Data'!G74)))</f>
        <v/>
      </c>
      <c r="EA80" s="283" t="str">
        <f ca="true">+IF(OFFSET('Hygiene Data'!$H$11,0,10*ROW('Hygiene Data'!H74))="","",OFFSET('Hygiene Data'!$H$11,0,10*ROW('Hygiene Data'!H74)))</f>
        <v/>
      </c>
      <c r="EB80" s="283" t="str">
        <f ca="true">+IF(OFFSET('Hygiene Data'!$H$12,0,10*ROW('Hygiene Data'!H74))="","",OFFSET('Hygiene Data'!$H$12,0,10*ROW('Hygiene Data'!H74)))</f>
        <v/>
      </c>
      <c r="EC80" s="283" t="str">
        <f ca="true">+IF(OFFSET('Hygiene Data'!$H$13,0,10*ROW('Hygiene Data'!H74))="","",OFFSET('Hygiene Data'!$H$13,0,10*ROW('Hygiene Data'!H74)))</f>
        <v/>
      </c>
      <c r="ED80" s="283" t="str">
        <f ca="true">+IF(OFFSET('Hygiene Data'!$I$11,0,10*ROW('Hygiene Data'!I74))="","",OFFSET('Hygiene Data'!$I$11,0,10*ROW('Hygiene Data'!I74)))</f>
        <v/>
      </c>
      <c r="EE80" s="283" t="str">
        <f ca="true">+IF(OFFSET('Hygiene Data'!$I$12,0,10*ROW('Hygiene Data'!I74))="","",OFFSET('Hygiene Data'!$I$12,0,10*ROW('Hygiene Data'!I74)))</f>
        <v/>
      </c>
      <c r="EF80" s="283"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9"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3"/>
      <c r="BS81" s="283" t="str">
        <f ca="true">+IF(OFFSET('Water Data'!$D$27,0,10*ROW('Water Data'!D75))="","",OFFSET('Water Data'!$D$27,0,10*ROW('Water Data'!D75)))</f>
        <v/>
      </c>
      <c r="BT81" s="283" t="str">
        <f ca="true">+IF(OFFSET('Water Data'!$D$28,0,10*ROW('Water Data'!D75))="","",OFFSET('Water Data'!$D$28,0,10*ROW('Water Data'!D75)))</f>
        <v/>
      </c>
      <c r="BU81" s="283" t="str">
        <f ca="true">+IF(OFFSET('Water Data'!$D$29,0,10*ROW('Water Data'!D75))="","",OFFSET('Water Data'!$D$29,0,10*ROW('Water Data'!D75)))</f>
        <v/>
      </c>
      <c r="BV81" s="283" t="str">
        <f ca="true">+IF(OFFSET('Water Data'!$E$27,0,10*ROW('Water Data'!E75))="","",OFFSET('Water Data'!$E$27,0,10*ROW('Water Data'!E75)))</f>
        <v/>
      </c>
      <c r="BW81" s="283" t="str">
        <f ca="true">+IF(OFFSET('Water Data'!$E$28,0,10*ROW('Water Data'!E75))="","",OFFSET('Water Data'!$E$28,0,10*ROW('Water Data'!E75)))</f>
        <v/>
      </c>
      <c r="BX81" s="283" t="str">
        <f ca="true">+IF(OFFSET('Water Data'!$E$29,0,10*ROW('Water Data'!E75))="","",OFFSET('Water Data'!$E$29,0,10*ROW('Water Data'!E75)))</f>
        <v/>
      </c>
      <c r="BY81" s="283" t="str">
        <f ca="true">+IF(OFFSET('Water Data'!$F$27,0,10*ROW('Water Data'!F75))="","",OFFSET('Water Data'!$F$27,0,10*ROW('Water Data'!F75)))</f>
        <v/>
      </c>
      <c r="BZ81" s="283" t="str">
        <f ca="true">+IF(OFFSET('Water Data'!$F$28,0,10*ROW('Water Data'!F75))="","",OFFSET('Water Data'!$F$28,0,10*ROW('Water Data'!F75)))</f>
        <v/>
      </c>
      <c r="CA81" s="283" t="str">
        <f ca="true">+IF(OFFSET('Water Data'!$F$29,0,10*ROW('Water Data'!F75))="","",OFFSET('Water Data'!$F$29,0,10*ROW('Water Data'!F75)))</f>
        <v/>
      </c>
      <c r="CB81" s="283" t="str">
        <f ca="true">+IF(OFFSET('Water Data'!$G$27,0,10*ROW('Water Data'!G75))="","",OFFSET('Water Data'!$G$27,0,10*ROW('Water Data'!G75)))</f>
        <v/>
      </c>
      <c r="CC81" s="283" t="str">
        <f ca="true">+IF(OFFSET('Water Data'!$G$28,0,10*ROW('Water Data'!G75))="","",OFFSET('Water Data'!$G$28,0,10*ROW('Water Data'!G75)))</f>
        <v/>
      </c>
      <c r="CD81" s="283" t="str">
        <f ca="true">+IF(OFFSET('Water Data'!$G$29,0,10*ROW('Water Data'!G75))="","",OFFSET('Water Data'!$G$29,0,10*ROW('Water Data'!G75)))</f>
        <v/>
      </c>
      <c r="CE81" s="283" t="str">
        <f ca="true">+IF(OFFSET('Water Data'!$H$27,0,10*ROW('Water Data'!H75))="","",OFFSET('Water Data'!$H$27,0,10*ROW('Water Data'!H75)))</f>
        <v/>
      </c>
      <c r="CF81" s="283" t="str">
        <f ca="true">+IF(OFFSET('Water Data'!$H$28,0,10*ROW('Water Data'!H75))="","",OFFSET('Water Data'!$H$28,0,10*ROW('Water Data'!H75)))</f>
        <v/>
      </c>
      <c r="CG81" s="283" t="str">
        <f ca="true">+IF(OFFSET('Water Data'!$H$29,0,10*ROW('Water Data'!H75))="","",OFFSET('Water Data'!$H$29,0,10*ROW('Water Data'!H75)))</f>
        <v/>
      </c>
      <c r="CH81" s="283" t="str">
        <f ca="true">+IF(OFFSET('Water Data'!$I$27,0,10*ROW('Water Data'!I75))="","",OFFSET('Water Data'!$I$27,0,10*ROW('Water Data'!I75)))</f>
        <v/>
      </c>
      <c r="CI81" s="283" t="str">
        <f ca="true">+IF(OFFSET('Water Data'!$I$28,0,10*ROW('Water Data'!I75))="","",OFFSET('Water Data'!$I$28,0,10*ROW('Water Data'!I75)))</f>
        <v/>
      </c>
      <c r="CJ81" s="283" t="str">
        <f ca="true">+IF(OFFSET('Water Data'!$I$29,0,10*ROW('Water Data'!I75))="","",OFFSET('Water Data'!$I$29,0,10*ROW('Water Data'!I75)))</f>
        <v/>
      </c>
      <c r="CK81" s="283" t="str">
        <f ca="true">+IF(OFFSET('Sanitation Data'!$D$28,0,10*ROW('Sanitation Data'!D75))="","",OFFSET('Sanitation Data'!$D$28,0,10*ROW('Sanitation Data'!D75)))</f>
        <v/>
      </c>
      <c r="CL81" s="283" t="str">
        <f ca="true">+IF(OFFSET('Sanitation Data'!$D$29,0,10*ROW('Sanitation Data'!D75))="","",OFFSET('Sanitation Data'!$D$29,0,10*ROW('Sanitation Data'!D75)))</f>
        <v/>
      </c>
      <c r="CM81" s="283" t="str">
        <f ca="true">+IF(OFFSET('Sanitation Data'!$D$30,0,10*ROW('Sanitation Data'!D75))="","",OFFSET('Sanitation Data'!$D$30,0,10*ROW('Sanitation Data'!D75)))</f>
        <v/>
      </c>
      <c r="CN81" s="283" t="str">
        <f ca="true">+IF(OFFSET('Sanitation Data'!$D$31,0,10*ROW('Sanitation Data'!D75))="","",OFFSET('Sanitation Data'!$D$31,0,10*ROW('Sanitation Data'!D75)))</f>
        <v/>
      </c>
      <c r="CO81" s="283" t="str">
        <f ca="true">+IF(OFFSET('Sanitation Data'!$D$32,0,10*ROW('Sanitation Data'!D75))="","",OFFSET('Sanitation Data'!$D$32,0,10*ROW('Sanitation Data'!D75)))</f>
        <v/>
      </c>
      <c r="CP81" s="283" t="str">
        <f ca="true">+IF(OFFSET('Sanitation Data'!$E$28,0,10*ROW('Sanitation Data'!E75))="","",OFFSET('Sanitation Data'!$E$28,0,10*ROW('Sanitation Data'!E75)))</f>
        <v/>
      </c>
      <c r="CQ81" s="283" t="str">
        <f ca="true">+IF(OFFSET('Sanitation Data'!$E$29,0,10*ROW('Sanitation Data'!E75))="","",OFFSET('Sanitation Data'!$E$29,0,10*ROW('Sanitation Data'!E75)))</f>
        <v/>
      </c>
      <c r="CR81" s="283" t="str">
        <f ca="true">+IF(OFFSET('Sanitation Data'!$E$30,0,10*ROW('Sanitation Data'!E75))="","",OFFSET('Sanitation Data'!$E$30,0,10*ROW('Sanitation Data'!E75)))</f>
        <v/>
      </c>
      <c r="CS81" s="283" t="str">
        <f ca="true">+IF(OFFSET('Sanitation Data'!$E$31,0,10*ROW('Sanitation Data'!E75))="","",OFFSET('Sanitation Data'!$E$31,0,10*ROW('Sanitation Data'!E75)))</f>
        <v/>
      </c>
      <c r="CT81" s="283" t="str">
        <f ca="true">+IF(OFFSET('Sanitation Data'!$E$32,0,10*ROW('Sanitation Data'!E75))="","",OFFSET('Sanitation Data'!$E$32,0,10*ROW('Sanitation Data'!E75)))</f>
        <v/>
      </c>
      <c r="CU81" s="283" t="str">
        <f ca="true">+IF(OFFSET('Sanitation Data'!$F$28,0,10*ROW('Sanitation Data'!F75))="","",OFFSET('Sanitation Data'!$F$28,0,10*ROW('Sanitation Data'!F75)))</f>
        <v/>
      </c>
      <c r="CV81" s="283" t="str">
        <f ca="true">+IF(OFFSET('Sanitation Data'!$F$29,0,10*ROW('Sanitation Data'!F75))="","",OFFSET('Sanitation Data'!$F$29,0,10*ROW('Sanitation Data'!F75)))</f>
        <v/>
      </c>
      <c r="CW81" s="283" t="str">
        <f ca="true">+IF(OFFSET('Sanitation Data'!$F$30,0,10*ROW('Sanitation Data'!F75))="","",OFFSET('Sanitation Data'!$F$30,0,10*ROW('Sanitation Data'!F75)))</f>
        <v/>
      </c>
      <c r="CX81" s="283" t="str">
        <f ca="true">+IF(OFFSET('Sanitation Data'!$F$31,0,10*ROW('Sanitation Data'!F75))="","",OFFSET('Sanitation Data'!$F$31,0,10*ROW('Sanitation Data'!F75)))</f>
        <v/>
      </c>
      <c r="CY81" s="283" t="str">
        <f ca="true">+IF(OFFSET('Sanitation Data'!$F$32,0,10*ROW('Sanitation Data'!F75))="","",OFFSET('Sanitation Data'!$F$32,0,10*ROW('Sanitation Data'!F75)))</f>
        <v/>
      </c>
      <c r="CZ81" s="283" t="str">
        <f ca="true">+IF(OFFSET('Sanitation Data'!$G$28,0,10*ROW('Sanitation Data'!G75))="","",OFFSET('Sanitation Data'!$G$28,0,10*ROW('Sanitation Data'!G75)))</f>
        <v/>
      </c>
      <c r="DA81" s="283" t="str">
        <f ca="true">+IF(OFFSET('Sanitation Data'!$G$29,0,10*ROW('Sanitation Data'!G75))="","",OFFSET('Sanitation Data'!$G$29,0,10*ROW('Sanitation Data'!G75)))</f>
        <v/>
      </c>
      <c r="DB81" s="283" t="str">
        <f ca="true">+IF(OFFSET('Sanitation Data'!$G$30,0,10*ROW('Sanitation Data'!G75))="","",OFFSET('Sanitation Data'!$G$30,0,10*ROW('Sanitation Data'!G75)))</f>
        <v/>
      </c>
      <c r="DC81" s="283" t="str">
        <f ca="true">+IF(OFFSET('Sanitation Data'!$G$31,0,10*ROW('Sanitation Data'!G75))="","",OFFSET('Sanitation Data'!$G$31,0,10*ROW('Sanitation Data'!G75)))</f>
        <v/>
      </c>
      <c r="DD81" s="283" t="str">
        <f ca="true">+IF(OFFSET('Sanitation Data'!$G$32,0,10*ROW('Sanitation Data'!G75))="","",OFFSET('Sanitation Data'!$G$32,0,10*ROW('Sanitation Data'!G75)))</f>
        <v/>
      </c>
      <c r="DE81" s="283" t="str">
        <f ca="true">+IF(OFFSET('Sanitation Data'!$H$28,0,10*ROW('Sanitation Data'!H75))="","",OFFSET('Sanitation Data'!$H$28,0,10*ROW('Sanitation Data'!H75)))</f>
        <v/>
      </c>
      <c r="DF81" s="283" t="str">
        <f ca="true">+IF(OFFSET('Sanitation Data'!$H$29,0,10*ROW('Sanitation Data'!H75))="","",OFFSET('Sanitation Data'!$H$29,0,10*ROW('Sanitation Data'!H75)))</f>
        <v/>
      </c>
      <c r="DG81" s="283" t="str">
        <f ca="true">+IF(OFFSET('Sanitation Data'!$H$30,0,10*ROW('Sanitation Data'!H75))="","",OFFSET('Sanitation Data'!$H$30,0,10*ROW('Sanitation Data'!H75)))</f>
        <v/>
      </c>
      <c r="DH81" s="283" t="str">
        <f ca="true">+IF(OFFSET('Sanitation Data'!$H$31,0,10*ROW('Sanitation Data'!H75))="","",OFFSET('Sanitation Data'!$H$31,0,10*ROW('Sanitation Data'!H75)))</f>
        <v/>
      </c>
      <c r="DI81" s="283" t="str">
        <f ca="true">+IF(OFFSET('Sanitation Data'!$H$32,0,10*ROW('Sanitation Data'!H75))="","",OFFSET('Sanitation Data'!$H$32,0,10*ROW('Sanitation Data'!H75)))</f>
        <v/>
      </c>
      <c r="DJ81" s="283" t="str">
        <f ca="true">+IF(OFFSET('Sanitation Data'!$I$28,0,10*ROW('Sanitation Data'!I75))="","",OFFSET('Sanitation Data'!$I$28,0,10*ROW('Sanitation Data'!I75)))</f>
        <v/>
      </c>
      <c r="DK81" s="283" t="str">
        <f ca="true">+IF(OFFSET('Sanitation Data'!$I$29,0,10*ROW('Sanitation Data'!I75))="","",OFFSET('Sanitation Data'!$I$29,0,10*ROW('Sanitation Data'!I75)))</f>
        <v/>
      </c>
      <c r="DL81" s="283" t="str">
        <f ca="true">+IF(OFFSET('Sanitation Data'!$I$30,0,10*ROW('Sanitation Data'!I75))="","",OFFSET('Sanitation Data'!$I$30,0,10*ROW('Sanitation Data'!I75)))</f>
        <v/>
      </c>
      <c r="DM81" s="283" t="str">
        <f ca="true">+IF(OFFSET('Sanitation Data'!$I$31,0,10*ROW('Sanitation Data'!I75))="","",OFFSET('Sanitation Data'!$I$31,0,10*ROW('Sanitation Data'!I75)))</f>
        <v/>
      </c>
      <c r="DN81" s="283" t="str">
        <f ca="true">+IF(OFFSET('Sanitation Data'!$I$32,0,10*ROW('Sanitation Data'!I75))="","",OFFSET('Sanitation Data'!$I$32,0,10*ROW('Sanitation Data'!I75)))</f>
        <v/>
      </c>
      <c r="DO81" s="283" t="str">
        <f ca="true">+IF(OFFSET('Hygiene Data'!$D$11,0,10*ROW('Hygiene Data'!D75))="","",OFFSET('Hygiene Data'!$D$11,0,10*ROW('Hygiene Data'!D75)))</f>
        <v/>
      </c>
      <c r="DP81" s="283" t="str">
        <f ca="true">+IF(OFFSET('Hygiene Data'!$D$12,0,10*ROW('Hygiene Data'!D75))="","",OFFSET('Hygiene Data'!$D$12,0,10*ROW('Hygiene Data'!D75)))</f>
        <v/>
      </c>
      <c r="DQ81" s="283" t="str">
        <f ca="true">+IF(OFFSET('Hygiene Data'!$D$13,0,10*ROW('Hygiene Data'!D75))="","",OFFSET('Hygiene Data'!$D$13,0,10*ROW('Hygiene Data'!D75)))</f>
        <v/>
      </c>
      <c r="DR81" s="283" t="str">
        <f ca="true">+IF(OFFSET('Hygiene Data'!$E$11,0,10*ROW('Hygiene Data'!E75))="","",OFFSET('Hygiene Data'!$E$11,0,10*ROW('Hygiene Data'!E75)))</f>
        <v/>
      </c>
      <c r="DS81" s="283" t="str">
        <f ca="true">+IF(OFFSET('Hygiene Data'!$E$12,0,10*ROW('Hygiene Data'!E75))="","",OFFSET('Hygiene Data'!$E$12,0,10*ROW('Hygiene Data'!E75)))</f>
        <v/>
      </c>
      <c r="DT81" s="283" t="str">
        <f ca="true">+IF(OFFSET('Hygiene Data'!$E$13,0,10*ROW('Hygiene Data'!E75))="","",OFFSET('Hygiene Data'!$E$13,0,10*ROW('Hygiene Data'!E75)))</f>
        <v/>
      </c>
      <c r="DU81" s="283" t="str">
        <f ca="true">+IF(OFFSET('Hygiene Data'!$F$11,0,10*ROW('Hygiene Data'!F75))="","",OFFSET('Hygiene Data'!$F$11,0,10*ROW('Hygiene Data'!F75)))</f>
        <v/>
      </c>
      <c r="DV81" s="283" t="str">
        <f ca="true">+IF(OFFSET('Hygiene Data'!$F$12,0,10*ROW('Hygiene Data'!F75))="","",OFFSET('Hygiene Data'!$F$12,0,10*ROW('Hygiene Data'!F75)))</f>
        <v/>
      </c>
      <c r="DW81" s="283" t="str">
        <f ca="true">+IF(OFFSET('Hygiene Data'!$F$13,0,10*ROW('Hygiene Data'!F75))="","",OFFSET('Hygiene Data'!$F$13,0,10*ROW('Hygiene Data'!F75)))</f>
        <v/>
      </c>
      <c r="DX81" s="283" t="str">
        <f ca="true">+IF(OFFSET('Hygiene Data'!$G$11,0,10*ROW('Hygiene Data'!G75))="","",OFFSET('Hygiene Data'!$G$11,0,10*ROW('Hygiene Data'!G75)))</f>
        <v/>
      </c>
      <c r="DY81" s="283" t="str">
        <f ca="true">+IF(OFFSET('Hygiene Data'!$G$12,0,10*ROW('Hygiene Data'!G75))="","",OFFSET('Hygiene Data'!$G$12,0,10*ROW('Hygiene Data'!G75)))</f>
        <v/>
      </c>
      <c r="DZ81" s="283" t="str">
        <f ca="true">+IF(OFFSET('Hygiene Data'!$G$13,0,10*ROW('Hygiene Data'!G75))="","",OFFSET('Hygiene Data'!$G$13,0,10*ROW('Hygiene Data'!G75)))</f>
        <v/>
      </c>
      <c r="EA81" s="283" t="str">
        <f ca="true">+IF(OFFSET('Hygiene Data'!$H$11,0,10*ROW('Hygiene Data'!H75))="","",OFFSET('Hygiene Data'!$H$11,0,10*ROW('Hygiene Data'!H75)))</f>
        <v/>
      </c>
      <c r="EB81" s="283" t="str">
        <f ca="true">+IF(OFFSET('Hygiene Data'!$H$12,0,10*ROW('Hygiene Data'!H75))="","",OFFSET('Hygiene Data'!$H$12,0,10*ROW('Hygiene Data'!H75)))</f>
        <v/>
      </c>
      <c r="EC81" s="283" t="str">
        <f ca="true">+IF(OFFSET('Hygiene Data'!$H$13,0,10*ROW('Hygiene Data'!H75))="","",OFFSET('Hygiene Data'!$H$13,0,10*ROW('Hygiene Data'!H75)))</f>
        <v/>
      </c>
      <c r="ED81" s="283" t="str">
        <f ca="true">+IF(OFFSET('Hygiene Data'!$I$11,0,10*ROW('Hygiene Data'!I75))="","",OFFSET('Hygiene Data'!$I$11,0,10*ROW('Hygiene Data'!I75)))</f>
        <v/>
      </c>
      <c r="EE81" s="283" t="str">
        <f ca="true">+IF(OFFSET('Hygiene Data'!$I$12,0,10*ROW('Hygiene Data'!I75))="","",OFFSET('Hygiene Data'!$I$12,0,10*ROW('Hygiene Data'!I75)))</f>
        <v/>
      </c>
      <c r="EF81" s="283"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9"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3"/>
      <c r="BS82" s="283" t="str">
        <f ca="true">+IF(OFFSET('Water Data'!$D$27,0,10*ROW('Water Data'!D76))="","",OFFSET('Water Data'!$D$27,0,10*ROW('Water Data'!D76)))</f>
        <v/>
      </c>
      <c r="BT82" s="283" t="str">
        <f ca="true">+IF(OFFSET('Water Data'!$D$28,0,10*ROW('Water Data'!D76))="","",OFFSET('Water Data'!$D$28,0,10*ROW('Water Data'!D76)))</f>
        <v/>
      </c>
      <c r="BU82" s="283" t="str">
        <f ca="true">+IF(OFFSET('Water Data'!$D$29,0,10*ROW('Water Data'!D76))="","",OFFSET('Water Data'!$D$29,0,10*ROW('Water Data'!D76)))</f>
        <v/>
      </c>
      <c r="BV82" s="283" t="str">
        <f ca="true">+IF(OFFSET('Water Data'!$E$27,0,10*ROW('Water Data'!E76))="","",OFFSET('Water Data'!$E$27,0,10*ROW('Water Data'!E76)))</f>
        <v/>
      </c>
      <c r="BW82" s="283" t="str">
        <f ca="true">+IF(OFFSET('Water Data'!$E$28,0,10*ROW('Water Data'!E76))="","",OFFSET('Water Data'!$E$28,0,10*ROW('Water Data'!E76)))</f>
        <v/>
      </c>
      <c r="BX82" s="283" t="str">
        <f ca="true">+IF(OFFSET('Water Data'!$E$29,0,10*ROW('Water Data'!E76))="","",OFFSET('Water Data'!$E$29,0,10*ROW('Water Data'!E76)))</f>
        <v/>
      </c>
      <c r="BY82" s="283" t="str">
        <f ca="true">+IF(OFFSET('Water Data'!$F$27,0,10*ROW('Water Data'!F76))="","",OFFSET('Water Data'!$F$27,0,10*ROW('Water Data'!F76)))</f>
        <v/>
      </c>
      <c r="BZ82" s="283" t="str">
        <f ca="true">+IF(OFFSET('Water Data'!$F$28,0,10*ROW('Water Data'!F76))="","",OFFSET('Water Data'!$F$28,0,10*ROW('Water Data'!F76)))</f>
        <v/>
      </c>
      <c r="CA82" s="283" t="str">
        <f ca="true">+IF(OFFSET('Water Data'!$F$29,0,10*ROW('Water Data'!F76))="","",OFFSET('Water Data'!$F$29,0,10*ROW('Water Data'!F76)))</f>
        <v/>
      </c>
      <c r="CB82" s="283" t="str">
        <f ca="true">+IF(OFFSET('Water Data'!$G$27,0,10*ROW('Water Data'!G76))="","",OFFSET('Water Data'!$G$27,0,10*ROW('Water Data'!G76)))</f>
        <v/>
      </c>
      <c r="CC82" s="283" t="str">
        <f ca="true">+IF(OFFSET('Water Data'!$G$28,0,10*ROW('Water Data'!G76))="","",OFFSET('Water Data'!$G$28,0,10*ROW('Water Data'!G76)))</f>
        <v/>
      </c>
      <c r="CD82" s="283" t="str">
        <f ca="true">+IF(OFFSET('Water Data'!$G$29,0,10*ROW('Water Data'!G76))="","",OFFSET('Water Data'!$G$29,0,10*ROW('Water Data'!G76)))</f>
        <v/>
      </c>
      <c r="CE82" s="283" t="str">
        <f ca="true">+IF(OFFSET('Water Data'!$H$27,0,10*ROW('Water Data'!H76))="","",OFFSET('Water Data'!$H$27,0,10*ROW('Water Data'!H76)))</f>
        <v/>
      </c>
      <c r="CF82" s="283" t="str">
        <f ca="true">+IF(OFFSET('Water Data'!$H$28,0,10*ROW('Water Data'!H76))="","",OFFSET('Water Data'!$H$28,0,10*ROW('Water Data'!H76)))</f>
        <v/>
      </c>
      <c r="CG82" s="283" t="str">
        <f ca="true">+IF(OFFSET('Water Data'!$H$29,0,10*ROW('Water Data'!H76))="","",OFFSET('Water Data'!$H$29,0,10*ROW('Water Data'!H76)))</f>
        <v/>
      </c>
      <c r="CH82" s="283" t="str">
        <f ca="true">+IF(OFFSET('Water Data'!$I$27,0,10*ROW('Water Data'!I76))="","",OFFSET('Water Data'!$I$27,0,10*ROW('Water Data'!I76)))</f>
        <v/>
      </c>
      <c r="CI82" s="283" t="str">
        <f ca="true">+IF(OFFSET('Water Data'!$I$28,0,10*ROW('Water Data'!I76))="","",OFFSET('Water Data'!$I$28,0,10*ROW('Water Data'!I76)))</f>
        <v/>
      </c>
      <c r="CJ82" s="283" t="str">
        <f ca="true">+IF(OFFSET('Water Data'!$I$29,0,10*ROW('Water Data'!I76))="","",OFFSET('Water Data'!$I$29,0,10*ROW('Water Data'!I76)))</f>
        <v/>
      </c>
      <c r="CK82" s="283" t="str">
        <f ca="true">+IF(OFFSET('Sanitation Data'!$D$28,0,10*ROW('Sanitation Data'!D76))="","",OFFSET('Sanitation Data'!$D$28,0,10*ROW('Sanitation Data'!D76)))</f>
        <v/>
      </c>
      <c r="CL82" s="283" t="str">
        <f ca="true">+IF(OFFSET('Sanitation Data'!$D$29,0,10*ROW('Sanitation Data'!D76))="","",OFFSET('Sanitation Data'!$D$29,0,10*ROW('Sanitation Data'!D76)))</f>
        <v/>
      </c>
      <c r="CM82" s="283" t="str">
        <f ca="true">+IF(OFFSET('Sanitation Data'!$D$30,0,10*ROW('Sanitation Data'!D76))="","",OFFSET('Sanitation Data'!$D$30,0,10*ROW('Sanitation Data'!D76)))</f>
        <v/>
      </c>
      <c r="CN82" s="283" t="str">
        <f ca="true">+IF(OFFSET('Sanitation Data'!$D$31,0,10*ROW('Sanitation Data'!D76))="","",OFFSET('Sanitation Data'!$D$31,0,10*ROW('Sanitation Data'!D76)))</f>
        <v/>
      </c>
      <c r="CO82" s="283" t="str">
        <f ca="true">+IF(OFFSET('Sanitation Data'!$D$32,0,10*ROW('Sanitation Data'!D76))="","",OFFSET('Sanitation Data'!$D$32,0,10*ROW('Sanitation Data'!D76)))</f>
        <v/>
      </c>
      <c r="CP82" s="283" t="str">
        <f ca="true">+IF(OFFSET('Sanitation Data'!$E$28,0,10*ROW('Sanitation Data'!E76))="","",OFFSET('Sanitation Data'!$E$28,0,10*ROW('Sanitation Data'!E76)))</f>
        <v/>
      </c>
      <c r="CQ82" s="283" t="str">
        <f ca="true">+IF(OFFSET('Sanitation Data'!$E$29,0,10*ROW('Sanitation Data'!E76))="","",OFFSET('Sanitation Data'!$E$29,0,10*ROW('Sanitation Data'!E76)))</f>
        <v/>
      </c>
      <c r="CR82" s="283" t="str">
        <f ca="true">+IF(OFFSET('Sanitation Data'!$E$30,0,10*ROW('Sanitation Data'!E76))="","",OFFSET('Sanitation Data'!$E$30,0,10*ROW('Sanitation Data'!E76)))</f>
        <v/>
      </c>
      <c r="CS82" s="283" t="str">
        <f ca="true">+IF(OFFSET('Sanitation Data'!$E$31,0,10*ROW('Sanitation Data'!E76))="","",OFFSET('Sanitation Data'!$E$31,0,10*ROW('Sanitation Data'!E76)))</f>
        <v/>
      </c>
      <c r="CT82" s="283" t="str">
        <f ca="true">+IF(OFFSET('Sanitation Data'!$E$32,0,10*ROW('Sanitation Data'!E76))="","",OFFSET('Sanitation Data'!$E$32,0,10*ROW('Sanitation Data'!E76)))</f>
        <v/>
      </c>
      <c r="CU82" s="283" t="str">
        <f ca="true">+IF(OFFSET('Sanitation Data'!$F$28,0,10*ROW('Sanitation Data'!F76))="","",OFFSET('Sanitation Data'!$F$28,0,10*ROW('Sanitation Data'!F76)))</f>
        <v/>
      </c>
      <c r="CV82" s="283" t="str">
        <f ca="true">+IF(OFFSET('Sanitation Data'!$F$29,0,10*ROW('Sanitation Data'!F76))="","",OFFSET('Sanitation Data'!$F$29,0,10*ROW('Sanitation Data'!F76)))</f>
        <v/>
      </c>
      <c r="CW82" s="283" t="str">
        <f ca="true">+IF(OFFSET('Sanitation Data'!$F$30,0,10*ROW('Sanitation Data'!F76))="","",OFFSET('Sanitation Data'!$F$30,0,10*ROW('Sanitation Data'!F76)))</f>
        <v/>
      </c>
      <c r="CX82" s="283" t="str">
        <f ca="true">+IF(OFFSET('Sanitation Data'!$F$31,0,10*ROW('Sanitation Data'!F76))="","",OFFSET('Sanitation Data'!$F$31,0,10*ROW('Sanitation Data'!F76)))</f>
        <v/>
      </c>
      <c r="CY82" s="283" t="str">
        <f ca="true">+IF(OFFSET('Sanitation Data'!$F$32,0,10*ROW('Sanitation Data'!F76))="","",OFFSET('Sanitation Data'!$F$32,0,10*ROW('Sanitation Data'!F76)))</f>
        <v/>
      </c>
      <c r="CZ82" s="283" t="str">
        <f ca="true">+IF(OFFSET('Sanitation Data'!$G$28,0,10*ROW('Sanitation Data'!G76))="","",OFFSET('Sanitation Data'!$G$28,0,10*ROW('Sanitation Data'!G76)))</f>
        <v/>
      </c>
      <c r="DA82" s="283" t="str">
        <f ca="true">+IF(OFFSET('Sanitation Data'!$G$29,0,10*ROW('Sanitation Data'!G76))="","",OFFSET('Sanitation Data'!$G$29,0,10*ROW('Sanitation Data'!G76)))</f>
        <v/>
      </c>
      <c r="DB82" s="283" t="str">
        <f ca="true">+IF(OFFSET('Sanitation Data'!$G$30,0,10*ROW('Sanitation Data'!G76))="","",OFFSET('Sanitation Data'!$G$30,0,10*ROW('Sanitation Data'!G76)))</f>
        <v/>
      </c>
      <c r="DC82" s="283" t="str">
        <f ca="true">+IF(OFFSET('Sanitation Data'!$G$31,0,10*ROW('Sanitation Data'!G76))="","",OFFSET('Sanitation Data'!$G$31,0,10*ROW('Sanitation Data'!G76)))</f>
        <v/>
      </c>
      <c r="DD82" s="283" t="str">
        <f ca="true">+IF(OFFSET('Sanitation Data'!$G$32,0,10*ROW('Sanitation Data'!G76))="","",OFFSET('Sanitation Data'!$G$32,0,10*ROW('Sanitation Data'!G76)))</f>
        <v/>
      </c>
      <c r="DE82" s="283" t="str">
        <f ca="true">+IF(OFFSET('Sanitation Data'!$H$28,0,10*ROW('Sanitation Data'!H76))="","",OFFSET('Sanitation Data'!$H$28,0,10*ROW('Sanitation Data'!H76)))</f>
        <v/>
      </c>
      <c r="DF82" s="283" t="str">
        <f ca="true">+IF(OFFSET('Sanitation Data'!$H$29,0,10*ROW('Sanitation Data'!H76))="","",OFFSET('Sanitation Data'!$H$29,0,10*ROW('Sanitation Data'!H76)))</f>
        <v/>
      </c>
      <c r="DG82" s="283" t="str">
        <f ca="true">+IF(OFFSET('Sanitation Data'!$H$30,0,10*ROW('Sanitation Data'!H76))="","",OFFSET('Sanitation Data'!$H$30,0,10*ROW('Sanitation Data'!H76)))</f>
        <v/>
      </c>
      <c r="DH82" s="283" t="str">
        <f ca="true">+IF(OFFSET('Sanitation Data'!$H$31,0,10*ROW('Sanitation Data'!H76))="","",OFFSET('Sanitation Data'!$H$31,0,10*ROW('Sanitation Data'!H76)))</f>
        <v/>
      </c>
      <c r="DI82" s="283" t="str">
        <f ca="true">+IF(OFFSET('Sanitation Data'!$H$32,0,10*ROW('Sanitation Data'!H76))="","",OFFSET('Sanitation Data'!$H$32,0,10*ROW('Sanitation Data'!H76)))</f>
        <v/>
      </c>
      <c r="DJ82" s="283" t="str">
        <f ca="true">+IF(OFFSET('Sanitation Data'!$I$28,0,10*ROW('Sanitation Data'!I76))="","",OFFSET('Sanitation Data'!$I$28,0,10*ROW('Sanitation Data'!I76)))</f>
        <v/>
      </c>
      <c r="DK82" s="283" t="str">
        <f ca="true">+IF(OFFSET('Sanitation Data'!$I$29,0,10*ROW('Sanitation Data'!I76))="","",OFFSET('Sanitation Data'!$I$29,0,10*ROW('Sanitation Data'!I76)))</f>
        <v/>
      </c>
      <c r="DL82" s="283" t="str">
        <f ca="true">+IF(OFFSET('Sanitation Data'!$I$30,0,10*ROW('Sanitation Data'!I76))="","",OFFSET('Sanitation Data'!$I$30,0,10*ROW('Sanitation Data'!I76)))</f>
        <v/>
      </c>
      <c r="DM82" s="283" t="str">
        <f ca="true">+IF(OFFSET('Sanitation Data'!$I$31,0,10*ROW('Sanitation Data'!I76))="","",OFFSET('Sanitation Data'!$I$31,0,10*ROW('Sanitation Data'!I76)))</f>
        <v/>
      </c>
      <c r="DN82" s="283" t="str">
        <f ca="true">+IF(OFFSET('Sanitation Data'!$I$32,0,10*ROW('Sanitation Data'!I76))="","",OFFSET('Sanitation Data'!$I$32,0,10*ROW('Sanitation Data'!I76)))</f>
        <v/>
      </c>
      <c r="DO82" s="283" t="str">
        <f ca="true">+IF(OFFSET('Hygiene Data'!$D$11,0,10*ROW('Hygiene Data'!D76))="","",OFFSET('Hygiene Data'!$D$11,0,10*ROW('Hygiene Data'!D76)))</f>
        <v/>
      </c>
      <c r="DP82" s="283" t="str">
        <f ca="true">+IF(OFFSET('Hygiene Data'!$D$12,0,10*ROW('Hygiene Data'!D76))="","",OFFSET('Hygiene Data'!$D$12,0,10*ROW('Hygiene Data'!D76)))</f>
        <v/>
      </c>
      <c r="DQ82" s="283" t="str">
        <f ca="true">+IF(OFFSET('Hygiene Data'!$D$13,0,10*ROW('Hygiene Data'!D76))="","",OFFSET('Hygiene Data'!$D$13,0,10*ROW('Hygiene Data'!D76)))</f>
        <v/>
      </c>
      <c r="DR82" s="283" t="str">
        <f ca="true">+IF(OFFSET('Hygiene Data'!$E$11,0,10*ROW('Hygiene Data'!E76))="","",OFFSET('Hygiene Data'!$E$11,0,10*ROW('Hygiene Data'!E76)))</f>
        <v/>
      </c>
      <c r="DS82" s="283" t="str">
        <f ca="true">+IF(OFFSET('Hygiene Data'!$E$12,0,10*ROW('Hygiene Data'!E76))="","",OFFSET('Hygiene Data'!$E$12,0,10*ROW('Hygiene Data'!E76)))</f>
        <v/>
      </c>
      <c r="DT82" s="283" t="str">
        <f ca="true">+IF(OFFSET('Hygiene Data'!$E$13,0,10*ROW('Hygiene Data'!E76))="","",OFFSET('Hygiene Data'!$E$13,0,10*ROW('Hygiene Data'!E76)))</f>
        <v/>
      </c>
      <c r="DU82" s="283" t="str">
        <f ca="true">+IF(OFFSET('Hygiene Data'!$F$11,0,10*ROW('Hygiene Data'!F76))="","",OFFSET('Hygiene Data'!$F$11,0,10*ROW('Hygiene Data'!F76)))</f>
        <v/>
      </c>
      <c r="DV82" s="283" t="str">
        <f ca="true">+IF(OFFSET('Hygiene Data'!$F$12,0,10*ROW('Hygiene Data'!F76))="","",OFFSET('Hygiene Data'!$F$12,0,10*ROW('Hygiene Data'!F76)))</f>
        <v/>
      </c>
      <c r="DW82" s="283" t="str">
        <f ca="true">+IF(OFFSET('Hygiene Data'!$F$13,0,10*ROW('Hygiene Data'!F76))="","",OFFSET('Hygiene Data'!$F$13,0,10*ROW('Hygiene Data'!F76)))</f>
        <v/>
      </c>
      <c r="DX82" s="283" t="str">
        <f ca="true">+IF(OFFSET('Hygiene Data'!$G$11,0,10*ROW('Hygiene Data'!G76))="","",OFFSET('Hygiene Data'!$G$11,0,10*ROW('Hygiene Data'!G76)))</f>
        <v/>
      </c>
      <c r="DY82" s="283" t="str">
        <f ca="true">+IF(OFFSET('Hygiene Data'!$G$12,0,10*ROW('Hygiene Data'!G76))="","",OFFSET('Hygiene Data'!$G$12,0,10*ROW('Hygiene Data'!G76)))</f>
        <v/>
      </c>
      <c r="DZ82" s="283" t="str">
        <f ca="true">+IF(OFFSET('Hygiene Data'!$G$13,0,10*ROW('Hygiene Data'!G76))="","",OFFSET('Hygiene Data'!$G$13,0,10*ROW('Hygiene Data'!G76)))</f>
        <v/>
      </c>
      <c r="EA82" s="283" t="str">
        <f ca="true">+IF(OFFSET('Hygiene Data'!$H$11,0,10*ROW('Hygiene Data'!H76))="","",OFFSET('Hygiene Data'!$H$11,0,10*ROW('Hygiene Data'!H76)))</f>
        <v/>
      </c>
      <c r="EB82" s="283" t="str">
        <f ca="true">+IF(OFFSET('Hygiene Data'!$H$12,0,10*ROW('Hygiene Data'!H76))="","",OFFSET('Hygiene Data'!$H$12,0,10*ROW('Hygiene Data'!H76)))</f>
        <v/>
      </c>
      <c r="EC82" s="283" t="str">
        <f ca="true">+IF(OFFSET('Hygiene Data'!$H$13,0,10*ROW('Hygiene Data'!H76))="","",OFFSET('Hygiene Data'!$H$13,0,10*ROW('Hygiene Data'!H76)))</f>
        <v/>
      </c>
      <c r="ED82" s="283" t="str">
        <f ca="true">+IF(OFFSET('Hygiene Data'!$I$11,0,10*ROW('Hygiene Data'!I76))="","",OFFSET('Hygiene Data'!$I$11,0,10*ROW('Hygiene Data'!I76)))</f>
        <v/>
      </c>
      <c r="EE82" s="283" t="str">
        <f ca="true">+IF(OFFSET('Hygiene Data'!$I$12,0,10*ROW('Hygiene Data'!I76))="","",OFFSET('Hygiene Data'!$I$12,0,10*ROW('Hygiene Data'!I76)))</f>
        <v/>
      </c>
      <c r="EF82" s="283"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9"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3"/>
      <c r="BS83" s="283" t="str">
        <f ca="true">+IF(OFFSET('Water Data'!$D$27,0,10*ROW('Water Data'!D77))="","",OFFSET('Water Data'!$D$27,0,10*ROW('Water Data'!D77)))</f>
        <v/>
      </c>
      <c r="BT83" s="283" t="str">
        <f ca="true">+IF(OFFSET('Water Data'!$D$28,0,10*ROW('Water Data'!D77))="","",OFFSET('Water Data'!$D$28,0,10*ROW('Water Data'!D77)))</f>
        <v/>
      </c>
      <c r="BU83" s="283" t="str">
        <f ca="true">+IF(OFFSET('Water Data'!$D$29,0,10*ROW('Water Data'!D77))="","",OFFSET('Water Data'!$D$29,0,10*ROW('Water Data'!D77)))</f>
        <v/>
      </c>
      <c r="BV83" s="283" t="str">
        <f ca="true">+IF(OFFSET('Water Data'!$E$27,0,10*ROW('Water Data'!E77))="","",OFFSET('Water Data'!$E$27,0,10*ROW('Water Data'!E77)))</f>
        <v/>
      </c>
      <c r="BW83" s="283" t="str">
        <f ca="true">+IF(OFFSET('Water Data'!$E$28,0,10*ROW('Water Data'!E77))="","",OFFSET('Water Data'!$E$28,0,10*ROW('Water Data'!E77)))</f>
        <v/>
      </c>
      <c r="BX83" s="283" t="str">
        <f ca="true">+IF(OFFSET('Water Data'!$E$29,0,10*ROW('Water Data'!E77))="","",OFFSET('Water Data'!$E$29,0,10*ROW('Water Data'!E77)))</f>
        <v/>
      </c>
      <c r="BY83" s="283" t="str">
        <f ca="true">+IF(OFFSET('Water Data'!$F$27,0,10*ROW('Water Data'!F77))="","",OFFSET('Water Data'!$F$27,0,10*ROW('Water Data'!F77)))</f>
        <v/>
      </c>
      <c r="BZ83" s="283" t="str">
        <f ca="true">+IF(OFFSET('Water Data'!$F$28,0,10*ROW('Water Data'!F77))="","",OFFSET('Water Data'!$F$28,0,10*ROW('Water Data'!F77)))</f>
        <v/>
      </c>
      <c r="CA83" s="283" t="str">
        <f ca="true">+IF(OFFSET('Water Data'!$F$29,0,10*ROW('Water Data'!F77))="","",OFFSET('Water Data'!$F$29,0,10*ROW('Water Data'!F77)))</f>
        <v/>
      </c>
      <c r="CB83" s="283" t="str">
        <f ca="true">+IF(OFFSET('Water Data'!$G$27,0,10*ROW('Water Data'!G77))="","",OFFSET('Water Data'!$G$27,0,10*ROW('Water Data'!G77)))</f>
        <v/>
      </c>
      <c r="CC83" s="283" t="str">
        <f ca="true">+IF(OFFSET('Water Data'!$G$28,0,10*ROW('Water Data'!G77))="","",OFFSET('Water Data'!$G$28,0,10*ROW('Water Data'!G77)))</f>
        <v/>
      </c>
      <c r="CD83" s="283" t="str">
        <f ca="true">+IF(OFFSET('Water Data'!$G$29,0,10*ROW('Water Data'!G77))="","",OFFSET('Water Data'!$G$29,0,10*ROW('Water Data'!G77)))</f>
        <v/>
      </c>
      <c r="CE83" s="283" t="str">
        <f ca="true">+IF(OFFSET('Water Data'!$H$27,0,10*ROW('Water Data'!H77))="","",OFFSET('Water Data'!$H$27,0,10*ROW('Water Data'!H77)))</f>
        <v/>
      </c>
      <c r="CF83" s="283" t="str">
        <f ca="true">+IF(OFFSET('Water Data'!$H$28,0,10*ROW('Water Data'!H77))="","",OFFSET('Water Data'!$H$28,0,10*ROW('Water Data'!H77)))</f>
        <v/>
      </c>
      <c r="CG83" s="283" t="str">
        <f ca="true">+IF(OFFSET('Water Data'!$H$29,0,10*ROW('Water Data'!H77))="","",OFFSET('Water Data'!$H$29,0,10*ROW('Water Data'!H77)))</f>
        <v/>
      </c>
      <c r="CH83" s="283" t="str">
        <f ca="true">+IF(OFFSET('Water Data'!$I$27,0,10*ROW('Water Data'!I77))="","",OFFSET('Water Data'!$I$27,0,10*ROW('Water Data'!I77)))</f>
        <v/>
      </c>
      <c r="CI83" s="283" t="str">
        <f ca="true">+IF(OFFSET('Water Data'!$I$28,0,10*ROW('Water Data'!I77))="","",OFFSET('Water Data'!$I$28,0,10*ROW('Water Data'!I77)))</f>
        <v/>
      </c>
      <c r="CJ83" s="283" t="str">
        <f ca="true">+IF(OFFSET('Water Data'!$I$29,0,10*ROW('Water Data'!I77))="","",OFFSET('Water Data'!$I$29,0,10*ROW('Water Data'!I77)))</f>
        <v/>
      </c>
      <c r="CK83" s="283" t="str">
        <f ca="true">+IF(OFFSET('Sanitation Data'!$D$28,0,10*ROW('Sanitation Data'!D77))="","",OFFSET('Sanitation Data'!$D$28,0,10*ROW('Sanitation Data'!D77)))</f>
        <v/>
      </c>
      <c r="CL83" s="283" t="str">
        <f ca="true">+IF(OFFSET('Sanitation Data'!$D$29,0,10*ROW('Sanitation Data'!D77))="","",OFFSET('Sanitation Data'!$D$29,0,10*ROW('Sanitation Data'!D77)))</f>
        <v/>
      </c>
      <c r="CM83" s="283" t="str">
        <f ca="true">+IF(OFFSET('Sanitation Data'!$D$30,0,10*ROW('Sanitation Data'!D77))="","",OFFSET('Sanitation Data'!$D$30,0,10*ROW('Sanitation Data'!D77)))</f>
        <v/>
      </c>
      <c r="CN83" s="283" t="str">
        <f ca="true">+IF(OFFSET('Sanitation Data'!$D$31,0,10*ROW('Sanitation Data'!D77))="","",OFFSET('Sanitation Data'!$D$31,0,10*ROW('Sanitation Data'!D77)))</f>
        <v/>
      </c>
      <c r="CO83" s="283" t="str">
        <f ca="true">+IF(OFFSET('Sanitation Data'!$D$32,0,10*ROW('Sanitation Data'!D77))="","",OFFSET('Sanitation Data'!$D$32,0,10*ROW('Sanitation Data'!D77)))</f>
        <v/>
      </c>
      <c r="CP83" s="283" t="str">
        <f ca="true">+IF(OFFSET('Sanitation Data'!$E$28,0,10*ROW('Sanitation Data'!E77))="","",OFFSET('Sanitation Data'!$E$28,0,10*ROW('Sanitation Data'!E77)))</f>
        <v/>
      </c>
      <c r="CQ83" s="283" t="str">
        <f ca="true">+IF(OFFSET('Sanitation Data'!$E$29,0,10*ROW('Sanitation Data'!E77))="","",OFFSET('Sanitation Data'!$E$29,0,10*ROW('Sanitation Data'!E77)))</f>
        <v/>
      </c>
      <c r="CR83" s="283" t="str">
        <f ca="true">+IF(OFFSET('Sanitation Data'!$E$30,0,10*ROW('Sanitation Data'!E77))="","",OFFSET('Sanitation Data'!$E$30,0,10*ROW('Sanitation Data'!E77)))</f>
        <v/>
      </c>
      <c r="CS83" s="283" t="str">
        <f ca="true">+IF(OFFSET('Sanitation Data'!$E$31,0,10*ROW('Sanitation Data'!E77))="","",OFFSET('Sanitation Data'!$E$31,0,10*ROW('Sanitation Data'!E77)))</f>
        <v/>
      </c>
      <c r="CT83" s="283" t="str">
        <f ca="true">+IF(OFFSET('Sanitation Data'!$E$32,0,10*ROW('Sanitation Data'!E77))="","",OFFSET('Sanitation Data'!$E$32,0,10*ROW('Sanitation Data'!E77)))</f>
        <v/>
      </c>
      <c r="CU83" s="283" t="str">
        <f ca="true">+IF(OFFSET('Sanitation Data'!$F$28,0,10*ROW('Sanitation Data'!F77))="","",OFFSET('Sanitation Data'!$F$28,0,10*ROW('Sanitation Data'!F77)))</f>
        <v/>
      </c>
      <c r="CV83" s="283" t="str">
        <f ca="true">+IF(OFFSET('Sanitation Data'!$F$29,0,10*ROW('Sanitation Data'!F77))="","",OFFSET('Sanitation Data'!$F$29,0,10*ROW('Sanitation Data'!F77)))</f>
        <v/>
      </c>
      <c r="CW83" s="283" t="str">
        <f ca="true">+IF(OFFSET('Sanitation Data'!$F$30,0,10*ROW('Sanitation Data'!F77))="","",OFFSET('Sanitation Data'!$F$30,0,10*ROW('Sanitation Data'!F77)))</f>
        <v/>
      </c>
      <c r="CX83" s="283" t="str">
        <f ca="true">+IF(OFFSET('Sanitation Data'!$F$31,0,10*ROW('Sanitation Data'!F77))="","",OFFSET('Sanitation Data'!$F$31,0,10*ROW('Sanitation Data'!F77)))</f>
        <v/>
      </c>
      <c r="CY83" s="283" t="str">
        <f ca="true">+IF(OFFSET('Sanitation Data'!$F$32,0,10*ROW('Sanitation Data'!F77))="","",OFFSET('Sanitation Data'!$F$32,0,10*ROW('Sanitation Data'!F77)))</f>
        <v/>
      </c>
      <c r="CZ83" s="283" t="str">
        <f ca="true">+IF(OFFSET('Sanitation Data'!$G$28,0,10*ROW('Sanitation Data'!G77))="","",OFFSET('Sanitation Data'!$G$28,0,10*ROW('Sanitation Data'!G77)))</f>
        <v/>
      </c>
      <c r="DA83" s="283" t="str">
        <f ca="true">+IF(OFFSET('Sanitation Data'!$G$29,0,10*ROW('Sanitation Data'!G77))="","",OFFSET('Sanitation Data'!$G$29,0,10*ROW('Sanitation Data'!G77)))</f>
        <v/>
      </c>
      <c r="DB83" s="283" t="str">
        <f ca="true">+IF(OFFSET('Sanitation Data'!$G$30,0,10*ROW('Sanitation Data'!G77))="","",OFFSET('Sanitation Data'!$G$30,0,10*ROW('Sanitation Data'!G77)))</f>
        <v/>
      </c>
      <c r="DC83" s="283" t="str">
        <f ca="true">+IF(OFFSET('Sanitation Data'!$G$31,0,10*ROW('Sanitation Data'!G77))="","",OFFSET('Sanitation Data'!$G$31,0,10*ROW('Sanitation Data'!G77)))</f>
        <v/>
      </c>
      <c r="DD83" s="283" t="str">
        <f ca="true">+IF(OFFSET('Sanitation Data'!$G$32,0,10*ROW('Sanitation Data'!G77))="","",OFFSET('Sanitation Data'!$G$32,0,10*ROW('Sanitation Data'!G77)))</f>
        <v/>
      </c>
      <c r="DE83" s="283" t="str">
        <f ca="true">+IF(OFFSET('Sanitation Data'!$H$28,0,10*ROW('Sanitation Data'!H77))="","",OFFSET('Sanitation Data'!$H$28,0,10*ROW('Sanitation Data'!H77)))</f>
        <v/>
      </c>
      <c r="DF83" s="283" t="str">
        <f ca="true">+IF(OFFSET('Sanitation Data'!$H$29,0,10*ROW('Sanitation Data'!H77))="","",OFFSET('Sanitation Data'!$H$29,0,10*ROW('Sanitation Data'!H77)))</f>
        <v/>
      </c>
      <c r="DG83" s="283" t="str">
        <f ca="true">+IF(OFFSET('Sanitation Data'!$H$30,0,10*ROW('Sanitation Data'!H77))="","",OFFSET('Sanitation Data'!$H$30,0,10*ROW('Sanitation Data'!H77)))</f>
        <v/>
      </c>
      <c r="DH83" s="283" t="str">
        <f ca="true">+IF(OFFSET('Sanitation Data'!$H$31,0,10*ROW('Sanitation Data'!H77))="","",OFFSET('Sanitation Data'!$H$31,0,10*ROW('Sanitation Data'!H77)))</f>
        <v/>
      </c>
      <c r="DI83" s="283" t="str">
        <f ca="true">+IF(OFFSET('Sanitation Data'!$H$32,0,10*ROW('Sanitation Data'!H77))="","",OFFSET('Sanitation Data'!$H$32,0,10*ROW('Sanitation Data'!H77)))</f>
        <v/>
      </c>
      <c r="DJ83" s="283" t="str">
        <f ca="true">+IF(OFFSET('Sanitation Data'!$I$28,0,10*ROW('Sanitation Data'!I77))="","",OFFSET('Sanitation Data'!$I$28,0,10*ROW('Sanitation Data'!I77)))</f>
        <v/>
      </c>
      <c r="DK83" s="283" t="str">
        <f ca="true">+IF(OFFSET('Sanitation Data'!$I$29,0,10*ROW('Sanitation Data'!I77))="","",OFFSET('Sanitation Data'!$I$29,0,10*ROW('Sanitation Data'!I77)))</f>
        <v/>
      </c>
      <c r="DL83" s="283" t="str">
        <f ca="true">+IF(OFFSET('Sanitation Data'!$I$30,0,10*ROW('Sanitation Data'!I77))="","",OFFSET('Sanitation Data'!$I$30,0,10*ROW('Sanitation Data'!I77)))</f>
        <v/>
      </c>
      <c r="DM83" s="283" t="str">
        <f ca="true">+IF(OFFSET('Sanitation Data'!$I$31,0,10*ROW('Sanitation Data'!I77))="","",OFFSET('Sanitation Data'!$I$31,0,10*ROW('Sanitation Data'!I77)))</f>
        <v/>
      </c>
      <c r="DN83" s="283" t="str">
        <f ca="true">+IF(OFFSET('Sanitation Data'!$I$32,0,10*ROW('Sanitation Data'!I77))="","",OFFSET('Sanitation Data'!$I$32,0,10*ROW('Sanitation Data'!I77)))</f>
        <v/>
      </c>
      <c r="DO83" s="283" t="str">
        <f ca="true">+IF(OFFSET('Hygiene Data'!$D$11,0,10*ROW('Hygiene Data'!D77))="","",OFFSET('Hygiene Data'!$D$11,0,10*ROW('Hygiene Data'!D77)))</f>
        <v/>
      </c>
      <c r="DP83" s="283" t="str">
        <f ca="true">+IF(OFFSET('Hygiene Data'!$D$12,0,10*ROW('Hygiene Data'!D77))="","",OFFSET('Hygiene Data'!$D$12,0,10*ROW('Hygiene Data'!D77)))</f>
        <v/>
      </c>
      <c r="DQ83" s="283" t="str">
        <f ca="true">+IF(OFFSET('Hygiene Data'!$D$13,0,10*ROW('Hygiene Data'!D77))="","",OFFSET('Hygiene Data'!$D$13,0,10*ROW('Hygiene Data'!D77)))</f>
        <v/>
      </c>
      <c r="DR83" s="283" t="str">
        <f ca="true">+IF(OFFSET('Hygiene Data'!$E$11,0,10*ROW('Hygiene Data'!E77))="","",OFFSET('Hygiene Data'!$E$11,0,10*ROW('Hygiene Data'!E77)))</f>
        <v/>
      </c>
      <c r="DS83" s="283" t="str">
        <f ca="true">+IF(OFFSET('Hygiene Data'!$E$12,0,10*ROW('Hygiene Data'!E77))="","",OFFSET('Hygiene Data'!$E$12,0,10*ROW('Hygiene Data'!E77)))</f>
        <v/>
      </c>
      <c r="DT83" s="283" t="str">
        <f ca="true">+IF(OFFSET('Hygiene Data'!$E$13,0,10*ROW('Hygiene Data'!E77))="","",OFFSET('Hygiene Data'!$E$13,0,10*ROW('Hygiene Data'!E77)))</f>
        <v/>
      </c>
      <c r="DU83" s="283" t="str">
        <f ca="true">+IF(OFFSET('Hygiene Data'!$F$11,0,10*ROW('Hygiene Data'!F77))="","",OFFSET('Hygiene Data'!$F$11,0,10*ROW('Hygiene Data'!F77)))</f>
        <v/>
      </c>
      <c r="DV83" s="283" t="str">
        <f ca="true">+IF(OFFSET('Hygiene Data'!$F$12,0,10*ROW('Hygiene Data'!F77))="","",OFFSET('Hygiene Data'!$F$12,0,10*ROW('Hygiene Data'!F77)))</f>
        <v/>
      </c>
      <c r="DW83" s="283" t="str">
        <f ca="true">+IF(OFFSET('Hygiene Data'!$F$13,0,10*ROW('Hygiene Data'!F77))="","",OFFSET('Hygiene Data'!$F$13,0,10*ROW('Hygiene Data'!F77)))</f>
        <v/>
      </c>
      <c r="DX83" s="283" t="str">
        <f ca="true">+IF(OFFSET('Hygiene Data'!$G$11,0,10*ROW('Hygiene Data'!G77))="","",OFFSET('Hygiene Data'!$G$11,0,10*ROW('Hygiene Data'!G77)))</f>
        <v/>
      </c>
      <c r="DY83" s="283" t="str">
        <f ca="true">+IF(OFFSET('Hygiene Data'!$G$12,0,10*ROW('Hygiene Data'!G77))="","",OFFSET('Hygiene Data'!$G$12,0,10*ROW('Hygiene Data'!G77)))</f>
        <v/>
      </c>
      <c r="DZ83" s="283" t="str">
        <f ca="true">+IF(OFFSET('Hygiene Data'!$G$13,0,10*ROW('Hygiene Data'!G77))="","",OFFSET('Hygiene Data'!$G$13,0,10*ROW('Hygiene Data'!G77)))</f>
        <v/>
      </c>
      <c r="EA83" s="283" t="str">
        <f ca="true">+IF(OFFSET('Hygiene Data'!$H$11,0,10*ROW('Hygiene Data'!H77))="","",OFFSET('Hygiene Data'!$H$11,0,10*ROW('Hygiene Data'!H77)))</f>
        <v/>
      </c>
      <c r="EB83" s="283" t="str">
        <f ca="true">+IF(OFFSET('Hygiene Data'!$H$12,0,10*ROW('Hygiene Data'!H77))="","",OFFSET('Hygiene Data'!$H$12,0,10*ROW('Hygiene Data'!H77)))</f>
        <v/>
      </c>
      <c r="EC83" s="283" t="str">
        <f ca="true">+IF(OFFSET('Hygiene Data'!$H$13,0,10*ROW('Hygiene Data'!H77))="","",OFFSET('Hygiene Data'!$H$13,0,10*ROW('Hygiene Data'!H77)))</f>
        <v/>
      </c>
      <c r="ED83" s="283" t="str">
        <f ca="true">+IF(OFFSET('Hygiene Data'!$I$11,0,10*ROW('Hygiene Data'!I77))="","",OFFSET('Hygiene Data'!$I$11,0,10*ROW('Hygiene Data'!I77)))</f>
        <v/>
      </c>
      <c r="EE83" s="283" t="str">
        <f ca="true">+IF(OFFSET('Hygiene Data'!$I$12,0,10*ROW('Hygiene Data'!I77))="","",OFFSET('Hygiene Data'!$I$12,0,10*ROW('Hygiene Data'!I77)))</f>
        <v/>
      </c>
      <c r="EF83" s="283"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9"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3"/>
      <c r="BS84" s="283" t="str">
        <f ca="true">+IF(OFFSET('Water Data'!$D$27,0,10*ROW('Water Data'!D78))="","",OFFSET('Water Data'!$D$27,0,10*ROW('Water Data'!D78)))</f>
        <v/>
      </c>
      <c r="BT84" s="283" t="str">
        <f ca="true">+IF(OFFSET('Water Data'!$D$28,0,10*ROW('Water Data'!D78))="","",OFFSET('Water Data'!$D$28,0,10*ROW('Water Data'!D78)))</f>
        <v/>
      </c>
      <c r="BU84" s="283" t="str">
        <f ca="true">+IF(OFFSET('Water Data'!$D$29,0,10*ROW('Water Data'!D78))="","",OFFSET('Water Data'!$D$29,0,10*ROW('Water Data'!D78)))</f>
        <v/>
      </c>
      <c r="BV84" s="283" t="str">
        <f ca="true">+IF(OFFSET('Water Data'!$E$27,0,10*ROW('Water Data'!E78))="","",OFFSET('Water Data'!$E$27,0,10*ROW('Water Data'!E78)))</f>
        <v/>
      </c>
      <c r="BW84" s="283" t="str">
        <f ca="true">+IF(OFFSET('Water Data'!$E$28,0,10*ROW('Water Data'!E78))="","",OFFSET('Water Data'!$E$28,0,10*ROW('Water Data'!E78)))</f>
        <v/>
      </c>
      <c r="BX84" s="283" t="str">
        <f ca="true">+IF(OFFSET('Water Data'!$E$29,0,10*ROW('Water Data'!E78))="","",OFFSET('Water Data'!$E$29,0,10*ROW('Water Data'!E78)))</f>
        <v/>
      </c>
      <c r="BY84" s="283" t="str">
        <f ca="true">+IF(OFFSET('Water Data'!$F$27,0,10*ROW('Water Data'!F78))="","",OFFSET('Water Data'!$F$27,0,10*ROW('Water Data'!F78)))</f>
        <v/>
      </c>
      <c r="BZ84" s="283" t="str">
        <f ca="true">+IF(OFFSET('Water Data'!$F$28,0,10*ROW('Water Data'!F78))="","",OFFSET('Water Data'!$F$28,0,10*ROW('Water Data'!F78)))</f>
        <v/>
      </c>
      <c r="CA84" s="283" t="str">
        <f ca="true">+IF(OFFSET('Water Data'!$F$29,0,10*ROW('Water Data'!F78))="","",OFFSET('Water Data'!$F$29,0,10*ROW('Water Data'!F78)))</f>
        <v/>
      </c>
      <c r="CB84" s="283" t="str">
        <f ca="true">+IF(OFFSET('Water Data'!$G$27,0,10*ROW('Water Data'!G78))="","",OFFSET('Water Data'!$G$27,0,10*ROW('Water Data'!G78)))</f>
        <v/>
      </c>
      <c r="CC84" s="283" t="str">
        <f ca="true">+IF(OFFSET('Water Data'!$G$28,0,10*ROW('Water Data'!G78))="","",OFFSET('Water Data'!$G$28,0,10*ROW('Water Data'!G78)))</f>
        <v/>
      </c>
      <c r="CD84" s="283" t="str">
        <f ca="true">+IF(OFFSET('Water Data'!$G$29,0,10*ROW('Water Data'!G78))="","",OFFSET('Water Data'!$G$29,0,10*ROW('Water Data'!G78)))</f>
        <v/>
      </c>
      <c r="CE84" s="283" t="str">
        <f ca="true">+IF(OFFSET('Water Data'!$H$27,0,10*ROW('Water Data'!H78))="","",OFFSET('Water Data'!$H$27,0,10*ROW('Water Data'!H78)))</f>
        <v/>
      </c>
      <c r="CF84" s="283" t="str">
        <f ca="true">+IF(OFFSET('Water Data'!$H$28,0,10*ROW('Water Data'!H78))="","",OFFSET('Water Data'!$H$28,0,10*ROW('Water Data'!H78)))</f>
        <v/>
      </c>
      <c r="CG84" s="283" t="str">
        <f ca="true">+IF(OFFSET('Water Data'!$H$29,0,10*ROW('Water Data'!H78))="","",OFFSET('Water Data'!$H$29,0,10*ROW('Water Data'!H78)))</f>
        <v/>
      </c>
      <c r="CH84" s="283" t="str">
        <f ca="true">+IF(OFFSET('Water Data'!$I$27,0,10*ROW('Water Data'!I78))="","",OFFSET('Water Data'!$I$27,0,10*ROW('Water Data'!I78)))</f>
        <v/>
      </c>
      <c r="CI84" s="283" t="str">
        <f ca="true">+IF(OFFSET('Water Data'!$I$28,0,10*ROW('Water Data'!I78))="","",OFFSET('Water Data'!$I$28,0,10*ROW('Water Data'!I78)))</f>
        <v/>
      </c>
      <c r="CJ84" s="283" t="str">
        <f ca="true">+IF(OFFSET('Water Data'!$I$29,0,10*ROW('Water Data'!I78))="","",OFFSET('Water Data'!$I$29,0,10*ROW('Water Data'!I78)))</f>
        <v/>
      </c>
      <c r="CK84" s="283" t="str">
        <f ca="true">+IF(OFFSET('Sanitation Data'!$D$28,0,10*ROW('Sanitation Data'!D78))="","",OFFSET('Sanitation Data'!$D$28,0,10*ROW('Sanitation Data'!D78)))</f>
        <v/>
      </c>
      <c r="CL84" s="283" t="str">
        <f ca="true">+IF(OFFSET('Sanitation Data'!$D$29,0,10*ROW('Sanitation Data'!D78))="","",OFFSET('Sanitation Data'!$D$29,0,10*ROW('Sanitation Data'!D78)))</f>
        <v/>
      </c>
      <c r="CM84" s="283" t="str">
        <f ca="true">+IF(OFFSET('Sanitation Data'!$D$30,0,10*ROW('Sanitation Data'!D78))="","",OFFSET('Sanitation Data'!$D$30,0,10*ROW('Sanitation Data'!D78)))</f>
        <v/>
      </c>
      <c r="CN84" s="283" t="str">
        <f ca="true">+IF(OFFSET('Sanitation Data'!$D$31,0,10*ROW('Sanitation Data'!D78))="","",OFFSET('Sanitation Data'!$D$31,0,10*ROW('Sanitation Data'!D78)))</f>
        <v/>
      </c>
      <c r="CO84" s="283" t="str">
        <f ca="true">+IF(OFFSET('Sanitation Data'!$D$32,0,10*ROW('Sanitation Data'!D78))="","",OFFSET('Sanitation Data'!$D$32,0,10*ROW('Sanitation Data'!D78)))</f>
        <v/>
      </c>
      <c r="CP84" s="283" t="str">
        <f ca="true">+IF(OFFSET('Sanitation Data'!$E$28,0,10*ROW('Sanitation Data'!E78))="","",OFFSET('Sanitation Data'!$E$28,0,10*ROW('Sanitation Data'!E78)))</f>
        <v/>
      </c>
      <c r="CQ84" s="283" t="str">
        <f ca="true">+IF(OFFSET('Sanitation Data'!$E$29,0,10*ROW('Sanitation Data'!E78))="","",OFFSET('Sanitation Data'!$E$29,0,10*ROW('Sanitation Data'!E78)))</f>
        <v/>
      </c>
      <c r="CR84" s="283" t="str">
        <f ca="true">+IF(OFFSET('Sanitation Data'!$E$30,0,10*ROW('Sanitation Data'!E78))="","",OFFSET('Sanitation Data'!$E$30,0,10*ROW('Sanitation Data'!E78)))</f>
        <v/>
      </c>
      <c r="CS84" s="283" t="str">
        <f ca="true">+IF(OFFSET('Sanitation Data'!$E$31,0,10*ROW('Sanitation Data'!E78))="","",OFFSET('Sanitation Data'!$E$31,0,10*ROW('Sanitation Data'!E78)))</f>
        <v/>
      </c>
      <c r="CT84" s="283" t="str">
        <f ca="true">+IF(OFFSET('Sanitation Data'!$E$32,0,10*ROW('Sanitation Data'!E78))="","",OFFSET('Sanitation Data'!$E$32,0,10*ROW('Sanitation Data'!E78)))</f>
        <v/>
      </c>
      <c r="CU84" s="283" t="str">
        <f ca="true">+IF(OFFSET('Sanitation Data'!$F$28,0,10*ROW('Sanitation Data'!F78))="","",OFFSET('Sanitation Data'!$F$28,0,10*ROW('Sanitation Data'!F78)))</f>
        <v/>
      </c>
      <c r="CV84" s="283" t="str">
        <f ca="true">+IF(OFFSET('Sanitation Data'!$F$29,0,10*ROW('Sanitation Data'!F78))="","",OFFSET('Sanitation Data'!$F$29,0,10*ROW('Sanitation Data'!F78)))</f>
        <v/>
      </c>
      <c r="CW84" s="283" t="str">
        <f ca="true">+IF(OFFSET('Sanitation Data'!$F$30,0,10*ROW('Sanitation Data'!F78))="","",OFFSET('Sanitation Data'!$F$30,0,10*ROW('Sanitation Data'!F78)))</f>
        <v/>
      </c>
      <c r="CX84" s="283" t="str">
        <f ca="true">+IF(OFFSET('Sanitation Data'!$F$31,0,10*ROW('Sanitation Data'!F78))="","",OFFSET('Sanitation Data'!$F$31,0,10*ROW('Sanitation Data'!F78)))</f>
        <v/>
      </c>
      <c r="CY84" s="283" t="str">
        <f ca="true">+IF(OFFSET('Sanitation Data'!$F$32,0,10*ROW('Sanitation Data'!F78))="","",OFFSET('Sanitation Data'!$F$32,0,10*ROW('Sanitation Data'!F78)))</f>
        <v/>
      </c>
      <c r="CZ84" s="283" t="str">
        <f ca="true">+IF(OFFSET('Sanitation Data'!$G$28,0,10*ROW('Sanitation Data'!G78))="","",OFFSET('Sanitation Data'!$G$28,0,10*ROW('Sanitation Data'!G78)))</f>
        <v/>
      </c>
      <c r="DA84" s="283" t="str">
        <f ca="true">+IF(OFFSET('Sanitation Data'!$G$29,0,10*ROW('Sanitation Data'!G78))="","",OFFSET('Sanitation Data'!$G$29,0,10*ROW('Sanitation Data'!G78)))</f>
        <v/>
      </c>
      <c r="DB84" s="283" t="str">
        <f ca="true">+IF(OFFSET('Sanitation Data'!$G$30,0,10*ROW('Sanitation Data'!G78))="","",OFFSET('Sanitation Data'!$G$30,0,10*ROW('Sanitation Data'!G78)))</f>
        <v/>
      </c>
      <c r="DC84" s="283" t="str">
        <f ca="true">+IF(OFFSET('Sanitation Data'!$G$31,0,10*ROW('Sanitation Data'!G78))="","",OFFSET('Sanitation Data'!$G$31,0,10*ROW('Sanitation Data'!G78)))</f>
        <v/>
      </c>
      <c r="DD84" s="283" t="str">
        <f ca="true">+IF(OFFSET('Sanitation Data'!$G$32,0,10*ROW('Sanitation Data'!G78))="","",OFFSET('Sanitation Data'!$G$32,0,10*ROW('Sanitation Data'!G78)))</f>
        <v/>
      </c>
      <c r="DE84" s="283" t="str">
        <f ca="true">+IF(OFFSET('Sanitation Data'!$H$28,0,10*ROW('Sanitation Data'!H78))="","",OFFSET('Sanitation Data'!$H$28,0,10*ROW('Sanitation Data'!H78)))</f>
        <v/>
      </c>
      <c r="DF84" s="283" t="str">
        <f ca="true">+IF(OFFSET('Sanitation Data'!$H$29,0,10*ROW('Sanitation Data'!H78))="","",OFFSET('Sanitation Data'!$H$29,0,10*ROW('Sanitation Data'!H78)))</f>
        <v/>
      </c>
      <c r="DG84" s="283" t="str">
        <f ca="true">+IF(OFFSET('Sanitation Data'!$H$30,0,10*ROW('Sanitation Data'!H78))="","",OFFSET('Sanitation Data'!$H$30,0,10*ROW('Sanitation Data'!H78)))</f>
        <v/>
      </c>
      <c r="DH84" s="283" t="str">
        <f ca="true">+IF(OFFSET('Sanitation Data'!$H$31,0,10*ROW('Sanitation Data'!H78))="","",OFFSET('Sanitation Data'!$H$31,0,10*ROW('Sanitation Data'!H78)))</f>
        <v/>
      </c>
      <c r="DI84" s="283" t="str">
        <f ca="true">+IF(OFFSET('Sanitation Data'!$H$32,0,10*ROW('Sanitation Data'!H78))="","",OFFSET('Sanitation Data'!$H$32,0,10*ROW('Sanitation Data'!H78)))</f>
        <v/>
      </c>
      <c r="DJ84" s="283" t="str">
        <f ca="true">+IF(OFFSET('Sanitation Data'!$I$28,0,10*ROW('Sanitation Data'!I78))="","",OFFSET('Sanitation Data'!$I$28,0,10*ROW('Sanitation Data'!I78)))</f>
        <v/>
      </c>
      <c r="DK84" s="283" t="str">
        <f ca="true">+IF(OFFSET('Sanitation Data'!$I$29,0,10*ROW('Sanitation Data'!I78))="","",OFFSET('Sanitation Data'!$I$29,0,10*ROW('Sanitation Data'!I78)))</f>
        <v/>
      </c>
      <c r="DL84" s="283" t="str">
        <f ca="true">+IF(OFFSET('Sanitation Data'!$I$30,0,10*ROW('Sanitation Data'!I78))="","",OFFSET('Sanitation Data'!$I$30,0,10*ROW('Sanitation Data'!I78)))</f>
        <v/>
      </c>
      <c r="DM84" s="283" t="str">
        <f ca="true">+IF(OFFSET('Sanitation Data'!$I$31,0,10*ROW('Sanitation Data'!I78))="","",OFFSET('Sanitation Data'!$I$31,0,10*ROW('Sanitation Data'!I78)))</f>
        <v/>
      </c>
      <c r="DN84" s="283" t="str">
        <f ca="true">+IF(OFFSET('Sanitation Data'!$I$32,0,10*ROW('Sanitation Data'!I78))="","",OFFSET('Sanitation Data'!$I$32,0,10*ROW('Sanitation Data'!I78)))</f>
        <v/>
      </c>
      <c r="DO84" s="283" t="str">
        <f ca="true">+IF(OFFSET('Hygiene Data'!$D$11,0,10*ROW('Hygiene Data'!D78))="","",OFFSET('Hygiene Data'!$D$11,0,10*ROW('Hygiene Data'!D78)))</f>
        <v/>
      </c>
      <c r="DP84" s="283" t="str">
        <f ca="true">+IF(OFFSET('Hygiene Data'!$D$12,0,10*ROW('Hygiene Data'!D78))="","",OFFSET('Hygiene Data'!$D$12,0,10*ROW('Hygiene Data'!D78)))</f>
        <v/>
      </c>
      <c r="DQ84" s="283" t="str">
        <f ca="true">+IF(OFFSET('Hygiene Data'!$D$13,0,10*ROW('Hygiene Data'!D78))="","",OFFSET('Hygiene Data'!$D$13,0,10*ROW('Hygiene Data'!D78)))</f>
        <v/>
      </c>
      <c r="DR84" s="283" t="str">
        <f ca="true">+IF(OFFSET('Hygiene Data'!$E$11,0,10*ROW('Hygiene Data'!E78))="","",OFFSET('Hygiene Data'!$E$11,0,10*ROW('Hygiene Data'!E78)))</f>
        <v/>
      </c>
      <c r="DS84" s="283" t="str">
        <f ca="true">+IF(OFFSET('Hygiene Data'!$E$12,0,10*ROW('Hygiene Data'!E78))="","",OFFSET('Hygiene Data'!$E$12,0,10*ROW('Hygiene Data'!E78)))</f>
        <v/>
      </c>
      <c r="DT84" s="283" t="str">
        <f ca="true">+IF(OFFSET('Hygiene Data'!$E$13,0,10*ROW('Hygiene Data'!E78))="","",OFFSET('Hygiene Data'!$E$13,0,10*ROW('Hygiene Data'!E78)))</f>
        <v/>
      </c>
      <c r="DU84" s="283" t="str">
        <f ca="true">+IF(OFFSET('Hygiene Data'!$F$11,0,10*ROW('Hygiene Data'!F78))="","",OFFSET('Hygiene Data'!$F$11,0,10*ROW('Hygiene Data'!F78)))</f>
        <v/>
      </c>
      <c r="DV84" s="283" t="str">
        <f ca="true">+IF(OFFSET('Hygiene Data'!$F$12,0,10*ROW('Hygiene Data'!F78))="","",OFFSET('Hygiene Data'!$F$12,0,10*ROW('Hygiene Data'!F78)))</f>
        <v/>
      </c>
      <c r="DW84" s="283" t="str">
        <f ca="true">+IF(OFFSET('Hygiene Data'!$F$13,0,10*ROW('Hygiene Data'!F78))="","",OFFSET('Hygiene Data'!$F$13,0,10*ROW('Hygiene Data'!F78)))</f>
        <v/>
      </c>
      <c r="DX84" s="283" t="str">
        <f ca="true">+IF(OFFSET('Hygiene Data'!$G$11,0,10*ROW('Hygiene Data'!G78))="","",OFFSET('Hygiene Data'!$G$11,0,10*ROW('Hygiene Data'!G78)))</f>
        <v/>
      </c>
      <c r="DY84" s="283" t="str">
        <f ca="true">+IF(OFFSET('Hygiene Data'!$G$12,0,10*ROW('Hygiene Data'!G78))="","",OFFSET('Hygiene Data'!$G$12,0,10*ROW('Hygiene Data'!G78)))</f>
        <v/>
      </c>
      <c r="DZ84" s="283" t="str">
        <f ca="true">+IF(OFFSET('Hygiene Data'!$G$13,0,10*ROW('Hygiene Data'!G78))="","",OFFSET('Hygiene Data'!$G$13,0,10*ROW('Hygiene Data'!G78)))</f>
        <v/>
      </c>
      <c r="EA84" s="283" t="str">
        <f ca="true">+IF(OFFSET('Hygiene Data'!$H$11,0,10*ROW('Hygiene Data'!H78))="","",OFFSET('Hygiene Data'!$H$11,0,10*ROW('Hygiene Data'!H78)))</f>
        <v/>
      </c>
      <c r="EB84" s="283" t="str">
        <f ca="true">+IF(OFFSET('Hygiene Data'!$H$12,0,10*ROW('Hygiene Data'!H78))="","",OFFSET('Hygiene Data'!$H$12,0,10*ROW('Hygiene Data'!H78)))</f>
        <v/>
      </c>
      <c r="EC84" s="283" t="str">
        <f ca="true">+IF(OFFSET('Hygiene Data'!$H$13,0,10*ROW('Hygiene Data'!H78))="","",OFFSET('Hygiene Data'!$H$13,0,10*ROW('Hygiene Data'!H78)))</f>
        <v/>
      </c>
      <c r="ED84" s="283" t="str">
        <f ca="true">+IF(OFFSET('Hygiene Data'!$I$11,0,10*ROW('Hygiene Data'!I78))="","",OFFSET('Hygiene Data'!$I$11,0,10*ROW('Hygiene Data'!I78)))</f>
        <v/>
      </c>
      <c r="EE84" s="283" t="str">
        <f ca="true">+IF(OFFSET('Hygiene Data'!$I$12,0,10*ROW('Hygiene Data'!I78))="","",OFFSET('Hygiene Data'!$I$12,0,10*ROW('Hygiene Data'!I78)))</f>
        <v/>
      </c>
      <c r="EF84" s="283"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9"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3"/>
      <c r="BS85" s="283" t="str">
        <f ca="true">+IF(OFFSET('Water Data'!$D$27,0,10*ROW('Water Data'!D79))="","",OFFSET('Water Data'!$D$27,0,10*ROW('Water Data'!D79)))</f>
        <v/>
      </c>
      <c r="BT85" s="283" t="str">
        <f ca="true">+IF(OFFSET('Water Data'!$D$28,0,10*ROW('Water Data'!D79))="","",OFFSET('Water Data'!$D$28,0,10*ROW('Water Data'!D79)))</f>
        <v/>
      </c>
      <c r="BU85" s="283" t="str">
        <f ca="true">+IF(OFFSET('Water Data'!$D$29,0,10*ROW('Water Data'!D79))="","",OFFSET('Water Data'!$D$29,0,10*ROW('Water Data'!D79)))</f>
        <v/>
      </c>
      <c r="BV85" s="283" t="str">
        <f ca="true">+IF(OFFSET('Water Data'!$E$27,0,10*ROW('Water Data'!E79))="","",OFFSET('Water Data'!$E$27,0,10*ROW('Water Data'!E79)))</f>
        <v/>
      </c>
      <c r="BW85" s="283" t="str">
        <f ca="true">+IF(OFFSET('Water Data'!$E$28,0,10*ROW('Water Data'!E79))="","",OFFSET('Water Data'!$E$28,0,10*ROW('Water Data'!E79)))</f>
        <v/>
      </c>
      <c r="BX85" s="283" t="str">
        <f ca="true">+IF(OFFSET('Water Data'!$E$29,0,10*ROW('Water Data'!E79))="","",OFFSET('Water Data'!$E$29,0,10*ROW('Water Data'!E79)))</f>
        <v/>
      </c>
      <c r="BY85" s="283" t="str">
        <f ca="true">+IF(OFFSET('Water Data'!$F$27,0,10*ROW('Water Data'!F79))="","",OFFSET('Water Data'!$F$27,0,10*ROW('Water Data'!F79)))</f>
        <v/>
      </c>
      <c r="BZ85" s="283" t="str">
        <f ca="true">+IF(OFFSET('Water Data'!$F$28,0,10*ROW('Water Data'!F79))="","",OFFSET('Water Data'!$F$28,0,10*ROW('Water Data'!F79)))</f>
        <v/>
      </c>
      <c r="CA85" s="283" t="str">
        <f ca="true">+IF(OFFSET('Water Data'!$F$29,0,10*ROW('Water Data'!F79))="","",OFFSET('Water Data'!$F$29,0,10*ROW('Water Data'!F79)))</f>
        <v/>
      </c>
      <c r="CB85" s="283" t="str">
        <f ca="true">+IF(OFFSET('Water Data'!$G$27,0,10*ROW('Water Data'!G79))="","",OFFSET('Water Data'!$G$27,0,10*ROW('Water Data'!G79)))</f>
        <v/>
      </c>
      <c r="CC85" s="283" t="str">
        <f ca="true">+IF(OFFSET('Water Data'!$G$28,0,10*ROW('Water Data'!G79))="","",OFFSET('Water Data'!$G$28,0,10*ROW('Water Data'!G79)))</f>
        <v/>
      </c>
      <c r="CD85" s="283" t="str">
        <f ca="true">+IF(OFFSET('Water Data'!$G$29,0,10*ROW('Water Data'!G79))="","",OFFSET('Water Data'!$G$29,0,10*ROW('Water Data'!G79)))</f>
        <v/>
      </c>
      <c r="CE85" s="283" t="str">
        <f ca="true">+IF(OFFSET('Water Data'!$H$27,0,10*ROW('Water Data'!H79))="","",OFFSET('Water Data'!$H$27,0,10*ROW('Water Data'!H79)))</f>
        <v/>
      </c>
      <c r="CF85" s="283" t="str">
        <f ca="true">+IF(OFFSET('Water Data'!$H$28,0,10*ROW('Water Data'!H79))="","",OFFSET('Water Data'!$H$28,0,10*ROW('Water Data'!H79)))</f>
        <v/>
      </c>
      <c r="CG85" s="283" t="str">
        <f ca="true">+IF(OFFSET('Water Data'!$H$29,0,10*ROW('Water Data'!H79))="","",OFFSET('Water Data'!$H$29,0,10*ROW('Water Data'!H79)))</f>
        <v/>
      </c>
      <c r="CH85" s="283" t="str">
        <f ca="true">+IF(OFFSET('Water Data'!$I$27,0,10*ROW('Water Data'!I79))="","",OFFSET('Water Data'!$I$27,0,10*ROW('Water Data'!I79)))</f>
        <v/>
      </c>
      <c r="CI85" s="283" t="str">
        <f ca="true">+IF(OFFSET('Water Data'!$I$28,0,10*ROW('Water Data'!I79))="","",OFFSET('Water Data'!$I$28,0,10*ROW('Water Data'!I79)))</f>
        <v/>
      </c>
      <c r="CJ85" s="283" t="str">
        <f ca="true">+IF(OFFSET('Water Data'!$I$29,0,10*ROW('Water Data'!I79))="","",OFFSET('Water Data'!$I$29,0,10*ROW('Water Data'!I79)))</f>
        <v/>
      </c>
      <c r="CK85" s="283" t="str">
        <f ca="true">+IF(OFFSET('Sanitation Data'!$D$28,0,10*ROW('Sanitation Data'!D79))="","",OFFSET('Sanitation Data'!$D$28,0,10*ROW('Sanitation Data'!D79)))</f>
        <v/>
      </c>
      <c r="CL85" s="283" t="str">
        <f ca="true">+IF(OFFSET('Sanitation Data'!$D$29,0,10*ROW('Sanitation Data'!D79))="","",OFFSET('Sanitation Data'!$D$29,0,10*ROW('Sanitation Data'!D79)))</f>
        <v/>
      </c>
      <c r="CM85" s="283" t="str">
        <f ca="true">+IF(OFFSET('Sanitation Data'!$D$30,0,10*ROW('Sanitation Data'!D79))="","",OFFSET('Sanitation Data'!$D$30,0,10*ROW('Sanitation Data'!D79)))</f>
        <v/>
      </c>
      <c r="CN85" s="283" t="str">
        <f ca="true">+IF(OFFSET('Sanitation Data'!$D$31,0,10*ROW('Sanitation Data'!D79))="","",OFFSET('Sanitation Data'!$D$31,0,10*ROW('Sanitation Data'!D79)))</f>
        <v/>
      </c>
      <c r="CO85" s="283" t="str">
        <f ca="true">+IF(OFFSET('Sanitation Data'!$D$32,0,10*ROW('Sanitation Data'!D79))="","",OFFSET('Sanitation Data'!$D$32,0,10*ROW('Sanitation Data'!D79)))</f>
        <v/>
      </c>
      <c r="CP85" s="283" t="str">
        <f ca="true">+IF(OFFSET('Sanitation Data'!$E$28,0,10*ROW('Sanitation Data'!E79))="","",OFFSET('Sanitation Data'!$E$28,0,10*ROW('Sanitation Data'!E79)))</f>
        <v/>
      </c>
      <c r="CQ85" s="283" t="str">
        <f ca="true">+IF(OFFSET('Sanitation Data'!$E$29,0,10*ROW('Sanitation Data'!E79))="","",OFFSET('Sanitation Data'!$E$29,0,10*ROW('Sanitation Data'!E79)))</f>
        <v/>
      </c>
      <c r="CR85" s="283" t="str">
        <f ca="true">+IF(OFFSET('Sanitation Data'!$E$30,0,10*ROW('Sanitation Data'!E79))="","",OFFSET('Sanitation Data'!$E$30,0,10*ROW('Sanitation Data'!E79)))</f>
        <v/>
      </c>
      <c r="CS85" s="283" t="str">
        <f ca="true">+IF(OFFSET('Sanitation Data'!$E$31,0,10*ROW('Sanitation Data'!E79))="","",OFFSET('Sanitation Data'!$E$31,0,10*ROW('Sanitation Data'!E79)))</f>
        <v/>
      </c>
      <c r="CT85" s="283" t="str">
        <f ca="true">+IF(OFFSET('Sanitation Data'!$E$32,0,10*ROW('Sanitation Data'!E79))="","",OFFSET('Sanitation Data'!$E$32,0,10*ROW('Sanitation Data'!E79)))</f>
        <v/>
      </c>
      <c r="CU85" s="283" t="str">
        <f ca="true">+IF(OFFSET('Sanitation Data'!$F$28,0,10*ROW('Sanitation Data'!F79))="","",OFFSET('Sanitation Data'!$F$28,0,10*ROW('Sanitation Data'!F79)))</f>
        <v/>
      </c>
      <c r="CV85" s="283" t="str">
        <f ca="true">+IF(OFFSET('Sanitation Data'!$F$29,0,10*ROW('Sanitation Data'!F79))="","",OFFSET('Sanitation Data'!$F$29,0,10*ROW('Sanitation Data'!F79)))</f>
        <v/>
      </c>
      <c r="CW85" s="283" t="str">
        <f ca="true">+IF(OFFSET('Sanitation Data'!$F$30,0,10*ROW('Sanitation Data'!F79))="","",OFFSET('Sanitation Data'!$F$30,0,10*ROW('Sanitation Data'!F79)))</f>
        <v/>
      </c>
      <c r="CX85" s="283" t="str">
        <f ca="true">+IF(OFFSET('Sanitation Data'!$F$31,0,10*ROW('Sanitation Data'!F79))="","",OFFSET('Sanitation Data'!$F$31,0,10*ROW('Sanitation Data'!F79)))</f>
        <v/>
      </c>
      <c r="CY85" s="283" t="str">
        <f ca="true">+IF(OFFSET('Sanitation Data'!$F$32,0,10*ROW('Sanitation Data'!F79))="","",OFFSET('Sanitation Data'!$F$32,0,10*ROW('Sanitation Data'!F79)))</f>
        <v/>
      </c>
      <c r="CZ85" s="283" t="str">
        <f ca="true">+IF(OFFSET('Sanitation Data'!$G$28,0,10*ROW('Sanitation Data'!G79))="","",OFFSET('Sanitation Data'!$G$28,0,10*ROW('Sanitation Data'!G79)))</f>
        <v/>
      </c>
      <c r="DA85" s="283" t="str">
        <f ca="true">+IF(OFFSET('Sanitation Data'!$G$29,0,10*ROW('Sanitation Data'!G79))="","",OFFSET('Sanitation Data'!$G$29,0,10*ROW('Sanitation Data'!G79)))</f>
        <v/>
      </c>
      <c r="DB85" s="283" t="str">
        <f ca="true">+IF(OFFSET('Sanitation Data'!$G$30,0,10*ROW('Sanitation Data'!G79))="","",OFFSET('Sanitation Data'!$G$30,0,10*ROW('Sanitation Data'!G79)))</f>
        <v/>
      </c>
      <c r="DC85" s="283" t="str">
        <f ca="true">+IF(OFFSET('Sanitation Data'!$G$31,0,10*ROW('Sanitation Data'!G79))="","",OFFSET('Sanitation Data'!$G$31,0,10*ROW('Sanitation Data'!G79)))</f>
        <v/>
      </c>
      <c r="DD85" s="283" t="str">
        <f ca="true">+IF(OFFSET('Sanitation Data'!$G$32,0,10*ROW('Sanitation Data'!G79))="","",OFFSET('Sanitation Data'!$G$32,0,10*ROW('Sanitation Data'!G79)))</f>
        <v/>
      </c>
      <c r="DE85" s="283" t="str">
        <f ca="true">+IF(OFFSET('Sanitation Data'!$H$28,0,10*ROW('Sanitation Data'!H79))="","",OFFSET('Sanitation Data'!$H$28,0,10*ROW('Sanitation Data'!H79)))</f>
        <v/>
      </c>
      <c r="DF85" s="283" t="str">
        <f ca="true">+IF(OFFSET('Sanitation Data'!$H$29,0,10*ROW('Sanitation Data'!H79))="","",OFFSET('Sanitation Data'!$H$29,0,10*ROW('Sanitation Data'!H79)))</f>
        <v/>
      </c>
      <c r="DG85" s="283" t="str">
        <f ca="true">+IF(OFFSET('Sanitation Data'!$H$30,0,10*ROW('Sanitation Data'!H79))="","",OFFSET('Sanitation Data'!$H$30,0,10*ROW('Sanitation Data'!H79)))</f>
        <v/>
      </c>
      <c r="DH85" s="283" t="str">
        <f ca="true">+IF(OFFSET('Sanitation Data'!$H$31,0,10*ROW('Sanitation Data'!H79))="","",OFFSET('Sanitation Data'!$H$31,0,10*ROW('Sanitation Data'!H79)))</f>
        <v/>
      </c>
      <c r="DI85" s="283" t="str">
        <f ca="true">+IF(OFFSET('Sanitation Data'!$H$32,0,10*ROW('Sanitation Data'!H79))="","",OFFSET('Sanitation Data'!$H$32,0,10*ROW('Sanitation Data'!H79)))</f>
        <v/>
      </c>
      <c r="DJ85" s="283" t="str">
        <f ca="true">+IF(OFFSET('Sanitation Data'!$I$28,0,10*ROW('Sanitation Data'!I79))="","",OFFSET('Sanitation Data'!$I$28,0,10*ROW('Sanitation Data'!I79)))</f>
        <v/>
      </c>
      <c r="DK85" s="283" t="str">
        <f ca="true">+IF(OFFSET('Sanitation Data'!$I$29,0,10*ROW('Sanitation Data'!I79))="","",OFFSET('Sanitation Data'!$I$29,0,10*ROW('Sanitation Data'!I79)))</f>
        <v/>
      </c>
      <c r="DL85" s="283" t="str">
        <f ca="true">+IF(OFFSET('Sanitation Data'!$I$30,0,10*ROW('Sanitation Data'!I79))="","",OFFSET('Sanitation Data'!$I$30,0,10*ROW('Sanitation Data'!I79)))</f>
        <v/>
      </c>
      <c r="DM85" s="283" t="str">
        <f ca="true">+IF(OFFSET('Sanitation Data'!$I$31,0,10*ROW('Sanitation Data'!I79))="","",OFFSET('Sanitation Data'!$I$31,0,10*ROW('Sanitation Data'!I79)))</f>
        <v/>
      </c>
      <c r="DN85" s="283" t="str">
        <f ca="true">+IF(OFFSET('Sanitation Data'!$I$32,0,10*ROW('Sanitation Data'!I79))="","",OFFSET('Sanitation Data'!$I$32,0,10*ROW('Sanitation Data'!I79)))</f>
        <v/>
      </c>
      <c r="DO85" s="283" t="str">
        <f ca="true">+IF(OFFSET('Hygiene Data'!$D$11,0,10*ROW('Hygiene Data'!D79))="","",OFFSET('Hygiene Data'!$D$11,0,10*ROW('Hygiene Data'!D79)))</f>
        <v/>
      </c>
      <c r="DP85" s="283" t="str">
        <f ca="true">+IF(OFFSET('Hygiene Data'!$D$12,0,10*ROW('Hygiene Data'!D79))="","",OFFSET('Hygiene Data'!$D$12,0,10*ROW('Hygiene Data'!D79)))</f>
        <v/>
      </c>
      <c r="DQ85" s="283" t="str">
        <f ca="true">+IF(OFFSET('Hygiene Data'!$D$13,0,10*ROW('Hygiene Data'!D79))="","",OFFSET('Hygiene Data'!$D$13,0,10*ROW('Hygiene Data'!D79)))</f>
        <v/>
      </c>
      <c r="DR85" s="283" t="str">
        <f ca="true">+IF(OFFSET('Hygiene Data'!$E$11,0,10*ROW('Hygiene Data'!E79))="","",OFFSET('Hygiene Data'!$E$11,0,10*ROW('Hygiene Data'!E79)))</f>
        <v/>
      </c>
      <c r="DS85" s="283" t="str">
        <f ca="true">+IF(OFFSET('Hygiene Data'!$E$12,0,10*ROW('Hygiene Data'!E79))="","",OFFSET('Hygiene Data'!$E$12,0,10*ROW('Hygiene Data'!E79)))</f>
        <v/>
      </c>
      <c r="DT85" s="283" t="str">
        <f ca="true">+IF(OFFSET('Hygiene Data'!$E$13,0,10*ROW('Hygiene Data'!E79))="","",OFFSET('Hygiene Data'!$E$13,0,10*ROW('Hygiene Data'!E79)))</f>
        <v/>
      </c>
      <c r="DU85" s="283" t="str">
        <f ca="true">+IF(OFFSET('Hygiene Data'!$F$11,0,10*ROW('Hygiene Data'!F79))="","",OFFSET('Hygiene Data'!$F$11,0,10*ROW('Hygiene Data'!F79)))</f>
        <v/>
      </c>
      <c r="DV85" s="283" t="str">
        <f ca="true">+IF(OFFSET('Hygiene Data'!$F$12,0,10*ROW('Hygiene Data'!F79))="","",OFFSET('Hygiene Data'!$F$12,0,10*ROW('Hygiene Data'!F79)))</f>
        <v/>
      </c>
      <c r="DW85" s="283" t="str">
        <f ca="true">+IF(OFFSET('Hygiene Data'!$F$13,0,10*ROW('Hygiene Data'!F79))="","",OFFSET('Hygiene Data'!$F$13,0,10*ROW('Hygiene Data'!F79)))</f>
        <v/>
      </c>
      <c r="DX85" s="283" t="str">
        <f ca="true">+IF(OFFSET('Hygiene Data'!$G$11,0,10*ROW('Hygiene Data'!G79))="","",OFFSET('Hygiene Data'!$G$11,0,10*ROW('Hygiene Data'!G79)))</f>
        <v/>
      </c>
      <c r="DY85" s="283" t="str">
        <f ca="true">+IF(OFFSET('Hygiene Data'!$G$12,0,10*ROW('Hygiene Data'!G79))="","",OFFSET('Hygiene Data'!$G$12,0,10*ROW('Hygiene Data'!G79)))</f>
        <v/>
      </c>
      <c r="DZ85" s="283" t="str">
        <f ca="true">+IF(OFFSET('Hygiene Data'!$G$13,0,10*ROW('Hygiene Data'!G79))="","",OFFSET('Hygiene Data'!$G$13,0,10*ROW('Hygiene Data'!G79)))</f>
        <v/>
      </c>
      <c r="EA85" s="283" t="str">
        <f ca="true">+IF(OFFSET('Hygiene Data'!$H$11,0,10*ROW('Hygiene Data'!H79))="","",OFFSET('Hygiene Data'!$H$11,0,10*ROW('Hygiene Data'!H79)))</f>
        <v/>
      </c>
      <c r="EB85" s="283" t="str">
        <f ca="true">+IF(OFFSET('Hygiene Data'!$H$12,0,10*ROW('Hygiene Data'!H79))="","",OFFSET('Hygiene Data'!$H$12,0,10*ROW('Hygiene Data'!H79)))</f>
        <v/>
      </c>
      <c r="EC85" s="283" t="str">
        <f ca="true">+IF(OFFSET('Hygiene Data'!$H$13,0,10*ROW('Hygiene Data'!H79))="","",OFFSET('Hygiene Data'!$H$13,0,10*ROW('Hygiene Data'!H79)))</f>
        <v/>
      </c>
      <c r="ED85" s="283" t="str">
        <f ca="true">+IF(OFFSET('Hygiene Data'!$I$11,0,10*ROW('Hygiene Data'!I79))="","",OFFSET('Hygiene Data'!$I$11,0,10*ROW('Hygiene Data'!I79)))</f>
        <v/>
      </c>
      <c r="EE85" s="283" t="str">
        <f ca="true">+IF(OFFSET('Hygiene Data'!$I$12,0,10*ROW('Hygiene Data'!I79))="","",OFFSET('Hygiene Data'!$I$12,0,10*ROW('Hygiene Data'!I79)))</f>
        <v/>
      </c>
      <c r="EF85" s="283"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9"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3"/>
      <c r="BS86" s="283" t="str">
        <f ca="true">+IF(OFFSET('Water Data'!$D$27,0,10*ROW('Water Data'!D80))="","",OFFSET('Water Data'!$D$27,0,10*ROW('Water Data'!D80)))</f>
        <v/>
      </c>
      <c r="BT86" s="283" t="str">
        <f ca="true">+IF(OFFSET('Water Data'!$D$28,0,10*ROW('Water Data'!D80))="","",OFFSET('Water Data'!$D$28,0,10*ROW('Water Data'!D80)))</f>
        <v/>
      </c>
      <c r="BU86" s="283" t="str">
        <f ca="true">+IF(OFFSET('Water Data'!$D$29,0,10*ROW('Water Data'!D80))="","",OFFSET('Water Data'!$D$29,0,10*ROW('Water Data'!D80)))</f>
        <v/>
      </c>
      <c r="BV86" s="283" t="str">
        <f ca="true">+IF(OFFSET('Water Data'!$E$27,0,10*ROW('Water Data'!E80))="","",OFFSET('Water Data'!$E$27,0,10*ROW('Water Data'!E80)))</f>
        <v/>
      </c>
      <c r="BW86" s="283" t="str">
        <f ca="true">+IF(OFFSET('Water Data'!$E$28,0,10*ROW('Water Data'!E80))="","",OFFSET('Water Data'!$E$28,0,10*ROW('Water Data'!E80)))</f>
        <v/>
      </c>
      <c r="BX86" s="283" t="str">
        <f ca="true">+IF(OFFSET('Water Data'!$E$29,0,10*ROW('Water Data'!E80))="","",OFFSET('Water Data'!$E$29,0,10*ROW('Water Data'!E80)))</f>
        <v/>
      </c>
      <c r="BY86" s="283" t="str">
        <f ca="true">+IF(OFFSET('Water Data'!$F$27,0,10*ROW('Water Data'!F80))="","",OFFSET('Water Data'!$F$27,0,10*ROW('Water Data'!F80)))</f>
        <v/>
      </c>
      <c r="BZ86" s="283" t="str">
        <f ca="true">+IF(OFFSET('Water Data'!$F$28,0,10*ROW('Water Data'!F80))="","",OFFSET('Water Data'!$F$28,0,10*ROW('Water Data'!F80)))</f>
        <v/>
      </c>
      <c r="CA86" s="283" t="str">
        <f ca="true">+IF(OFFSET('Water Data'!$F$29,0,10*ROW('Water Data'!F80))="","",OFFSET('Water Data'!$F$29,0,10*ROW('Water Data'!F80)))</f>
        <v/>
      </c>
      <c r="CB86" s="283" t="str">
        <f ca="true">+IF(OFFSET('Water Data'!$G$27,0,10*ROW('Water Data'!G80))="","",OFFSET('Water Data'!$G$27,0,10*ROW('Water Data'!G80)))</f>
        <v/>
      </c>
      <c r="CC86" s="283" t="str">
        <f ca="true">+IF(OFFSET('Water Data'!$G$28,0,10*ROW('Water Data'!G80))="","",OFFSET('Water Data'!$G$28,0,10*ROW('Water Data'!G80)))</f>
        <v/>
      </c>
      <c r="CD86" s="283" t="str">
        <f ca="true">+IF(OFFSET('Water Data'!$G$29,0,10*ROW('Water Data'!G80))="","",OFFSET('Water Data'!$G$29,0,10*ROW('Water Data'!G80)))</f>
        <v/>
      </c>
      <c r="CE86" s="283" t="str">
        <f ca="true">+IF(OFFSET('Water Data'!$H$27,0,10*ROW('Water Data'!H80))="","",OFFSET('Water Data'!$H$27,0,10*ROW('Water Data'!H80)))</f>
        <v/>
      </c>
      <c r="CF86" s="283" t="str">
        <f ca="true">+IF(OFFSET('Water Data'!$H$28,0,10*ROW('Water Data'!H80))="","",OFFSET('Water Data'!$H$28,0,10*ROW('Water Data'!H80)))</f>
        <v/>
      </c>
      <c r="CG86" s="283" t="str">
        <f ca="true">+IF(OFFSET('Water Data'!$H$29,0,10*ROW('Water Data'!H80))="","",OFFSET('Water Data'!$H$29,0,10*ROW('Water Data'!H80)))</f>
        <v/>
      </c>
      <c r="CH86" s="283" t="str">
        <f ca="true">+IF(OFFSET('Water Data'!$I$27,0,10*ROW('Water Data'!I80))="","",OFFSET('Water Data'!$I$27,0,10*ROW('Water Data'!I80)))</f>
        <v/>
      </c>
      <c r="CI86" s="283" t="str">
        <f ca="true">+IF(OFFSET('Water Data'!$I$28,0,10*ROW('Water Data'!I80))="","",OFFSET('Water Data'!$I$28,0,10*ROW('Water Data'!I80)))</f>
        <v/>
      </c>
      <c r="CJ86" s="283" t="str">
        <f ca="true">+IF(OFFSET('Water Data'!$I$29,0,10*ROW('Water Data'!I80))="","",OFFSET('Water Data'!$I$29,0,10*ROW('Water Data'!I80)))</f>
        <v/>
      </c>
      <c r="CK86" s="283" t="str">
        <f ca="true">+IF(OFFSET('Sanitation Data'!$D$28,0,10*ROW('Sanitation Data'!D80))="","",OFFSET('Sanitation Data'!$D$28,0,10*ROW('Sanitation Data'!D80)))</f>
        <v/>
      </c>
      <c r="CL86" s="283" t="str">
        <f ca="true">+IF(OFFSET('Sanitation Data'!$D$29,0,10*ROW('Sanitation Data'!D80))="","",OFFSET('Sanitation Data'!$D$29,0,10*ROW('Sanitation Data'!D80)))</f>
        <v/>
      </c>
      <c r="CM86" s="283" t="str">
        <f ca="true">+IF(OFFSET('Sanitation Data'!$D$30,0,10*ROW('Sanitation Data'!D80))="","",OFFSET('Sanitation Data'!$D$30,0,10*ROW('Sanitation Data'!D80)))</f>
        <v/>
      </c>
      <c r="CN86" s="283" t="str">
        <f ca="true">+IF(OFFSET('Sanitation Data'!$D$31,0,10*ROW('Sanitation Data'!D80))="","",OFFSET('Sanitation Data'!$D$31,0,10*ROW('Sanitation Data'!D80)))</f>
        <v/>
      </c>
      <c r="CO86" s="283" t="str">
        <f ca="true">+IF(OFFSET('Sanitation Data'!$D$32,0,10*ROW('Sanitation Data'!D80))="","",OFFSET('Sanitation Data'!$D$32,0,10*ROW('Sanitation Data'!D80)))</f>
        <v/>
      </c>
      <c r="CP86" s="283" t="str">
        <f ca="true">+IF(OFFSET('Sanitation Data'!$E$28,0,10*ROW('Sanitation Data'!E80))="","",OFFSET('Sanitation Data'!$E$28,0,10*ROW('Sanitation Data'!E80)))</f>
        <v/>
      </c>
      <c r="CQ86" s="283" t="str">
        <f ca="true">+IF(OFFSET('Sanitation Data'!$E$29,0,10*ROW('Sanitation Data'!E80))="","",OFFSET('Sanitation Data'!$E$29,0,10*ROW('Sanitation Data'!E80)))</f>
        <v/>
      </c>
      <c r="CR86" s="283" t="str">
        <f ca="true">+IF(OFFSET('Sanitation Data'!$E$30,0,10*ROW('Sanitation Data'!E80))="","",OFFSET('Sanitation Data'!$E$30,0,10*ROW('Sanitation Data'!E80)))</f>
        <v/>
      </c>
      <c r="CS86" s="283" t="str">
        <f ca="true">+IF(OFFSET('Sanitation Data'!$E$31,0,10*ROW('Sanitation Data'!E80))="","",OFFSET('Sanitation Data'!$E$31,0,10*ROW('Sanitation Data'!E80)))</f>
        <v/>
      </c>
      <c r="CT86" s="283" t="str">
        <f ca="true">+IF(OFFSET('Sanitation Data'!$E$32,0,10*ROW('Sanitation Data'!E80))="","",OFFSET('Sanitation Data'!$E$32,0,10*ROW('Sanitation Data'!E80)))</f>
        <v/>
      </c>
      <c r="CU86" s="283" t="str">
        <f ca="true">+IF(OFFSET('Sanitation Data'!$F$28,0,10*ROW('Sanitation Data'!F80))="","",OFFSET('Sanitation Data'!$F$28,0,10*ROW('Sanitation Data'!F80)))</f>
        <v/>
      </c>
      <c r="CV86" s="283" t="str">
        <f ca="true">+IF(OFFSET('Sanitation Data'!$F$29,0,10*ROW('Sanitation Data'!F80))="","",OFFSET('Sanitation Data'!$F$29,0,10*ROW('Sanitation Data'!F80)))</f>
        <v/>
      </c>
      <c r="CW86" s="283" t="str">
        <f ca="true">+IF(OFFSET('Sanitation Data'!$F$30,0,10*ROW('Sanitation Data'!F80))="","",OFFSET('Sanitation Data'!$F$30,0,10*ROW('Sanitation Data'!F80)))</f>
        <v/>
      </c>
      <c r="CX86" s="283" t="str">
        <f ca="true">+IF(OFFSET('Sanitation Data'!$F$31,0,10*ROW('Sanitation Data'!F80))="","",OFFSET('Sanitation Data'!$F$31,0,10*ROW('Sanitation Data'!F80)))</f>
        <v/>
      </c>
      <c r="CY86" s="283" t="str">
        <f ca="true">+IF(OFFSET('Sanitation Data'!$F$32,0,10*ROW('Sanitation Data'!F80))="","",OFFSET('Sanitation Data'!$F$32,0,10*ROW('Sanitation Data'!F80)))</f>
        <v/>
      </c>
      <c r="CZ86" s="283" t="str">
        <f ca="true">+IF(OFFSET('Sanitation Data'!$G$28,0,10*ROW('Sanitation Data'!G80))="","",OFFSET('Sanitation Data'!$G$28,0,10*ROW('Sanitation Data'!G80)))</f>
        <v/>
      </c>
      <c r="DA86" s="283" t="str">
        <f ca="true">+IF(OFFSET('Sanitation Data'!$G$29,0,10*ROW('Sanitation Data'!G80))="","",OFFSET('Sanitation Data'!$G$29,0,10*ROW('Sanitation Data'!G80)))</f>
        <v/>
      </c>
      <c r="DB86" s="283" t="str">
        <f ca="true">+IF(OFFSET('Sanitation Data'!$G$30,0,10*ROW('Sanitation Data'!G80))="","",OFFSET('Sanitation Data'!$G$30,0,10*ROW('Sanitation Data'!G80)))</f>
        <v/>
      </c>
      <c r="DC86" s="283" t="str">
        <f ca="true">+IF(OFFSET('Sanitation Data'!$G$31,0,10*ROW('Sanitation Data'!G80))="","",OFFSET('Sanitation Data'!$G$31,0,10*ROW('Sanitation Data'!G80)))</f>
        <v/>
      </c>
      <c r="DD86" s="283" t="str">
        <f ca="true">+IF(OFFSET('Sanitation Data'!$G$32,0,10*ROW('Sanitation Data'!G80))="","",OFFSET('Sanitation Data'!$G$32,0,10*ROW('Sanitation Data'!G80)))</f>
        <v/>
      </c>
      <c r="DE86" s="283" t="str">
        <f ca="true">+IF(OFFSET('Sanitation Data'!$H$28,0,10*ROW('Sanitation Data'!H80))="","",OFFSET('Sanitation Data'!$H$28,0,10*ROW('Sanitation Data'!H80)))</f>
        <v/>
      </c>
      <c r="DF86" s="283" t="str">
        <f ca="true">+IF(OFFSET('Sanitation Data'!$H$29,0,10*ROW('Sanitation Data'!H80))="","",OFFSET('Sanitation Data'!$H$29,0,10*ROW('Sanitation Data'!H80)))</f>
        <v/>
      </c>
      <c r="DG86" s="283" t="str">
        <f ca="true">+IF(OFFSET('Sanitation Data'!$H$30,0,10*ROW('Sanitation Data'!H80))="","",OFFSET('Sanitation Data'!$H$30,0,10*ROW('Sanitation Data'!H80)))</f>
        <v/>
      </c>
      <c r="DH86" s="283" t="str">
        <f ca="true">+IF(OFFSET('Sanitation Data'!$H$31,0,10*ROW('Sanitation Data'!H80))="","",OFFSET('Sanitation Data'!$H$31,0,10*ROW('Sanitation Data'!H80)))</f>
        <v/>
      </c>
      <c r="DI86" s="283" t="str">
        <f ca="true">+IF(OFFSET('Sanitation Data'!$H$32,0,10*ROW('Sanitation Data'!H80))="","",OFFSET('Sanitation Data'!$H$32,0,10*ROW('Sanitation Data'!H80)))</f>
        <v/>
      </c>
      <c r="DJ86" s="283" t="str">
        <f ca="true">+IF(OFFSET('Sanitation Data'!$I$28,0,10*ROW('Sanitation Data'!I80))="","",OFFSET('Sanitation Data'!$I$28,0,10*ROW('Sanitation Data'!I80)))</f>
        <v/>
      </c>
      <c r="DK86" s="283" t="str">
        <f ca="true">+IF(OFFSET('Sanitation Data'!$I$29,0,10*ROW('Sanitation Data'!I80))="","",OFFSET('Sanitation Data'!$I$29,0,10*ROW('Sanitation Data'!I80)))</f>
        <v/>
      </c>
      <c r="DL86" s="283" t="str">
        <f ca="true">+IF(OFFSET('Sanitation Data'!$I$30,0,10*ROW('Sanitation Data'!I80))="","",OFFSET('Sanitation Data'!$I$30,0,10*ROW('Sanitation Data'!I80)))</f>
        <v/>
      </c>
      <c r="DM86" s="283" t="str">
        <f ca="true">+IF(OFFSET('Sanitation Data'!$I$31,0,10*ROW('Sanitation Data'!I80))="","",OFFSET('Sanitation Data'!$I$31,0,10*ROW('Sanitation Data'!I80)))</f>
        <v/>
      </c>
      <c r="DN86" s="283" t="str">
        <f ca="true">+IF(OFFSET('Sanitation Data'!$I$32,0,10*ROW('Sanitation Data'!I80))="","",OFFSET('Sanitation Data'!$I$32,0,10*ROW('Sanitation Data'!I80)))</f>
        <v/>
      </c>
      <c r="DO86" s="283" t="str">
        <f ca="true">+IF(OFFSET('Hygiene Data'!$D$11,0,10*ROW('Hygiene Data'!D80))="","",OFFSET('Hygiene Data'!$D$11,0,10*ROW('Hygiene Data'!D80)))</f>
        <v/>
      </c>
      <c r="DP86" s="283" t="str">
        <f ca="true">+IF(OFFSET('Hygiene Data'!$D$12,0,10*ROW('Hygiene Data'!D80))="","",OFFSET('Hygiene Data'!$D$12,0,10*ROW('Hygiene Data'!D80)))</f>
        <v/>
      </c>
      <c r="DQ86" s="283" t="str">
        <f ca="true">+IF(OFFSET('Hygiene Data'!$D$13,0,10*ROW('Hygiene Data'!D80))="","",OFFSET('Hygiene Data'!$D$13,0,10*ROW('Hygiene Data'!D80)))</f>
        <v/>
      </c>
      <c r="DR86" s="283" t="str">
        <f ca="true">+IF(OFFSET('Hygiene Data'!$E$11,0,10*ROW('Hygiene Data'!E80))="","",OFFSET('Hygiene Data'!$E$11,0,10*ROW('Hygiene Data'!E80)))</f>
        <v/>
      </c>
      <c r="DS86" s="283" t="str">
        <f ca="true">+IF(OFFSET('Hygiene Data'!$E$12,0,10*ROW('Hygiene Data'!E80))="","",OFFSET('Hygiene Data'!$E$12,0,10*ROW('Hygiene Data'!E80)))</f>
        <v/>
      </c>
      <c r="DT86" s="283" t="str">
        <f ca="true">+IF(OFFSET('Hygiene Data'!$E$13,0,10*ROW('Hygiene Data'!E80))="","",OFFSET('Hygiene Data'!$E$13,0,10*ROW('Hygiene Data'!E80)))</f>
        <v/>
      </c>
      <c r="DU86" s="283" t="str">
        <f ca="true">+IF(OFFSET('Hygiene Data'!$F$11,0,10*ROW('Hygiene Data'!F80))="","",OFFSET('Hygiene Data'!$F$11,0,10*ROW('Hygiene Data'!F80)))</f>
        <v/>
      </c>
      <c r="DV86" s="283" t="str">
        <f ca="true">+IF(OFFSET('Hygiene Data'!$F$12,0,10*ROW('Hygiene Data'!F80))="","",OFFSET('Hygiene Data'!$F$12,0,10*ROW('Hygiene Data'!F80)))</f>
        <v/>
      </c>
      <c r="DW86" s="283" t="str">
        <f ca="true">+IF(OFFSET('Hygiene Data'!$F$13,0,10*ROW('Hygiene Data'!F80))="","",OFFSET('Hygiene Data'!$F$13,0,10*ROW('Hygiene Data'!F80)))</f>
        <v/>
      </c>
      <c r="DX86" s="283" t="str">
        <f ca="true">+IF(OFFSET('Hygiene Data'!$G$11,0,10*ROW('Hygiene Data'!G80))="","",OFFSET('Hygiene Data'!$G$11,0,10*ROW('Hygiene Data'!G80)))</f>
        <v/>
      </c>
      <c r="DY86" s="283" t="str">
        <f ca="true">+IF(OFFSET('Hygiene Data'!$G$12,0,10*ROW('Hygiene Data'!G80))="","",OFFSET('Hygiene Data'!$G$12,0,10*ROW('Hygiene Data'!G80)))</f>
        <v/>
      </c>
      <c r="DZ86" s="283" t="str">
        <f ca="true">+IF(OFFSET('Hygiene Data'!$G$13,0,10*ROW('Hygiene Data'!G80))="","",OFFSET('Hygiene Data'!$G$13,0,10*ROW('Hygiene Data'!G80)))</f>
        <v/>
      </c>
      <c r="EA86" s="283" t="str">
        <f ca="true">+IF(OFFSET('Hygiene Data'!$H$11,0,10*ROW('Hygiene Data'!H80))="","",OFFSET('Hygiene Data'!$H$11,0,10*ROW('Hygiene Data'!H80)))</f>
        <v/>
      </c>
      <c r="EB86" s="283" t="str">
        <f ca="true">+IF(OFFSET('Hygiene Data'!$H$12,0,10*ROW('Hygiene Data'!H80))="","",OFFSET('Hygiene Data'!$H$12,0,10*ROW('Hygiene Data'!H80)))</f>
        <v/>
      </c>
      <c r="EC86" s="283" t="str">
        <f ca="true">+IF(OFFSET('Hygiene Data'!$H$13,0,10*ROW('Hygiene Data'!H80))="","",OFFSET('Hygiene Data'!$H$13,0,10*ROW('Hygiene Data'!H80)))</f>
        <v/>
      </c>
      <c r="ED86" s="283" t="str">
        <f ca="true">+IF(OFFSET('Hygiene Data'!$I$11,0,10*ROW('Hygiene Data'!I80))="","",OFFSET('Hygiene Data'!$I$11,0,10*ROW('Hygiene Data'!I80)))</f>
        <v/>
      </c>
      <c r="EE86" s="283" t="str">
        <f ca="true">+IF(OFFSET('Hygiene Data'!$I$12,0,10*ROW('Hygiene Data'!I80))="","",OFFSET('Hygiene Data'!$I$12,0,10*ROW('Hygiene Data'!I80)))</f>
        <v/>
      </c>
      <c r="EF86" s="283"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9"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3"/>
      <c r="BS87" s="283" t="str">
        <f ca="true">+IF(OFFSET('Water Data'!$D$27,0,10*ROW('Water Data'!D81))="","",OFFSET('Water Data'!$D$27,0,10*ROW('Water Data'!D81)))</f>
        <v/>
      </c>
      <c r="BT87" s="283" t="str">
        <f ca="true">+IF(OFFSET('Water Data'!$D$28,0,10*ROW('Water Data'!D81))="","",OFFSET('Water Data'!$D$28,0,10*ROW('Water Data'!D81)))</f>
        <v/>
      </c>
      <c r="BU87" s="283" t="str">
        <f ca="true">+IF(OFFSET('Water Data'!$D$29,0,10*ROW('Water Data'!D81))="","",OFFSET('Water Data'!$D$29,0,10*ROW('Water Data'!D81)))</f>
        <v/>
      </c>
      <c r="BV87" s="283" t="str">
        <f ca="true">+IF(OFFSET('Water Data'!$E$27,0,10*ROW('Water Data'!E81))="","",OFFSET('Water Data'!$E$27,0,10*ROW('Water Data'!E81)))</f>
        <v/>
      </c>
      <c r="BW87" s="283" t="str">
        <f ca="true">+IF(OFFSET('Water Data'!$E$28,0,10*ROW('Water Data'!E81))="","",OFFSET('Water Data'!$E$28,0,10*ROW('Water Data'!E81)))</f>
        <v/>
      </c>
      <c r="BX87" s="283" t="str">
        <f ca="true">+IF(OFFSET('Water Data'!$E$29,0,10*ROW('Water Data'!E81))="","",OFFSET('Water Data'!$E$29,0,10*ROW('Water Data'!E81)))</f>
        <v/>
      </c>
      <c r="BY87" s="283" t="str">
        <f ca="true">+IF(OFFSET('Water Data'!$F$27,0,10*ROW('Water Data'!F81))="","",OFFSET('Water Data'!$F$27,0,10*ROW('Water Data'!F81)))</f>
        <v/>
      </c>
      <c r="BZ87" s="283" t="str">
        <f ca="true">+IF(OFFSET('Water Data'!$F$28,0,10*ROW('Water Data'!F81))="","",OFFSET('Water Data'!$F$28,0,10*ROW('Water Data'!F81)))</f>
        <v/>
      </c>
      <c r="CA87" s="283" t="str">
        <f ca="true">+IF(OFFSET('Water Data'!$F$29,0,10*ROW('Water Data'!F81))="","",OFFSET('Water Data'!$F$29,0,10*ROW('Water Data'!F81)))</f>
        <v/>
      </c>
      <c r="CB87" s="283" t="str">
        <f ca="true">+IF(OFFSET('Water Data'!$G$27,0,10*ROW('Water Data'!G81))="","",OFFSET('Water Data'!$G$27,0,10*ROW('Water Data'!G81)))</f>
        <v/>
      </c>
      <c r="CC87" s="283" t="str">
        <f ca="true">+IF(OFFSET('Water Data'!$G$28,0,10*ROW('Water Data'!G81))="","",OFFSET('Water Data'!$G$28,0,10*ROW('Water Data'!G81)))</f>
        <v/>
      </c>
      <c r="CD87" s="283" t="str">
        <f ca="true">+IF(OFFSET('Water Data'!$G$29,0,10*ROW('Water Data'!G81))="","",OFFSET('Water Data'!$G$29,0,10*ROW('Water Data'!G81)))</f>
        <v/>
      </c>
      <c r="CE87" s="283" t="str">
        <f ca="true">+IF(OFFSET('Water Data'!$H$27,0,10*ROW('Water Data'!H81))="","",OFFSET('Water Data'!$H$27,0,10*ROW('Water Data'!H81)))</f>
        <v/>
      </c>
      <c r="CF87" s="283" t="str">
        <f ca="true">+IF(OFFSET('Water Data'!$H$28,0,10*ROW('Water Data'!H81))="","",OFFSET('Water Data'!$H$28,0,10*ROW('Water Data'!H81)))</f>
        <v/>
      </c>
      <c r="CG87" s="283" t="str">
        <f ca="true">+IF(OFFSET('Water Data'!$H$29,0,10*ROW('Water Data'!H81))="","",OFFSET('Water Data'!$H$29,0,10*ROW('Water Data'!H81)))</f>
        <v/>
      </c>
      <c r="CH87" s="283" t="str">
        <f ca="true">+IF(OFFSET('Water Data'!$I$27,0,10*ROW('Water Data'!I81))="","",OFFSET('Water Data'!$I$27,0,10*ROW('Water Data'!I81)))</f>
        <v/>
      </c>
      <c r="CI87" s="283" t="str">
        <f ca="true">+IF(OFFSET('Water Data'!$I$28,0,10*ROW('Water Data'!I81))="","",OFFSET('Water Data'!$I$28,0,10*ROW('Water Data'!I81)))</f>
        <v/>
      </c>
      <c r="CJ87" s="283" t="str">
        <f ca="true">+IF(OFFSET('Water Data'!$I$29,0,10*ROW('Water Data'!I81))="","",OFFSET('Water Data'!$I$29,0,10*ROW('Water Data'!I81)))</f>
        <v/>
      </c>
      <c r="CK87" s="283" t="str">
        <f ca="true">+IF(OFFSET('Sanitation Data'!$D$28,0,10*ROW('Sanitation Data'!D81))="","",OFFSET('Sanitation Data'!$D$28,0,10*ROW('Sanitation Data'!D81)))</f>
        <v/>
      </c>
      <c r="CL87" s="283" t="str">
        <f ca="true">+IF(OFFSET('Sanitation Data'!$D$29,0,10*ROW('Sanitation Data'!D81))="","",OFFSET('Sanitation Data'!$D$29,0,10*ROW('Sanitation Data'!D81)))</f>
        <v/>
      </c>
      <c r="CM87" s="283" t="str">
        <f ca="true">+IF(OFFSET('Sanitation Data'!$D$30,0,10*ROW('Sanitation Data'!D81))="","",OFFSET('Sanitation Data'!$D$30,0,10*ROW('Sanitation Data'!D81)))</f>
        <v/>
      </c>
      <c r="CN87" s="283" t="str">
        <f ca="true">+IF(OFFSET('Sanitation Data'!$D$31,0,10*ROW('Sanitation Data'!D81))="","",OFFSET('Sanitation Data'!$D$31,0,10*ROW('Sanitation Data'!D81)))</f>
        <v/>
      </c>
      <c r="CO87" s="283" t="str">
        <f ca="true">+IF(OFFSET('Sanitation Data'!$D$32,0,10*ROW('Sanitation Data'!D81))="","",OFFSET('Sanitation Data'!$D$32,0,10*ROW('Sanitation Data'!D81)))</f>
        <v/>
      </c>
      <c r="CP87" s="283" t="str">
        <f ca="true">+IF(OFFSET('Sanitation Data'!$E$28,0,10*ROW('Sanitation Data'!E81))="","",OFFSET('Sanitation Data'!$E$28,0,10*ROW('Sanitation Data'!E81)))</f>
        <v/>
      </c>
      <c r="CQ87" s="283" t="str">
        <f ca="true">+IF(OFFSET('Sanitation Data'!$E$29,0,10*ROW('Sanitation Data'!E81))="","",OFFSET('Sanitation Data'!$E$29,0,10*ROW('Sanitation Data'!E81)))</f>
        <v/>
      </c>
      <c r="CR87" s="283" t="str">
        <f ca="true">+IF(OFFSET('Sanitation Data'!$E$30,0,10*ROW('Sanitation Data'!E81))="","",OFFSET('Sanitation Data'!$E$30,0,10*ROW('Sanitation Data'!E81)))</f>
        <v/>
      </c>
      <c r="CS87" s="283" t="str">
        <f ca="true">+IF(OFFSET('Sanitation Data'!$E$31,0,10*ROW('Sanitation Data'!E81))="","",OFFSET('Sanitation Data'!$E$31,0,10*ROW('Sanitation Data'!E81)))</f>
        <v/>
      </c>
      <c r="CT87" s="283" t="str">
        <f ca="true">+IF(OFFSET('Sanitation Data'!$E$32,0,10*ROW('Sanitation Data'!E81))="","",OFFSET('Sanitation Data'!$E$32,0,10*ROW('Sanitation Data'!E81)))</f>
        <v/>
      </c>
      <c r="CU87" s="283" t="str">
        <f ca="true">+IF(OFFSET('Sanitation Data'!$F$28,0,10*ROW('Sanitation Data'!F81))="","",OFFSET('Sanitation Data'!$F$28,0,10*ROW('Sanitation Data'!F81)))</f>
        <v/>
      </c>
      <c r="CV87" s="283" t="str">
        <f ca="true">+IF(OFFSET('Sanitation Data'!$F$29,0,10*ROW('Sanitation Data'!F81))="","",OFFSET('Sanitation Data'!$F$29,0,10*ROW('Sanitation Data'!F81)))</f>
        <v/>
      </c>
      <c r="CW87" s="283" t="str">
        <f ca="true">+IF(OFFSET('Sanitation Data'!$F$30,0,10*ROW('Sanitation Data'!F81))="","",OFFSET('Sanitation Data'!$F$30,0,10*ROW('Sanitation Data'!F81)))</f>
        <v/>
      </c>
      <c r="CX87" s="283" t="str">
        <f ca="true">+IF(OFFSET('Sanitation Data'!$F$31,0,10*ROW('Sanitation Data'!F81))="","",OFFSET('Sanitation Data'!$F$31,0,10*ROW('Sanitation Data'!F81)))</f>
        <v/>
      </c>
      <c r="CY87" s="283" t="str">
        <f ca="true">+IF(OFFSET('Sanitation Data'!$F$32,0,10*ROW('Sanitation Data'!F81))="","",OFFSET('Sanitation Data'!$F$32,0,10*ROW('Sanitation Data'!F81)))</f>
        <v/>
      </c>
      <c r="CZ87" s="283" t="str">
        <f ca="true">+IF(OFFSET('Sanitation Data'!$G$28,0,10*ROW('Sanitation Data'!G81))="","",OFFSET('Sanitation Data'!$G$28,0,10*ROW('Sanitation Data'!G81)))</f>
        <v/>
      </c>
      <c r="DA87" s="283" t="str">
        <f ca="true">+IF(OFFSET('Sanitation Data'!$G$29,0,10*ROW('Sanitation Data'!G81))="","",OFFSET('Sanitation Data'!$G$29,0,10*ROW('Sanitation Data'!G81)))</f>
        <v/>
      </c>
      <c r="DB87" s="283" t="str">
        <f ca="true">+IF(OFFSET('Sanitation Data'!$G$30,0,10*ROW('Sanitation Data'!G81))="","",OFFSET('Sanitation Data'!$G$30,0,10*ROW('Sanitation Data'!G81)))</f>
        <v/>
      </c>
      <c r="DC87" s="283" t="str">
        <f ca="true">+IF(OFFSET('Sanitation Data'!$G$31,0,10*ROW('Sanitation Data'!G81))="","",OFFSET('Sanitation Data'!$G$31,0,10*ROW('Sanitation Data'!G81)))</f>
        <v/>
      </c>
      <c r="DD87" s="283" t="str">
        <f ca="true">+IF(OFFSET('Sanitation Data'!$G$32,0,10*ROW('Sanitation Data'!G81))="","",OFFSET('Sanitation Data'!$G$32,0,10*ROW('Sanitation Data'!G81)))</f>
        <v/>
      </c>
      <c r="DE87" s="283" t="str">
        <f ca="true">+IF(OFFSET('Sanitation Data'!$H$28,0,10*ROW('Sanitation Data'!H81))="","",OFFSET('Sanitation Data'!$H$28,0,10*ROW('Sanitation Data'!H81)))</f>
        <v/>
      </c>
      <c r="DF87" s="283" t="str">
        <f ca="true">+IF(OFFSET('Sanitation Data'!$H$29,0,10*ROW('Sanitation Data'!H81))="","",OFFSET('Sanitation Data'!$H$29,0,10*ROW('Sanitation Data'!H81)))</f>
        <v/>
      </c>
      <c r="DG87" s="283" t="str">
        <f ca="true">+IF(OFFSET('Sanitation Data'!$H$30,0,10*ROW('Sanitation Data'!H81))="","",OFFSET('Sanitation Data'!$H$30,0,10*ROW('Sanitation Data'!H81)))</f>
        <v/>
      </c>
      <c r="DH87" s="283" t="str">
        <f ca="true">+IF(OFFSET('Sanitation Data'!$H$31,0,10*ROW('Sanitation Data'!H81))="","",OFFSET('Sanitation Data'!$H$31,0,10*ROW('Sanitation Data'!H81)))</f>
        <v/>
      </c>
      <c r="DI87" s="283" t="str">
        <f ca="true">+IF(OFFSET('Sanitation Data'!$H$32,0,10*ROW('Sanitation Data'!H81))="","",OFFSET('Sanitation Data'!$H$32,0,10*ROW('Sanitation Data'!H81)))</f>
        <v/>
      </c>
      <c r="DJ87" s="283" t="str">
        <f ca="true">+IF(OFFSET('Sanitation Data'!$I$28,0,10*ROW('Sanitation Data'!I81))="","",OFFSET('Sanitation Data'!$I$28,0,10*ROW('Sanitation Data'!I81)))</f>
        <v/>
      </c>
      <c r="DK87" s="283" t="str">
        <f ca="true">+IF(OFFSET('Sanitation Data'!$I$29,0,10*ROW('Sanitation Data'!I81))="","",OFFSET('Sanitation Data'!$I$29,0,10*ROW('Sanitation Data'!I81)))</f>
        <v/>
      </c>
      <c r="DL87" s="283" t="str">
        <f ca="true">+IF(OFFSET('Sanitation Data'!$I$30,0,10*ROW('Sanitation Data'!I81))="","",OFFSET('Sanitation Data'!$I$30,0,10*ROW('Sanitation Data'!I81)))</f>
        <v/>
      </c>
      <c r="DM87" s="283" t="str">
        <f ca="true">+IF(OFFSET('Sanitation Data'!$I$31,0,10*ROW('Sanitation Data'!I81))="","",OFFSET('Sanitation Data'!$I$31,0,10*ROW('Sanitation Data'!I81)))</f>
        <v/>
      </c>
      <c r="DN87" s="283" t="str">
        <f ca="true">+IF(OFFSET('Sanitation Data'!$I$32,0,10*ROW('Sanitation Data'!I81))="","",OFFSET('Sanitation Data'!$I$32,0,10*ROW('Sanitation Data'!I81)))</f>
        <v/>
      </c>
      <c r="DO87" s="283" t="str">
        <f ca="true">+IF(OFFSET('Hygiene Data'!$D$11,0,10*ROW('Hygiene Data'!D81))="","",OFFSET('Hygiene Data'!$D$11,0,10*ROW('Hygiene Data'!D81)))</f>
        <v/>
      </c>
      <c r="DP87" s="283" t="str">
        <f ca="true">+IF(OFFSET('Hygiene Data'!$D$12,0,10*ROW('Hygiene Data'!D81))="","",OFFSET('Hygiene Data'!$D$12,0,10*ROW('Hygiene Data'!D81)))</f>
        <v/>
      </c>
      <c r="DQ87" s="283" t="str">
        <f ca="true">+IF(OFFSET('Hygiene Data'!$D$13,0,10*ROW('Hygiene Data'!D81))="","",OFFSET('Hygiene Data'!$D$13,0,10*ROW('Hygiene Data'!D81)))</f>
        <v/>
      </c>
      <c r="DR87" s="283" t="str">
        <f ca="true">+IF(OFFSET('Hygiene Data'!$E$11,0,10*ROW('Hygiene Data'!E81))="","",OFFSET('Hygiene Data'!$E$11,0,10*ROW('Hygiene Data'!E81)))</f>
        <v/>
      </c>
      <c r="DS87" s="283" t="str">
        <f ca="true">+IF(OFFSET('Hygiene Data'!$E$12,0,10*ROW('Hygiene Data'!E81))="","",OFFSET('Hygiene Data'!$E$12,0,10*ROW('Hygiene Data'!E81)))</f>
        <v/>
      </c>
      <c r="DT87" s="283" t="str">
        <f ca="true">+IF(OFFSET('Hygiene Data'!$E$13,0,10*ROW('Hygiene Data'!E81))="","",OFFSET('Hygiene Data'!$E$13,0,10*ROW('Hygiene Data'!E81)))</f>
        <v/>
      </c>
      <c r="DU87" s="283" t="str">
        <f ca="true">+IF(OFFSET('Hygiene Data'!$F$11,0,10*ROW('Hygiene Data'!F81))="","",OFFSET('Hygiene Data'!$F$11,0,10*ROW('Hygiene Data'!F81)))</f>
        <v/>
      </c>
      <c r="DV87" s="283" t="str">
        <f ca="true">+IF(OFFSET('Hygiene Data'!$F$12,0,10*ROW('Hygiene Data'!F81))="","",OFFSET('Hygiene Data'!$F$12,0,10*ROW('Hygiene Data'!F81)))</f>
        <v/>
      </c>
      <c r="DW87" s="283" t="str">
        <f ca="true">+IF(OFFSET('Hygiene Data'!$F$13,0,10*ROW('Hygiene Data'!F81))="","",OFFSET('Hygiene Data'!$F$13,0,10*ROW('Hygiene Data'!F81)))</f>
        <v/>
      </c>
      <c r="DX87" s="283" t="str">
        <f ca="true">+IF(OFFSET('Hygiene Data'!$G$11,0,10*ROW('Hygiene Data'!G81))="","",OFFSET('Hygiene Data'!$G$11,0,10*ROW('Hygiene Data'!G81)))</f>
        <v/>
      </c>
      <c r="DY87" s="283" t="str">
        <f ca="true">+IF(OFFSET('Hygiene Data'!$G$12,0,10*ROW('Hygiene Data'!G81))="","",OFFSET('Hygiene Data'!$G$12,0,10*ROW('Hygiene Data'!G81)))</f>
        <v/>
      </c>
      <c r="DZ87" s="283" t="str">
        <f ca="true">+IF(OFFSET('Hygiene Data'!$G$13,0,10*ROW('Hygiene Data'!G81))="","",OFFSET('Hygiene Data'!$G$13,0,10*ROW('Hygiene Data'!G81)))</f>
        <v/>
      </c>
      <c r="EA87" s="283" t="str">
        <f ca="true">+IF(OFFSET('Hygiene Data'!$H$11,0,10*ROW('Hygiene Data'!H81))="","",OFFSET('Hygiene Data'!$H$11,0,10*ROW('Hygiene Data'!H81)))</f>
        <v/>
      </c>
      <c r="EB87" s="283" t="str">
        <f ca="true">+IF(OFFSET('Hygiene Data'!$H$12,0,10*ROW('Hygiene Data'!H81))="","",OFFSET('Hygiene Data'!$H$12,0,10*ROW('Hygiene Data'!H81)))</f>
        <v/>
      </c>
      <c r="EC87" s="283" t="str">
        <f ca="true">+IF(OFFSET('Hygiene Data'!$H$13,0,10*ROW('Hygiene Data'!H81))="","",OFFSET('Hygiene Data'!$H$13,0,10*ROW('Hygiene Data'!H81)))</f>
        <v/>
      </c>
      <c r="ED87" s="283" t="str">
        <f ca="true">+IF(OFFSET('Hygiene Data'!$I$11,0,10*ROW('Hygiene Data'!I81))="","",OFFSET('Hygiene Data'!$I$11,0,10*ROW('Hygiene Data'!I81)))</f>
        <v/>
      </c>
      <c r="EE87" s="283" t="str">
        <f ca="true">+IF(OFFSET('Hygiene Data'!$I$12,0,10*ROW('Hygiene Data'!I81))="","",OFFSET('Hygiene Data'!$I$12,0,10*ROW('Hygiene Data'!I81)))</f>
        <v/>
      </c>
      <c r="EF87" s="283"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9"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3"/>
      <c r="BS88" s="283" t="str">
        <f ca="true">+IF(OFFSET('Water Data'!$D$27,0,10*ROW('Water Data'!D82))="","",OFFSET('Water Data'!$D$27,0,10*ROW('Water Data'!D82)))</f>
        <v/>
      </c>
      <c r="BT88" s="283" t="str">
        <f ca="true">+IF(OFFSET('Water Data'!$D$28,0,10*ROW('Water Data'!D82))="","",OFFSET('Water Data'!$D$28,0,10*ROW('Water Data'!D82)))</f>
        <v/>
      </c>
      <c r="BU88" s="283" t="str">
        <f ca="true">+IF(OFFSET('Water Data'!$D$29,0,10*ROW('Water Data'!D82))="","",OFFSET('Water Data'!$D$29,0,10*ROW('Water Data'!D82)))</f>
        <v/>
      </c>
      <c r="BV88" s="283" t="str">
        <f ca="true">+IF(OFFSET('Water Data'!$E$27,0,10*ROW('Water Data'!E82))="","",OFFSET('Water Data'!$E$27,0,10*ROW('Water Data'!E82)))</f>
        <v/>
      </c>
      <c r="BW88" s="283" t="str">
        <f ca="true">+IF(OFFSET('Water Data'!$E$28,0,10*ROW('Water Data'!E82))="","",OFFSET('Water Data'!$E$28,0,10*ROW('Water Data'!E82)))</f>
        <v/>
      </c>
      <c r="BX88" s="283" t="str">
        <f ca="true">+IF(OFFSET('Water Data'!$E$29,0,10*ROW('Water Data'!E82))="","",OFFSET('Water Data'!$E$29,0,10*ROW('Water Data'!E82)))</f>
        <v/>
      </c>
      <c r="BY88" s="283" t="str">
        <f ca="true">+IF(OFFSET('Water Data'!$F$27,0,10*ROW('Water Data'!F82))="","",OFFSET('Water Data'!$F$27,0,10*ROW('Water Data'!F82)))</f>
        <v/>
      </c>
      <c r="BZ88" s="283" t="str">
        <f ca="true">+IF(OFFSET('Water Data'!$F$28,0,10*ROW('Water Data'!F82))="","",OFFSET('Water Data'!$F$28,0,10*ROW('Water Data'!F82)))</f>
        <v/>
      </c>
      <c r="CA88" s="283" t="str">
        <f ca="true">+IF(OFFSET('Water Data'!$F$29,0,10*ROW('Water Data'!F82))="","",OFFSET('Water Data'!$F$29,0,10*ROW('Water Data'!F82)))</f>
        <v/>
      </c>
      <c r="CB88" s="283" t="str">
        <f ca="true">+IF(OFFSET('Water Data'!$G$27,0,10*ROW('Water Data'!G82))="","",OFFSET('Water Data'!$G$27,0,10*ROW('Water Data'!G82)))</f>
        <v/>
      </c>
      <c r="CC88" s="283" t="str">
        <f ca="true">+IF(OFFSET('Water Data'!$G$28,0,10*ROW('Water Data'!G82))="","",OFFSET('Water Data'!$G$28,0,10*ROW('Water Data'!G82)))</f>
        <v/>
      </c>
      <c r="CD88" s="283" t="str">
        <f ca="true">+IF(OFFSET('Water Data'!$G$29,0,10*ROW('Water Data'!G82))="","",OFFSET('Water Data'!$G$29,0,10*ROW('Water Data'!G82)))</f>
        <v/>
      </c>
      <c r="CE88" s="283" t="str">
        <f ca="true">+IF(OFFSET('Water Data'!$H$27,0,10*ROW('Water Data'!H82))="","",OFFSET('Water Data'!$H$27,0,10*ROW('Water Data'!H82)))</f>
        <v/>
      </c>
      <c r="CF88" s="283" t="str">
        <f ca="true">+IF(OFFSET('Water Data'!$H$28,0,10*ROW('Water Data'!H82))="","",OFFSET('Water Data'!$H$28,0,10*ROW('Water Data'!H82)))</f>
        <v/>
      </c>
      <c r="CG88" s="283" t="str">
        <f ca="true">+IF(OFFSET('Water Data'!$H$29,0,10*ROW('Water Data'!H82))="","",OFFSET('Water Data'!$H$29,0,10*ROW('Water Data'!H82)))</f>
        <v/>
      </c>
      <c r="CH88" s="283" t="str">
        <f ca="true">+IF(OFFSET('Water Data'!$I$27,0,10*ROW('Water Data'!I82))="","",OFFSET('Water Data'!$I$27,0,10*ROW('Water Data'!I82)))</f>
        <v/>
      </c>
      <c r="CI88" s="283" t="str">
        <f ca="true">+IF(OFFSET('Water Data'!$I$28,0,10*ROW('Water Data'!I82))="","",OFFSET('Water Data'!$I$28,0,10*ROW('Water Data'!I82)))</f>
        <v/>
      </c>
      <c r="CJ88" s="283" t="str">
        <f ca="true">+IF(OFFSET('Water Data'!$I$29,0,10*ROW('Water Data'!I82))="","",OFFSET('Water Data'!$I$29,0,10*ROW('Water Data'!I82)))</f>
        <v/>
      </c>
      <c r="CK88" s="283" t="str">
        <f ca="true">+IF(OFFSET('Sanitation Data'!$D$28,0,10*ROW('Sanitation Data'!D82))="","",OFFSET('Sanitation Data'!$D$28,0,10*ROW('Sanitation Data'!D82)))</f>
        <v/>
      </c>
      <c r="CL88" s="283" t="str">
        <f ca="true">+IF(OFFSET('Sanitation Data'!$D$29,0,10*ROW('Sanitation Data'!D82))="","",OFFSET('Sanitation Data'!$D$29,0,10*ROW('Sanitation Data'!D82)))</f>
        <v/>
      </c>
      <c r="CM88" s="283" t="str">
        <f ca="true">+IF(OFFSET('Sanitation Data'!$D$30,0,10*ROW('Sanitation Data'!D82))="","",OFFSET('Sanitation Data'!$D$30,0,10*ROW('Sanitation Data'!D82)))</f>
        <v/>
      </c>
      <c r="CN88" s="283" t="str">
        <f ca="true">+IF(OFFSET('Sanitation Data'!$D$31,0,10*ROW('Sanitation Data'!D82))="","",OFFSET('Sanitation Data'!$D$31,0,10*ROW('Sanitation Data'!D82)))</f>
        <v/>
      </c>
      <c r="CO88" s="283" t="str">
        <f ca="true">+IF(OFFSET('Sanitation Data'!$D$32,0,10*ROW('Sanitation Data'!D82))="","",OFFSET('Sanitation Data'!$D$32,0,10*ROW('Sanitation Data'!D82)))</f>
        <v/>
      </c>
      <c r="CP88" s="283" t="str">
        <f ca="true">+IF(OFFSET('Sanitation Data'!$E$28,0,10*ROW('Sanitation Data'!E82))="","",OFFSET('Sanitation Data'!$E$28,0,10*ROW('Sanitation Data'!E82)))</f>
        <v/>
      </c>
      <c r="CQ88" s="283" t="str">
        <f ca="true">+IF(OFFSET('Sanitation Data'!$E$29,0,10*ROW('Sanitation Data'!E82))="","",OFFSET('Sanitation Data'!$E$29,0,10*ROW('Sanitation Data'!E82)))</f>
        <v/>
      </c>
      <c r="CR88" s="283" t="str">
        <f ca="true">+IF(OFFSET('Sanitation Data'!$E$30,0,10*ROW('Sanitation Data'!E82))="","",OFFSET('Sanitation Data'!$E$30,0,10*ROW('Sanitation Data'!E82)))</f>
        <v/>
      </c>
      <c r="CS88" s="283" t="str">
        <f ca="true">+IF(OFFSET('Sanitation Data'!$E$31,0,10*ROW('Sanitation Data'!E82))="","",OFFSET('Sanitation Data'!$E$31,0,10*ROW('Sanitation Data'!E82)))</f>
        <v/>
      </c>
      <c r="CT88" s="283" t="str">
        <f ca="true">+IF(OFFSET('Sanitation Data'!$E$32,0,10*ROW('Sanitation Data'!E82))="","",OFFSET('Sanitation Data'!$E$32,0,10*ROW('Sanitation Data'!E82)))</f>
        <v/>
      </c>
      <c r="CU88" s="283" t="str">
        <f ca="true">+IF(OFFSET('Sanitation Data'!$F$28,0,10*ROW('Sanitation Data'!F82))="","",OFFSET('Sanitation Data'!$F$28,0,10*ROW('Sanitation Data'!F82)))</f>
        <v/>
      </c>
      <c r="CV88" s="283" t="str">
        <f ca="true">+IF(OFFSET('Sanitation Data'!$F$29,0,10*ROW('Sanitation Data'!F82))="","",OFFSET('Sanitation Data'!$F$29,0,10*ROW('Sanitation Data'!F82)))</f>
        <v/>
      </c>
      <c r="CW88" s="283" t="str">
        <f ca="true">+IF(OFFSET('Sanitation Data'!$F$30,0,10*ROW('Sanitation Data'!F82))="","",OFFSET('Sanitation Data'!$F$30,0,10*ROW('Sanitation Data'!F82)))</f>
        <v/>
      </c>
      <c r="CX88" s="283" t="str">
        <f ca="true">+IF(OFFSET('Sanitation Data'!$F$31,0,10*ROW('Sanitation Data'!F82))="","",OFFSET('Sanitation Data'!$F$31,0,10*ROW('Sanitation Data'!F82)))</f>
        <v/>
      </c>
      <c r="CY88" s="283" t="str">
        <f ca="true">+IF(OFFSET('Sanitation Data'!$F$32,0,10*ROW('Sanitation Data'!F82))="","",OFFSET('Sanitation Data'!$F$32,0,10*ROW('Sanitation Data'!F82)))</f>
        <v/>
      </c>
      <c r="CZ88" s="283" t="str">
        <f ca="true">+IF(OFFSET('Sanitation Data'!$G$28,0,10*ROW('Sanitation Data'!G82))="","",OFFSET('Sanitation Data'!$G$28,0,10*ROW('Sanitation Data'!G82)))</f>
        <v/>
      </c>
      <c r="DA88" s="283" t="str">
        <f ca="true">+IF(OFFSET('Sanitation Data'!$G$29,0,10*ROW('Sanitation Data'!G82))="","",OFFSET('Sanitation Data'!$G$29,0,10*ROW('Sanitation Data'!G82)))</f>
        <v/>
      </c>
      <c r="DB88" s="283" t="str">
        <f ca="true">+IF(OFFSET('Sanitation Data'!$G$30,0,10*ROW('Sanitation Data'!G82))="","",OFFSET('Sanitation Data'!$G$30,0,10*ROW('Sanitation Data'!G82)))</f>
        <v/>
      </c>
      <c r="DC88" s="283" t="str">
        <f ca="true">+IF(OFFSET('Sanitation Data'!$G$31,0,10*ROW('Sanitation Data'!G82))="","",OFFSET('Sanitation Data'!$G$31,0,10*ROW('Sanitation Data'!G82)))</f>
        <v/>
      </c>
      <c r="DD88" s="283" t="str">
        <f ca="true">+IF(OFFSET('Sanitation Data'!$G$32,0,10*ROW('Sanitation Data'!G82))="","",OFFSET('Sanitation Data'!$G$32,0,10*ROW('Sanitation Data'!G82)))</f>
        <v/>
      </c>
      <c r="DE88" s="283" t="str">
        <f ca="true">+IF(OFFSET('Sanitation Data'!$H$28,0,10*ROW('Sanitation Data'!H82))="","",OFFSET('Sanitation Data'!$H$28,0,10*ROW('Sanitation Data'!H82)))</f>
        <v/>
      </c>
      <c r="DF88" s="283" t="str">
        <f ca="true">+IF(OFFSET('Sanitation Data'!$H$29,0,10*ROW('Sanitation Data'!H82))="","",OFFSET('Sanitation Data'!$H$29,0,10*ROW('Sanitation Data'!H82)))</f>
        <v/>
      </c>
      <c r="DG88" s="283" t="str">
        <f ca="true">+IF(OFFSET('Sanitation Data'!$H$30,0,10*ROW('Sanitation Data'!H82))="","",OFFSET('Sanitation Data'!$H$30,0,10*ROW('Sanitation Data'!H82)))</f>
        <v/>
      </c>
      <c r="DH88" s="283" t="str">
        <f ca="true">+IF(OFFSET('Sanitation Data'!$H$31,0,10*ROW('Sanitation Data'!H82))="","",OFFSET('Sanitation Data'!$H$31,0,10*ROW('Sanitation Data'!H82)))</f>
        <v/>
      </c>
      <c r="DI88" s="283" t="str">
        <f ca="true">+IF(OFFSET('Sanitation Data'!$H$32,0,10*ROW('Sanitation Data'!H82))="","",OFFSET('Sanitation Data'!$H$32,0,10*ROW('Sanitation Data'!H82)))</f>
        <v/>
      </c>
      <c r="DJ88" s="283" t="str">
        <f ca="true">+IF(OFFSET('Sanitation Data'!$I$28,0,10*ROW('Sanitation Data'!I82))="","",OFFSET('Sanitation Data'!$I$28,0,10*ROW('Sanitation Data'!I82)))</f>
        <v/>
      </c>
      <c r="DK88" s="283" t="str">
        <f ca="true">+IF(OFFSET('Sanitation Data'!$I$29,0,10*ROW('Sanitation Data'!I82))="","",OFFSET('Sanitation Data'!$I$29,0,10*ROW('Sanitation Data'!I82)))</f>
        <v/>
      </c>
      <c r="DL88" s="283" t="str">
        <f ca="true">+IF(OFFSET('Sanitation Data'!$I$30,0,10*ROW('Sanitation Data'!I82))="","",OFFSET('Sanitation Data'!$I$30,0,10*ROW('Sanitation Data'!I82)))</f>
        <v/>
      </c>
      <c r="DM88" s="283" t="str">
        <f ca="true">+IF(OFFSET('Sanitation Data'!$I$31,0,10*ROW('Sanitation Data'!I82))="","",OFFSET('Sanitation Data'!$I$31,0,10*ROW('Sanitation Data'!I82)))</f>
        <v/>
      </c>
      <c r="DN88" s="283" t="str">
        <f ca="true">+IF(OFFSET('Sanitation Data'!$I$32,0,10*ROW('Sanitation Data'!I82))="","",OFFSET('Sanitation Data'!$I$32,0,10*ROW('Sanitation Data'!I82)))</f>
        <v/>
      </c>
      <c r="DO88" s="283" t="str">
        <f ca="true">+IF(OFFSET('Hygiene Data'!$D$11,0,10*ROW('Hygiene Data'!D82))="","",OFFSET('Hygiene Data'!$D$11,0,10*ROW('Hygiene Data'!D82)))</f>
        <v/>
      </c>
      <c r="DP88" s="283" t="str">
        <f ca="true">+IF(OFFSET('Hygiene Data'!$D$12,0,10*ROW('Hygiene Data'!D82))="","",OFFSET('Hygiene Data'!$D$12,0,10*ROW('Hygiene Data'!D82)))</f>
        <v/>
      </c>
      <c r="DQ88" s="283" t="str">
        <f ca="true">+IF(OFFSET('Hygiene Data'!$D$13,0,10*ROW('Hygiene Data'!D82))="","",OFFSET('Hygiene Data'!$D$13,0,10*ROW('Hygiene Data'!D82)))</f>
        <v/>
      </c>
      <c r="DR88" s="283" t="str">
        <f ca="true">+IF(OFFSET('Hygiene Data'!$E$11,0,10*ROW('Hygiene Data'!E82))="","",OFFSET('Hygiene Data'!$E$11,0,10*ROW('Hygiene Data'!E82)))</f>
        <v/>
      </c>
      <c r="DS88" s="283" t="str">
        <f ca="true">+IF(OFFSET('Hygiene Data'!$E$12,0,10*ROW('Hygiene Data'!E82))="","",OFFSET('Hygiene Data'!$E$12,0,10*ROW('Hygiene Data'!E82)))</f>
        <v/>
      </c>
      <c r="DT88" s="283" t="str">
        <f ca="true">+IF(OFFSET('Hygiene Data'!$E$13,0,10*ROW('Hygiene Data'!E82))="","",OFFSET('Hygiene Data'!$E$13,0,10*ROW('Hygiene Data'!E82)))</f>
        <v/>
      </c>
      <c r="DU88" s="283" t="str">
        <f ca="true">+IF(OFFSET('Hygiene Data'!$F$11,0,10*ROW('Hygiene Data'!F82))="","",OFFSET('Hygiene Data'!$F$11,0,10*ROW('Hygiene Data'!F82)))</f>
        <v/>
      </c>
      <c r="DV88" s="283" t="str">
        <f ca="true">+IF(OFFSET('Hygiene Data'!$F$12,0,10*ROW('Hygiene Data'!F82))="","",OFFSET('Hygiene Data'!$F$12,0,10*ROW('Hygiene Data'!F82)))</f>
        <v/>
      </c>
      <c r="DW88" s="283" t="str">
        <f ca="true">+IF(OFFSET('Hygiene Data'!$F$13,0,10*ROW('Hygiene Data'!F82))="","",OFFSET('Hygiene Data'!$F$13,0,10*ROW('Hygiene Data'!F82)))</f>
        <v/>
      </c>
      <c r="DX88" s="283" t="str">
        <f ca="true">+IF(OFFSET('Hygiene Data'!$G$11,0,10*ROW('Hygiene Data'!G82))="","",OFFSET('Hygiene Data'!$G$11,0,10*ROW('Hygiene Data'!G82)))</f>
        <v/>
      </c>
      <c r="DY88" s="283" t="str">
        <f ca="true">+IF(OFFSET('Hygiene Data'!$G$12,0,10*ROW('Hygiene Data'!G82))="","",OFFSET('Hygiene Data'!$G$12,0,10*ROW('Hygiene Data'!G82)))</f>
        <v/>
      </c>
      <c r="DZ88" s="283" t="str">
        <f ca="true">+IF(OFFSET('Hygiene Data'!$G$13,0,10*ROW('Hygiene Data'!G82))="","",OFFSET('Hygiene Data'!$G$13,0,10*ROW('Hygiene Data'!G82)))</f>
        <v/>
      </c>
      <c r="EA88" s="283" t="str">
        <f ca="true">+IF(OFFSET('Hygiene Data'!$H$11,0,10*ROW('Hygiene Data'!H82))="","",OFFSET('Hygiene Data'!$H$11,0,10*ROW('Hygiene Data'!H82)))</f>
        <v/>
      </c>
      <c r="EB88" s="283" t="str">
        <f ca="true">+IF(OFFSET('Hygiene Data'!$H$12,0,10*ROW('Hygiene Data'!H82))="","",OFFSET('Hygiene Data'!$H$12,0,10*ROW('Hygiene Data'!H82)))</f>
        <v/>
      </c>
      <c r="EC88" s="283" t="str">
        <f ca="true">+IF(OFFSET('Hygiene Data'!$H$13,0,10*ROW('Hygiene Data'!H82))="","",OFFSET('Hygiene Data'!$H$13,0,10*ROW('Hygiene Data'!H82)))</f>
        <v/>
      </c>
      <c r="ED88" s="283" t="str">
        <f ca="true">+IF(OFFSET('Hygiene Data'!$I$11,0,10*ROW('Hygiene Data'!I82))="","",OFFSET('Hygiene Data'!$I$11,0,10*ROW('Hygiene Data'!I82)))</f>
        <v/>
      </c>
      <c r="EE88" s="283" t="str">
        <f ca="true">+IF(OFFSET('Hygiene Data'!$I$12,0,10*ROW('Hygiene Data'!I82))="","",OFFSET('Hygiene Data'!$I$12,0,10*ROW('Hygiene Data'!I82)))</f>
        <v/>
      </c>
      <c r="EF88" s="283"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9"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3"/>
      <c r="BS89" s="283" t="str">
        <f ca="true">+IF(OFFSET('Water Data'!$D$27,0,10*ROW('Water Data'!D83))="","",OFFSET('Water Data'!$D$27,0,10*ROW('Water Data'!D83)))</f>
        <v/>
      </c>
      <c r="BT89" s="283" t="str">
        <f ca="true">+IF(OFFSET('Water Data'!$D$28,0,10*ROW('Water Data'!D83))="","",OFFSET('Water Data'!$D$28,0,10*ROW('Water Data'!D83)))</f>
        <v/>
      </c>
      <c r="BU89" s="283" t="str">
        <f ca="true">+IF(OFFSET('Water Data'!$D$29,0,10*ROW('Water Data'!D83))="","",OFFSET('Water Data'!$D$29,0,10*ROW('Water Data'!D83)))</f>
        <v/>
      </c>
      <c r="BV89" s="283" t="str">
        <f ca="true">+IF(OFFSET('Water Data'!$E$27,0,10*ROW('Water Data'!E83))="","",OFFSET('Water Data'!$E$27,0,10*ROW('Water Data'!E83)))</f>
        <v/>
      </c>
      <c r="BW89" s="283" t="str">
        <f ca="true">+IF(OFFSET('Water Data'!$E$28,0,10*ROW('Water Data'!E83))="","",OFFSET('Water Data'!$E$28,0,10*ROW('Water Data'!E83)))</f>
        <v/>
      </c>
      <c r="BX89" s="283" t="str">
        <f ca="true">+IF(OFFSET('Water Data'!$E$29,0,10*ROW('Water Data'!E83))="","",OFFSET('Water Data'!$E$29,0,10*ROW('Water Data'!E83)))</f>
        <v/>
      </c>
      <c r="BY89" s="283" t="str">
        <f ca="true">+IF(OFFSET('Water Data'!$F$27,0,10*ROW('Water Data'!F83))="","",OFFSET('Water Data'!$F$27,0,10*ROW('Water Data'!F83)))</f>
        <v/>
      </c>
      <c r="BZ89" s="283" t="str">
        <f ca="true">+IF(OFFSET('Water Data'!$F$28,0,10*ROW('Water Data'!F83))="","",OFFSET('Water Data'!$F$28,0,10*ROW('Water Data'!F83)))</f>
        <v/>
      </c>
      <c r="CA89" s="283" t="str">
        <f ca="true">+IF(OFFSET('Water Data'!$F$29,0,10*ROW('Water Data'!F83))="","",OFFSET('Water Data'!$F$29,0,10*ROW('Water Data'!F83)))</f>
        <v/>
      </c>
      <c r="CB89" s="283" t="str">
        <f ca="true">+IF(OFFSET('Water Data'!$G$27,0,10*ROW('Water Data'!G83))="","",OFFSET('Water Data'!$G$27,0,10*ROW('Water Data'!G83)))</f>
        <v/>
      </c>
      <c r="CC89" s="283" t="str">
        <f ca="true">+IF(OFFSET('Water Data'!$G$28,0,10*ROW('Water Data'!G83))="","",OFFSET('Water Data'!$G$28,0,10*ROW('Water Data'!G83)))</f>
        <v/>
      </c>
      <c r="CD89" s="283" t="str">
        <f ca="true">+IF(OFFSET('Water Data'!$G$29,0,10*ROW('Water Data'!G83))="","",OFFSET('Water Data'!$G$29,0,10*ROW('Water Data'!G83)))</f>
        <v/>
      </c>
      <c r="CE89" s="283" t="str">
        <f ca="true">+IF(OFFSET('Water Data'!$H$27,0,10*ROW('Water Data'!H83))="","",OFFSET('Water Data'!$H$27,0,10*ROW('Water Data'!H83)))</f>
        <v/>
      </c>
      <c r="CF89" s="283" t="str">
        <f ca="true">+IF(OFFSET('Water Data'!$H$28,0,10*ROW('Water Data'!H83))="","",OFFSET('Water Data'!$H$28,0,10*ROW('Water Data'!H83)))</f>
        <v/>
      </c>
      <c r="CG89" s="283" t="str">
        <f ca="true">+IF(OFFSET('Water Data'!$H$29,0,10*ROW('Water Data'!H83))="","",OFFSET('Water Data'!$H$29,0,10*ROW('Water Data'!H83)))</f>
        <v/>
      </c>
      <c r="CH89" s="283" t="str">
        <f ca="true">+IF(OFFSET('Water Data'!$I$27,0,10*ROW('Water Data'!I83))="","",OFFSET('Water Data'!$I$27,0,10*ROW('Water Data'!I83)))</f>
        <v/>
      </c>
      <c r="CI89" s="283" t="str">
        <f ca="true">+IF(OFFSET('Water Data'!$I$28,0,10*ROW('Water Data'!I83))="","",OFFSET('Water Data'!$I$28,0,10*ROW('Water Data'!I83)))</f>
        <v/>
      </c>
      <c r="CJ89" s="283" t="str">
        <f ca="true">+IF(OFFSET('Water Data'!$I$29,0,10*ROW('Water Data'!I83))="","",OFFSET('Water Data'!$I$29,0,10*ROW('Water Data'!I83)))</f>
        <v/>
      </c>
      <c r="CK89" s="283" t="str">
        <f ca="true">+IF(OFFSET('Sanitation Data'!$D$28,0,10*ROW('Sanitation Data'!D83))="","",OFFSET('Sanitation Data'!$D$28,0,10*ROW('Sanitation Data'!D83)))</f>
        <v/>
      </c>
      <c r="CL89" s="283" t="str">
        <f ca="true">+IF(OFFSET('Sanitation Data'!$D$29,0,10*ROW('Sanitation Data'!D83))="","",OFFSET('Sanitation Data'!$D$29,0,10*ROW('Sanitation Data'!D83)))</f>
        <v/>
      </c>
      <c r="CM89" s="283" t="str">
        <f ca="true">+IF(OFFSET('Sanitation Data'!$D$30,0,10*ROW('Sanitation Data'!D83))="","",OFFSET('Sanitation Data'!$D$30,0,10*ROW('Sanitation Data'!D83)))</f>
        <v/>
      </c>
      <c r="CN89" s="283" t="str">
        <f ca="true">+IF(OFFSET('Sanitation Data'!$D$31,0,10*ROW('Sanitation Data'!D83))="","",OFFSET('Sanitation Data'!$D$31,0,10*ROW('Sanitation Data'!D83)))</f>
        <v/>
      </c>
      <c r="CO89" s="283" t="str">
        <f ca="true">+IF(OFFSET('Sanitation Data'!$D$32,0,10*ROW('Sanitation Data'!D83))="","",OFFSET('Sanitation Data'!$D$32,0,10*ROW('Sanitation Data'!D83)))</f>
        <v/>
      </c>
      <c r="CP89" s="283" t="str">
        <f ca="true">+IF(OFFSET('Sanitation Data'!$E$28,0,10*ROW('Sanitation Data'!E83))="","",OFFSET('Sanitation Data'!$E$28,0,10*ROW('Sanitation Data'!E83)))</f>
        <v/>
      </c>
      <c r="CQ89" s="283" t="str">
        <f ca="true">+IF(OFFSET('Sanitation Data'!$E$29,0,10*ROW('Sanitation Data'!E83))="","",OFFSET('Sanitation Data'!$E$29,0,10*ROW('Sanitation Data'!E83)))</f>
        <v/>
      </c>
      <c r="CR89" s="283" t="str">
        <f ca="true">+IF(OFFSET('Sanitation Data'!$E$30,0,10*ROW('Sanitation Data'!E83))="","",OFFSET('Sanitation Data'!$E$30,0,10*ROW('Sanitation Data'!E83)))</f>
        <v/>
      </c>
      <c r="CS89" s="283" t="str">
        <f ca="true">+IF(OFFSET('Sanitation Data'!$E$31,0,10*ROW('Sanitation Data'!E83))="","",OFFSET('Sanitation Data'!$E$31,0,10*ROW('Sanitation Data'!E83)))</f>
        <v/>
      </c>
      <c r="CT89" s="283" t="str">
        <f ca="true">+IF(OFFSET('Sanitation Data'!$E$32,0,10*ROW('Sanitation Data'!E83))="","",OFFSET('Sanitation Data'!$E$32,0,10*ROW('Sanitation Data'!E83)))</f>
        <v/>
      </c>
      <c r="CU89" s="283" t="str">
        <f ca="true">+IF(OFFSET('Sanitation Data'!$F$28,0,10*ROW('Sanitation Data'!F83))="","",OFFSET('Sanitation Data'!$F$28,0,10*ROW('Sanitation Data'!F83)))</f>
        <v/>
      </c>
      <c r="CV89" s="283" t="str">
        <f ca="true">+IF(OFFSET('Sanitation Data'!$F$29,0,10*ROW('Sanitation Data'!F83))="","",OFFSET('Sanitation Data'!$F$29,0,10*ROW('Sanitation Data'!F83)))</f>
        <v/>
      </c>
      <c r="CW89" s="283" t="str">
        <f ca="true">+IF(OFFSET('Sanitation Data'!$F$30,0,10*ROW('Sanitation Data'!F83))="","",OFFSET('Sanitation Data'!$F$30,0,10*ROW('Sanitation Data'!F83)))</f>
        <v/>
      </c>
      <c r="CX89" s="283" t="str">
        <f ca="true">+IF(OFFSET('Sanitation Data'!$F$31,0,10*ROW('Sanitation Data'!F83))="","",OFFSET('Sanitation Data'!$F$31,0,10*ROW('Sanitation Data'!F83)))</f>
        <v/>
      </c>
      <c r="CY89" s="283" t="str">
        <f ca="true">+IF(OFFSET('Sanitation Data'!$F$32,0,10*ROW('Sanitation Data'!F83))="","",OFFSET('Sanitation Data'!$F$32,0,10*ROW('Sanitation Data'!F83)))</f>
        <v/>
      </c>
      <c r="CZ89" s="283" t="str">
        <f ca="true">+IF(OFFSET('Sanitation Data'!$G$28,0,10*ROW('Sanitation Data'!G83))="","",OFFSET('Sanitation Data'!$G$28,0,10*ROW('Sanitation Data'!G83)))</f>
        <v/>
      </c>
      <c r="DA89" s="283" t="str">
        <f ca="true">+IF(OFFSET('Sanitation Data'!$G$29,0,10*ROW('Sanitation Data'!G83))="","",OFFSET('Sanitation Data'!$G$29,0,10*ROW('Sanitation Data'!G83)))</f>
        <v/>
      </c>
      <c r="DB89" s="283" t="str">
        <f ca="true">+IF(OFFSET('Sanitation Data'!$G$30,0,10*ROW('Sanitation Data'!G83))="","",OFFSET('Sanitation Data'!$G$30,0,10*ROW('Sanitation Data'!G83)))</f>
        <v/>
      </c>
      <c r="DC89" s="283" t="str">
        <f ca="true">+IF(OFFSET('Sanitation Data'!$G$31,0,10*ROW('Sanitation Data'!G83))="","",OFFSET('Sanitation Data'!$G$31,0,10*ROW('Sanitation Data'!G83)))</f>
        <v/>
      </c>
      <c r="DD89" s="283" t="str">
        <f ca="true">+IF(OFFSET('Sanitation Data'!$G$32,0,10*ROW('Sanitation Data'!G83))="","",OFFSET('Sanitation Data'!$G$32,0,10*ROW('Sanitation Data'!G83)))</f>
        <v/>
      </c>
      <c r="DE89" s="283" t="str">
        <f ca="true">+IF(OFFSET('Sanitation Data'!$H$28,0,10*ROW('Sanitation Data'!H83))="","",OFFSET('Sanitation Data'!$H$28,0,10*ROW('Sanitation Data'!H83)))</f>
        <v/>
      </c>
      <c r="DF89" s="283" t="str">
        <f ca="true">+IF(OFFSET('Sanitation Data'!$H$29,0,10*ROW('Sanitation Data'!H83))="","",OFFSET('Sanitation Data'!$H$29,0,10*ROW('Sanitation Data'!H83)))</f>
        <v/>
      </c>
      <c r="DG89" s="283" t="str">
        <f ca="true">+IF(OFFSET('Sanitation Data'!$H$30,0,10*ROW('Sanitation Data'!H83))="","",OFFSET('Sanitation Data'!$H$30,0,10*ROW('Sanitation Data'!H83)))</f>
        <v/>
      </c>
      <c r="DH89" s="283" t="str">
        <f ca="true">+IF(OFFSET('Sanitation Data'!$H$31,0,10*ROW('Sanitation Data'!H83))="","",OFFSET('Sanitation Data'!$H$31,0,10*ROW('Sanitation Data'!H83)))</f>
        <v/>
      </c>
      <c r="DI89" s="283" t="str">
        <f ca="true">+IF(OFFSET('Sanitation Data'!$H$32,0,10*ROW('Sanitation Data'!H83))="","",OFFSET('Sanitation Data'!$H$32,0,10*ROW('Sanitation Data'!H83)))</f>
        <v/>
      </c>
      <c r="DJ89" s="283" t="str">
        <f ca="true">+IF(OFFSET('Sanitation Data'!$I$28,0,10*ROW('Sanitation Data'!I83))="","",OFFSET('Sanitation Data'!$I$28,0,10*ROW('Sanitation Data'!I83)))</f>
        <v/>
      </c>
      <c r="DK89" s="283" t="str">
        <f ca="true">+IF(OFFSET('Sanitation Data'!$I$29,0,10*ROW('Sanitation Data'!I83))="","",OFFSET('Sanitation Data'!$I$29,0,10*ROW('Sanitation Data'!I83)))</f>
        <v/>
      </c>
      <c r="DL89" s="283" t="str">
        <f ca="true">+IF(OFFSET('Sanitation Data'!$I$30,0,10*ROW('Sanitation Data'!I83))="","",OFFSET('Sanitation Data'!$I$30,0,10*ROW('Sanitation Data'!I83)))</f>
        <v/>
      </c>
      <c r="DM89" s="283" t="str">
        <f ca="true">+IF(OFFSET('Sanitation Data'!$I$31,0,10*ROW('Sanitation Data'!I83))="","",OFFSET('Sanitation Data'!$I$31,0,10*ROW('Sanitation Data'!I83)))</f>
        <v/>
      </c>
      <c r="DN89" s="283" t="str">
        <f ca="true">+IF(OFFSET('Sanitation Data'!$I$32,0,10*ROW('Sanitation Data'!I83))="","",OFFSET('Sanitation Data'!$I$32,0,10*ROW('Sanitation Data'!I83)))</f>
        <v/>
      </c>
      <c r="DO89" s="283" t="str">
        <f ca="true">+IF(OFFSET('Hygiene Data'!$D$11,0,10*ROW('Hygiene Data'!D83))="","",OFFSET('Hygiene Data'!$D$11,0,10*ROW('Hygiene Data'!D83)))</f>
        <v/>
      </c>
      <c r="DP89" s="283" t="str">
        <f ca="true">+IF(OFFSET('Hygiene Data'!$D$12,0,10*ROW('Hygiene Data'!D83))="","",OFFSET('Hygiene Data'!$D$12,0,10*ROW('Hygiene Data'!D83)))</f>
        <v/>
      </c>
      <c r="DQ89" s="283" t="str">
        <f ca="true">+IF(OFFSET('Hygiene Data'!$D$13,0,10*ROW('Hygiene Data'!D83))="","",OFFSET('Hygiene Data'!$D$13,0,10*ROW('Hygiene Data'!D83)))</f>
        <v/>
      </c>
      <c r="DR89" s="283" t="str">
        <f ca="true">+IF(OFFSET('Hygiene Data'!$E$11,0,10*ROW('Hygiene Data'!E83))="","",OFFSET('Hygiene Data'!$E$11,0,10*ROW('Hygiene Data'!E83)))</f>
        <v/>
      </c>
      <c r="DS89" s="283" t="str">
        <f ca="true">+IF(OFFSET('Hygiene Data'!$E$12,0,10*ROW('Hygiene Data'!E83))="","",OFFSET('Hygiene Data'!$E$12,0,10*ROW('Hygiene Data'!E83)))</f>
        <v/>
      </c>
      <c r="DT89" s="283" t="str">
        <f ca="true">+IF(OFFSET('Hygiene Data'!$E$13,0,10*ROW('Hygiene Data'!E83))="","",OFFSET('Hygiene Data'!$E$13,0,10*ROW('Hygiene Data'!E83)))</f>
        <v/>
      </c>
      <c r="DU89" s="283" t="str">
        <f ca="true">+IF(OFFSET('Hygiene Data'!$F$11,0,10*ROW('Hygiene Data'!F83))="","",OFFSET('Hygiene Data'!$F$11,0,10*ROW('Hygiene Data'!F83)))</f>
        <v/>
      </c>
      <c r="DV89" s="283" t="str">
        <f ca="true">+IF(OFFSET('Hygiene Data'!$F$12,0,10*ROW('Hygiene Data'!F83))="","",OFFSET('Hygiene Data'!$F$12,0,10*ROW('Hygiene Data'!F83)))</f>
        <v/>
      </c>
      <c r="DW89" s="283" t="str">
        <f ca="true">+IF(OFFSET('Hygiene Data'!$F$13,0,10*ROW('Hygiene Data'!F83))="","",OFFSET('Hygiene Data'!$F$13,0,10*ROW('Hygiene Data'!F83)))</f>
        <v/>
      </c>
      <c r="DX89" s="283" t="str">
        <f ca="true">+IF(OFFSET('Hygiene Data'!$G$11,0,10*ROW('Hygiene Data'!G83))="","",OFFSET('Hygiene Data'!$G$11,0,10*ROW('Hygiene Data'!G83)))</f>
        <v/>
      </c>
      <c r="DY89" s="283" t="str">
        <f ca="true">+IF(OFFSET('Hygiene Data'!$G$12,0,10*ROW('Hygiene Data'!G83))="","",OFFSET('Hygiene Data'!$G$12,0,10*ROW('Hygiene Data'!G83)))</f>
        <v/>
      </c>
      <c r="DZ89" s="283" t="str">
        <f ca="true">+IF(OFFSET('Hygiene Data'!$G$13,0,10*ROW('Hygiene Data'!G83))="","",OFFSET('Hygiene Data'!$G$13,0,10*ROW('Hygiene Data'!G83)))</f>
        <v/>
      </c>
      <c r="EA89" s="283" t="str">
        <f ca="true">+IF(OFFSET('Hygiene Data'!$H$11,0,10*ROW('Hygiene Data'!H83))="","",OFFSET('Hygiene Data'!$H$11,0,10*ROW('Hygiene Data'!H83)))</f>
        <v/>
      </c>
      <c r="EB89" s="283" t="str">
        <f ca="true">+IF(OFFSET('Hygiene Data'!$H$12,0,10*ROW('Hygiene Data'!H83))="","",OFFSET('Hygiene Data'!$H$12,0,10*ROW('Hygiene Data'!H83)))</f>
        <v/>
      </c>
      <c r="EC89" s="283" t="str">
        <f ca="true">+IF(OFFSET('Hygiene Data'!$H$13,0,10*ROW('Hygiene Data'!H83))="","",OFFSET('Hygiene Data'!$H$13,0,10*ROW('Hygiene Data'!H83)))</f>
        <v/>
      </c>
      <c r="ED89" s="283" t="str">
        <f ca="true">+IF(OFFSET('Hygiene Data'!$I$11,0,10*ROW('Hygiene Data'!I83))="","",OFFSET('Hygiene Data'!$I$11,0,10*ROW('Hygiene Data'!I83)))</f>
        <v/>
      </c>
      <c r="EE89" s="283" t="str">
        <f ca="true">+IF(OFFSET('Hygiene Data'!$I$12,0,10*ROW('Hygiene Data'!I83))="","",OFFSET('Hygiene Data'!$I$12,0,10*ROW('Hygiene Data'!I83)))</f>
        <v/>
      </c>
      <c r="EF89" s="283"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9"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3"/>
      <c r="BS90" s="283" t="str">
        <f ca="true">+IF(OFFSET('Water Data'!$D$27,0,10*ROW('Water Data'!D84))="","",OFFSET('Water Data'!$D$27,0,10*ROW('Water Data'!D84)))</f>
        <v/>
      </c>
      <c r="BT90" s="283" t="str">
        <f ca="true">+IF(OFFSET('Water Data'!$D$28,0,10*ROW('Water Data'!D84))="","",OFFSET('Water Data'!$D$28,0,10*ROW('Water Data'!D84)))</f>
        <v/>
      </c>
      <c r="BU90" s="283" t="str">
        <f ca="true">+IF(OFFSET('Water Data'!$D$29,0,10*ROW('Water Data'!D84))="","",OFFSET('Water Data'!$D$29,0,10*ROW('Water Data'!D84)))</f>
        <v/>
      </c>
      <c r="BV90" s="283" t="str">
        <f ca="true">+IF(OFFSET('Water Data'!$E$27,0,10*ROW('Water Data'!E84))="","",OFFSET('Water Data'!$E$27,0,10*ROW('Water Data'!E84)))</f>
        <v/>
      </c>
      <c r="BW90" s="283" t="str">
        <f ca="true">+IF(OFFSET('Water Data'!$E$28,0,10*ROW('Water Data'!E84))="","",OFFSET('Water Data'!$E$28,0,10*ROW('Water Data'!E84)))</f>
        <v/>
      </c>
      <c r="BX90" s="283" t="str">
        <f ca="true">+IF(OFFSET('Water Data'!$E$29,0,10*ROW('Water Data'!E84))="","",OFFSET('Water Data'!$E$29,0,10*ROW('Water Data'!E84)))</f>
        <v/>
      </c>
      <c r="BY90" s="283" t="str">
        <f ca="true">+IF(OFFSET('Water Data'!$F$27,0,10*ROW('Water Data'!F84))="","",OFFSET('Water Data'!$F$27,0,10*ROW('Water Data'!F84)))</f>
        <v/>
      </c>
      <c r="BZ90" s="283" t="str">
        <f ca="true">+IF(OFFSET('Water Data'!$F$28,0,10*ROW('Water Data'!F84))="","",OFFSET('Water Data'!$F$28,0,10*ROW('Water Data'!F84)))</f>
        <v/>
      </c>
      <c r="CA90" s="283" t="str">
        <f ca="true">+IF(OFFSET('Water Data'!$F$29,0,10*ROW('Water Data'!F84))="","",OFFSET('Water Data'!$F$29,0,10*ROW('Water Data'!F84)))</f>
        <v/>
      </c>
      <c r="CB90" s="283" t="str">
        <f ca="true">+IF(OFFSET('Water Data'!$G$27,0,10*ROW('Water Data'!G84))="","",OFFSET('Water Data'!$G$27,0,10*ROW('Water Data'!G84)))</f>
        <v/>
      </c>
      <c r="CC90" s="283" t="str">
        <f ca="true">+IF(OFFSET('Water Data'!$G$28,0,10*ROW('Water Data'!G84))="","",OFFSET('Water Data'!$G$28,0,10*ROW('Water Data'!G84)))</f>
        <v/>
      </c>
      <c r="CD90" s="283" t="str">
        <f ca="true">+IF(OFFSET('Water Data'!$G$29,0,10*ROW('Water Data'!G84))="","",OFFSET('Water Data'!$G$29,0,10*ROW('Water Data'!G84)))</f>
        <v/>
      </c>
      <c r="CE90" s="283" t="str">
        <f ca="true">+IF(OFFSET('Water Data'!$H$27,0,10*ROW('Water Data'!H84))="","",OFFSET('Water Data'!$H$27,0,10*ROW('Water Data'!H84)))</f>
        <v/>
      </c>
      <c r="CF90" s="283" t="str">
        <f ca="true">+IF(OFFSET('Water Data'!$H$28,0,10*ROW('Water Data'!H84))="","",OFFSET('Water Data'!$H$28,0,10*ROW('Water Data'!H84)))</f>
        <v/>
      </c>
      <c r="CG90" s="283" t="str">
        <f ca="true">+IF(OFFSET('Water Data'!$H$29,0,10*ROW('Water Data'!H84))="","",OFFSET('Water Data'!$H$29,0,10*ROW('Water Data'!H84)))</f>
        <v/>
      </c>
      <c r="CH90" s="283" t="str">
        <f ca="true">+IF(OFFSET('Water Data'!$I$27,0,10*ROW('Water Data'!I84))="","",OFFSET('Water Data'!$I$27,0,10*ROW('Water Data'!I84)))</f>
        <v/>
      </c>
      <c r="CI90" s="283" t="str">
        <f ca="true">+IF(OFFSET('Water Data'!$I$28,0,10*ROW('Water Data'!I84))="","",OFFSET('Water Data'!$I$28,0,10*ROW('Water Data'!I84)))</f>
        <v/>
      </c>
      <c r="CJ90" s="283" t="str">
        <f ca="true">+IF(OFFSET('Water Data'!$I$29,0,10*ROW('Water Data'!I84))="","",OFFSET('Water Data'!$I$29,0,10*ROW('Water Data'!I84)))</f>
        <v/>
      </c>
      <c r="CK90" s="283" t="str">
        <f ca="true">+IF(OFFSET('Sanitation Data'!$D$28,0,10*ROW('Sanitation Data'!D84))="","",OFFSET('Sanitation Data'!$D$28,0,10*ROW('Sanitation Data'!D84)))</f>
        <v/>
      </c>
      <c r="CL90" s="283" t="str">
        <f ca="true">+IF(OFFSET('Sanitation Data'!$D$29,0,10*ROW('Sanitation Data'!D84))="","",OFFSET('Sanitation Data'!$D$29,0,10*ROW('Sanitation Data'!D84)))</f>
        <v/>
      </c>
      <c r="CM90" s="283" t="str">
        <f ca="true">+IF(OFFSET('Sanitation Data'!$D$30,0,10*ROW('Sanitation Data'!D84))="","",OFFSET('Sanitation Data'!$D$30,0,10*ROW('Sanitation Data'!D84)))</f>
        <v/>
      </c>
      <c r="CN90" s="283" t="str">
        <f ca="true">+IF(OFFSET('Sanitation Data'!$D$31,0,10*ROW('Sanitation Data'!D84))="","",OFFSET('Sanitation Data'!$D$31,0,10*ROW('Sanitation Data'!D84)))</f>
        <v/>
      </c>
      <c r="CO90" s="283" t="str">
        <f ca="true">+IF(OFFSET('Sanitation Data'!$D$32,0,10*ROW('Sanitation Data'!D84))="","",OFFSET('Sanitation Data'!$D$32,0,10*ROW('Sanitation Data'!D84)))</f>
        <v/>
      </c>
      <c r="CP90" s="283" t="str">
        <f ca="true">+IF(OFFSET('Sanitation Data'!$E$28,0,10*ROW('Sanitation Data'!E84))="","",OFFSET('Sanitation Data'!$E$28,0,10*ROW('Sanitation Data'!E84)))</f>
        <v/>
      </c>
      <c r="CQ90" s="283" t="str">
        <f ca="true">+IF(OFFSET('Sanitation Data'!$E$29,0,10*ROW('Sanitation Data'!E84))="","",OFFSET('Sanitation Data'!$E$29,0,10*ROW('Sanitation Data'!E84)))</f>
        <v/>
      </c>
      <c r="CR90" s="283" t="str">
        <f ca="true">+IF(OFFSET('Sanitation Data'!$E$30,0,10*ROW('Sanitation Data'!E84))="","",OFFSET('Sanitation Data'!$E$30,0,10*ROW('Sanitation Data'!E84)))</f>
        <v/>
      </c>
      <c r="CS90" s="283" t="str">
        <f ca="true">+IF(OFFSET('Sanitation Data'!$E$31,0,10*ROW('Sanitation Data'!E84))="","",OFFSET('Sanitation Data'!$E$31,0,10*ROW('Sanitation Data'!E84)))</f>
        <v/>
      </c>
      <c r="CT90" s="283" t="str">
        <f ca="true">+IF(OFFSET('Sanitation Data'!$E$32,0,10*ROW('Sanitation Data'!E84))="","",OFFSET('Sanitation Data'!$E$32,0,10*ROW('Sanitation Data'!E84)))</f>
        <v/>
      </c>
      <c r="CU90" s="283" t="str">
        <f ca="true">+IF(OFFSET('Sanitation Data'!$F$28,0,10*ROW('Sanitation Data'!F84))="","",OFFSET('Sanitation Data'!$F$28,0,10*ROW('Sanitation Data'!F84)))</f>
        <v/>
      </c>
      <c r="CV90" s="283" t="str">
        <f ca="true">+IF(OFFSET('Sanitation Data'!$F$29,0,10*ROW('Sanitation Data'!F84))="","",OFFSET('Sanitation Data'!$F$29,0,10*ROW('Sanitation Data'!F84)))</f>
        <v/>
      </c>
      <c r="CW90" s="283" t="str">
        <f ca="true">+IF(OFFSET('Sanitation Data'!$F$30,0,10*ROW('Sanitation Data'!F84))="","",OFFSET('Sanitation Data'!$F$30,0,10*ROW('Sanitation Data'!F84)))</f>
        <v/>
      </c>
      <c r="CX90" s="283" t="str">
        <f ca="true">+IF(OFFSET('Sanitation Data'!$F$31,0,10*ROW('Sanitation Data'!F84))="","",OFFSET('Sanitation Data'!$F$31,0,10*ROW('Sanitation Data'!F84)))</f>
        <v/>
      </c>
      <c r="CY90" s="283" t="str">
        <f ca="true">+IF(OFFSET('Sanitation Data'!$F$32,0,10*ROW('Sanitation Data'!F84))="","",OFFSET('Sanitation Data'!$F$32,0,10*ROW('Sanitation Data'!F84)))</f>
        <v/>
      </c>
      <c r="CZ90" s="283" t="str">
        <f ca="true">+IF(OFFSET('Sanitation Data'!$G$28,0,10*ROW('Sanitation Data'!G84))="","",OFFSET('Sanitation Data'!$G$28,0,10*ROW('Sanitation Data'!G84)))</f>
        <v/>
      </c>
      <c r="DA90" s="283" t="str">
        <f ca="true">+IF(OFFSET('Sanitation Data'!$G$29,0,10*ROW('Sanitation Data'!G84))="","",OFFSET('Sanitation Data'!$G$29,0,10*ROW('Sanitation Data'!G84)))</f>
        <v/>
      </c>
      <c r="DB90" s="283" t="str">
        <f ca="true">+IF(OFFSET('Sanitation Data'!$G$30,0,10*ROW('Sanitation Data'!G84))="","",OFFSET('Sanitation Data'!$G$30,0,10*ROW('Sanitation Data'!G84)))</f>
        <v/>
      </c>
      <c r="DC90" s="283" t="str">
        <f ca="true">+IF(OFFSET('Sanitation Data'!$G$31,0,10*ROW('Sanitation Data'!G84))="","",OFFSET('Sanitation Data'!$G$31,0,10*ROW('Sanitation Data'!G84)))</f>
        <v/>
      </c>
      <c r="DD90" s="283" t="str">
        <f ca="true">+IF(OFFSET('Sanitation Data'!$G$32,0,10*ROW('Sanitation Data'!G84))="","",OFFSET('Sanitation Data'!$G$32,0,10*ROW('Sanitation Data'!G84)))</f>
        <v/>
      </c>
      <c r="DE90" s="283" t="str">
        <f ca="true">+IF(OFFSET('Sanitation Data'!$H$28,0,10*ROW('Sanitation Data'!H84))="","",OFFSET('Sanitation Data'!$H$28,0,10*ROW('Sanitation Data'!H84)))</f>
        <v/>
      </c>
      <c r="DF90" s="283" t="str">
        <f ca="true">+IF(OFFSET('Sanitation Data'!$H$29,0,10*ROW('Sanitation Data'!H84))="","",OFFSET('Sanitation Data'!$H$29,0,10*ROW('Sanitation Data'!H84)))</f>
        <v/>
      </c>
      <c r="DG90" s="283" t="str">
        <f ca="true">+IF(OFFSET('Sanitation Data'!$H$30,0,10*ROW('Sanitation Data'!H84))="","",OFFSET('Sanitation Data'!$H$30,0,10*ROW('Sanitation Data'!H84)))</f>
        <v/>
      </c>
      <c r="DH90" s="283" t="str">
        <f ca="true">+IF(OFFSET('Sanitation Data'!$H$31,0,10*ROW('Sanitation Data'!H84))="","",OFFSET('Sanitation Data'!$H$31,0,10*ROW('Sanitation Data'!H84)))</f>
        <v/>
      </c>
      <c r="DI90" s="283" t="str">
        <f ca="true">+IF(OFFSET('Sanitation Data'!$H$32,0,10*ROW('Sanitation Data'!H84))="","",OFFSET('Sanitation Data'!$H$32,0,10*ROW('Sanitation Data'!H84)))</f>
        <v/>
      </c>
      <c r="DJ90" s="283" t="str">
        <f ca="true">+IF(OFFSET('Sanitation Data'!$I$28,0,10*ROW('Sanitation Data'!I84))="","",OFFSET('Sanitation Data'!$I$28,0,10*ROW('Sanitation Data'!I84)))</f>
        <v/>
      </c>
      <c r="DK90" s="283" t="str">
        <f ca="true">+IF(OFFSET('Sanitation Data'!$I$29,0,10*ROW('Sanitation Data'!I84))="","",OFFSET('Sanitation Data'!$I$29,0,10*ROW('Sanitation Data'!I84)))</f>
        <v/>
      </c>
      <c r="DL90" s="283" t="str">
        <f ca="true">+IF(OFFSET('Sanitation Data'!$I$30,0,10*ROW('Sanitation Data'!I84))="","",OFFSET('Sanitation Data'!$I$30,0,10*ROW('Sanitation Data'!I84)))</f>
        <v/>
      </c>
      <c r="DM90" s="283" t="str">
        <f ca="true">+IF(OFFSET('Sanitation Data'!$I$31,0,10*ROW('Sanitation Data'!I84))="","",OFFSET('Sanitation Data'!$I$31,0,10*ROW('Sanitation Data'!I84)))</f>
        <v/>
      </c>
      <c r="DN90" s="283" t="str">
        <f ca="true">+IF(OFFSET('Sanitation Data'!$I$32,0,10*ROW('Sanitation Data'!I84))="","",OFFSET('Sanitation Data'!$I$32,0,10*ROW('Sanitation Data'!I84)))</f>
        <v/>
      </c>
      <c r="DO90" s="283" t="str">
        <f ca="true">+IF(OFFSET('Hygiene Data'!$D$11,0,10*ROW('Hygiene Data'!D84))="","",OFFSET('Hygiene Data'!$D$11,0,10*ROW('Hygiene Data'!D84)))</f>
        <v/>
      </c>
      <c r="DP90" s="283" t="str">
        <f ca="true">+IF(OFFSET('Hygiene Data'!$D$12,0,10*ROW('Hygiene Data'!D84))="","",OFFSET('Hygiene Data'!$D$12,0,10*ROW('Hygiene Data'!D84)))</f>
        <v/>
      </c>
      <c r="DQ90" s="283" t="str">
        <f ca="true">+IF(OFFSET('Hygiene Data'!$D$13,0,10*ROW('Hygiene Data'!D84))="","",OFFSET('Hygiene Data'!$D$13,0,10*ROW('Hygiene Data'!D84)))</f>
        <v/>
      </c>
      <c r="DR90" s="283" t="str">
        <f ca="true">+IF(OFFSET('Hygiene Data'!$E$11,0,10*ROW('Hygiene Data'!E84))="","",OFFSET('Hygiene Data'!$E$11,0,10*ROW('Hygiene Data'!E84)))</f>
        <v/>
      </c>
      <c r="DS90" s="283" t="str">
        <f ca="true">+IF(OFFSET('Hygiene Data'!$E$12,0,10*ROW('Hygiene Data'!E84))="","",OFFSET('Hygiene Data'!$E$12,0,10*ROW('Hygiene Data'!E84)))</f>
        <v/>
      </c>
      <c r="DT90" s="283" t="str">
        <f ca="true">+IF(OFFSET('Hygiene Data'!$E$13,0,10*ROW('Hygiene Data'!E84))="","",OFFSET('Hygiene Data'!$E$13,0,10*ROW('Hygiene Data'!E84)))</f>
        <v/>
      </c>
      <c r="DU90" s="283" t="str">
        <f ca="true">+IF(OFFSET('Hygiene Data'!$F$11,0,10*ROW('Hygiene Data'!F84))="","",OFFSET('Hygiene Data'!$F$11,0,10*ROW('Hygiene Data'!F84)))</f>
        <v/>
      </c>
      <c r="DV90" s="283" t="str">
        <f ca="true">+IF(OFFSET('Hygiene Data'!$F$12,0,10*ROW('Hygiene Data'!F84))="","",OFFSET('Hygiene Data'!$F$12,0,10*ROW('Hygiene Data'!F84)))</f>
        <v/>
      </c>
      <c r="DW90" s="283" t="str">
        <f ca="true">+IF(OFFSET('Hygiene Data'!$F$13,0,10*ROW('Hygiene Data'!F84))="","",OFFSET('Hygiene Data'!$F$13,0,10*ROW('Hygiene Data'!F84)))</f>
        <v/>
      </c>
      <c r="DX90" s="283" t="str">
        <f ca="true">+IF(OFFSET('Hygiene Data'!$G$11,0,10*ROW('Hygiene Data'!G84))="","",OFFSET('Hygiene Data'!$G$11,0,10*ROW('Hygiene Data'!G84)))</f>
        <v/>
      </c>
      <c r="DY90" s="283" t="str">
        <f ca="true">+IF(OFFSET('Hygiene Data'!$G$12,0,10*ROW('Hygiene Data'!G84))="","",OFFSET('Hygiene Data'!$G$12,0,10*ROW('Hygiene Data'!G84)))</f>
        <v/>
      </c>
      <c r="DZ90" s="283" t="str">
        <f ca="true">+IF(OFFSET('Hygiene Data'!$G$13,0,10*ROW('Hygiene Data'!G84))="","",OFFSET('Hygiene Data'!$G$13,0,10*ROW('Hygiene Data'!G84)))</f>
        <v/>
      </c>
      <c r="EA90" s="283" t="str">
        <f ca="true">+IF(OFFSET('Hygiene Data'!$H$11,0,10*ROW('Hygiene Data'!H84))="","",OFFSET('Hygiene Data'!$H$11,0,10*ROW('Hygiene Data'!H84)))</f>
        <v/>
      </c>
      <c r="EB90" s="283" t="str">
        <f ca="true">+IF(OFFSET('Hygiene Data'!$H$12,0,10*ROW('Hygiene Data'!H84))="","",OFFSET('Hygiene Data'!$H$12,0,10*ROW('Hygiene Data'!H84)))</f>
        <v/>
      </c>
      <c r="EC90" s="283" t="str">
        <f ca="true">+IF(OFFSET('Hygiene Data'!$H$13,0,10*ROW('Hygiene Data'!H84))="","",OFFSET('Hygiene Data'!$H$13,0,10*ROW('Hygiene Data'!H84)))</f>
        <v/>
      </c>
      <c r="ED90" s="283" t="str">
        <f ca="true">+IF(OFFSET('Hygiene Data'!$I$11,0,10*ROW('Hygiene Data'!I84))="","",OFFSET('Hygiene Data'!$I$11,0,10*ROW('Hygiene Data'!I84)))</f>
        <v/>
      </c>
      <c r="EE90" s="283" t="str">
        <f ca="true">+IF(OFFSET('Hygiene Data'!$I$12,0,10*ROW('Hygiene Data'!I84))="","",OFFSET('Hygiene Data'!$I$12,0,10*ROW('Hygiene Data'!I84)))</f>
        <v/>
      </c>
      <c r="EF90" s="283"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9"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3"/>
      <c r="BS91" s="283" t="str">
        <f ca="true">+IF(OFFSET('Water Data'!$D$27,0,10*ROW('Water Data'!D85))="","",OFFSET('Water Data'!$D$27,0,10*ROW('Water Data'!D85)))</f>
        <v/>
      </c>
      <c r="BT91" s="283" t="str">
        <f ca="true">+IF(OFFSET('Water Data'!$D$28,0,10*ROW('Water Data'!D85))="","",OFFSET('Water Data'!$D$28,0,10*ROW('Water Data'!D85)))</f>
        <v/>
      </c>
      <c r="BU91" s="283" t="str">
        <f ca="true">+IF(OFFSET('Water Data'!$D$29,0,10*ROW('Water Data'!D85))="","",OFFSET('Water Data'!$D$29,0,10*ROW('Water Data'!D85)))</f>
        <v/>
      </c>
      <c r="BV91" s="283" t="str">
        <f ca="true">+IF(OFFSET('Water Data'!$E$27,0,10*ROW('Water Data'!E85))="","",OFFSET('Water Data'!$E$27,0,10*ROW('Water Data'!E85)))</f>
        <v/>
      </c>
      <c r="BW91" s="283" t="str">
        <f ca="true">+IF(OFFSET('Water Data'!$E$28,0,10*ROW('Water Data'!E85))="","",OFFSET('Water Data'!$E$28,0,10*ROW('Water Data'!E85)))</f>
        <v/>
      </c>
      <c r="BX91" s="283" t="str">
        <f ca="true">+IF(OFFSET('Water Data'!$E$29,0,10*ROW('Water Data'!E85))="","",OFFSET('Water Data'!$E$29,0,10*ROW('Water Data'!E85)))</f>
        <v/>
      </c>
      <c r="BY91" s="283" t="str">
        <f ca="true">+IF(OFFSET('Water Data'!$F$27,0,10*ROW('Water Data'!F85))="","",OFFSET('Water Data'!$F$27,0,10*ROW('Water Data'!F85)))</f>
        <v/>
      </c>
      <c r="BZ91" s="283" t="str">
        <f ca="true">+IF(OFFSET('Water Data'!$F$28,0,10*ROW('Water Data'!F85))="","",OFFSET('Water Data'!$F$28,0,10*ROW('Water Data'!F85)))</f>
        <v/>
      </c>
      <c r="CA91" s="283" t="str">
        <f ca="true">+IF(OFFSET('Water Data'!$F$29,0,10*ROW('Water Data'!F85))="","",OFFSET('Water Data'!$F$29,0,10*ROW('Water Data'!F85)))</f>
        <v/>
      </c>
      <c r="CB91" s="283" t="str">
        <f ca="true">+IF(OFFSET('Water Data'!$G$27,0,10*ROW('Water Data'!G85))="","",OFFSET('Water Data'!$G$27,0,10*ROW('Water Data'!G85)))</f>
        <v/>
      </c>
      <c r="CC91" s="283" t="str">
        <f ca="true">+IF(OFFSET('Water Data'!$G$28,0,10*ROW('Water Data'!G85))="","",OFFSET('Water Data'!$G$28,0,10*ROW('Water Data'!G85)))</f>
        <v/>
      </c>
      <c r="CD91" s="283" t="str">
        <f ca="true">+IF(OFFSET('Water Data'!$G$29,0,10*ROW('Water Data'!G85))="","",OFFSET('Water Data'!$G$29,0,10*ROW('Water Data'!G85)))</f>
        <v/>
      </c>
      <c r="CE91" s="283" t="str">
        <f ca="true">+IF(OFFSET('Water Data'!$H$27,0,10*ROW('Water Data'!H85))="","",OFFSET('Water Data'!$H$27,0,10*ROW('Water Data'!H85)))</f>
        <v/>
      </c>
      <c r="CF91" s="283" t="str">
        <f ca="true">+IF(OFFSET('Water Data'!$H$28,0,10*ROW('Water Data'!H85))="","",OFFSET('Water Data'!$H$28,0,10*ROW('Water Data'!H85)))</f>
        <v/>
      </c>
      <c r="CG91" s="283" t="str">
        <f ca="true">+IF(OFFSET('Water Data'!$H$29,0,10*ROW('Water Data'!H85))="","",OFFSET('Water Data'!$H$29,0,10*ROW('Water Data'!H85)))</f>
        <v/>
      </c>
      <c r="CH91" s="283" t="str">
        <f ca="true">+IF(OFFSET('Water Data'!$I$27,0,10*ROW('Water Data'!I85))="","",OFFSET('Water Data'!$I$27,0,10*ROW('Water Data'!I85)))</f>
        <v/>
      </c>
      <c r="CI91" s="283" t="str">
        <f ca="true">+IF(OFFSET('Water Data'!$I$28,0,10*ROW('Water Data'!I85))="","",OFFSET('Water Data'!$I$28,0,10*ROW('Water Data'!I85)))</f>
        <v/>
      </c>
      <c r="CJ91" s="283" t="str">
        <f ca="true">+IF(OFFSET('Water Data'!$I$29,0,10*ROW('Water Data'!I85))="","",OFFSET('Water Data'!$I$29,0,10*ROW('Water Data'!I85)))</f>
        <v/>
      </c>
      <c r="CK91" s="283" t="str">
        <f ca="true">+IF(OFFSET('Sanitation Data'!$D$28,0,10*ROW('Sanitation Data'!D85))="","",OFFSET('Sanitation Data'!$D$28,0,10*ROW('Sanitation Data'!D85)))</f>
        <v/>
      </c>
      <c r="CL91" s="283" t="str">
        <f ca="true">+IF(OFFSET('Sanitation Data'!$D$29,0,10*ROW('Sanitation Data'!D85))="","",OFFSET('Sanitation Data'!$D$29,0,10*ROW('Sanitation Data'!D85)))</f>
        <v/>
      </c>
      <c r="CM91" s="283" t="str">
        <f ca="true">+IF(OFFSET('Sanitation Data'!$D$30,0,10*ROW('Sanitation Data'!D85))="","",OFFSET('Sanitation Data'!$D$30,0,10*ROW('Sanitation Data'!D85)))</f>
        <v/>
      </c>
      <c r="CN91" s="283" t="str">
        <f ca="true">+IF(OFFSET('Sanitation Data'!$D$31,0,10*ROW('Sanitation Data'!D85))="","",OFFSET('Sanitation Data'!$D$31,0,10*ROW('Sanitation Data'!D85)))</f>
        <v/>
      </c>
      <c r="CO91" s="283" t="str">
        <f ca="true">+IF(OFFSET('Sanitation Data'!$D$32,0,10*ROW('Sanitation Data'!D85))="","",OFFSET('Sanitation Data'!$D$32,0,10*ROW('Sanitation Data'!D85)))</f>
        <v/>
      </c>
      <c r="CP91" s="283" t="str">
        <f ca="true">+IF(OFFSET('Sanitation Data'!$E$28,0,10*ROW('Sanitation Data'!E85))="","",OFFSET('Sanitation Data'!$E$28,0,10*ROW('Sanitation Data'!E85)))</f>
        <v/>
      </c>
      <c r="CQ91" s="283" t="str">
        <f ca="true">+IF(OFFSET('Sanitation Data'!$E$29,0,10*ROW('Sanitation Data'!E85))="","",OFFSET('Sanitation Data'!$E$29,0,10*ROW('Sanitation Data'!E85)))</f>
        <v/>
      </c>
      <c r="CR91" s="283" t="str">
        <f ca="true">+IF(OFFSET('Sanitation Data'!$E$30,0,10*ROW('Sanitation Data'!E85))="","",OFFSET('Sanitation Data'!$E$30,0,10*ROW('Sanitation Data'!E85)))</f>
        <v/>
      </c>
      <c r="CS91" s="283" t="str">
        <f ca="true">+IF(OFFSET('Sanitation Data'!$E$31,0,10*ROW('Sanitation Data'!E85))="","",OFFSET('Sanitation Data'!$E$31,0,10*ROW('Sanitation Data'!E85)))</f>
        <v/>
      </c>
      <c r="CT91" s="283" t="str">
        <f ca="true">+IF(OFFSET('Sanitation Data'!$E$32,0,10*ROW('Sanitation Data'!E85))="","",OFFSET('Sanitation Data'!$E$32,0,10*ROW('Sanitation Data'!E85)))</f>
        <v/>
      </c>
      <c r="CU91" s="283" t="str">
        <f ca="true">+IF(OFFSET('Sanitation Data'!$F$28,0,10*ROW('Sanitation Data'!F85))="","",OFFSET('Sanitation Data'!$F$28,0,10*ROW('Sanitation Data'!F85)))</f>
        <v/>
      </c>
      <c r="CV91" s="283" t="str">
        <f ca="true">+IF(OFFSET('Sanitation Data'!$F$29,0,10*ROW('Sanitation Data'!F85))="","",OFFSET('Sanitation Data'!$F$29,0,10*ROW('Sanitation Data'!F85)))</f>
        <v/>
      </c>
      <c r="CW91" s="283" t="str">
        <f ca="true">+IF(OFFSET('Sanitation Data'!$F$30,0,10*ROW('Sanitation Data'!F85))="","",OFFSET('Sanitation Data'!$F$30,0,10*ROW('Sanitation Data'!F85)))</f>
        <v/>
      </c>
      <c r="CX91" s="283" t="str">
        <f ca="true">+IF(OFFSET('Sanitation Data'!$F$31,0,10*ROW('Sanitation Data'!F85))="","",OFFSET('Sanitation Data'!$F$31,0,10*ROW('Sanitation Data'!F85)))</f>
        <v/>
      </c>
      <c r="CY91" s="283" t="str">
        <f ca="true">+IF(OFFSET('Sanitation Data'!$F$32,0,10*ROW('Sanitation Data'!F85))="","",OFFSET('Sanitation Data'!$F$32,0,10*ROW('Sanitation Data'!F85)))</f>
        <v/>
      </c>
      <c r="CZ91" s="283" t="str">
        <f ca="true">+IF(OFFSET('Sanitation Data'!$G$28,0,10*ROW('Sanitation Data'!G85))="","",OFFSET('Sanitation Data'!$G$28,0,10*ROW('Sanitation Data'!G85)))</f>
        <v/>
      </c>
      <c r="DA91" s="283" t="str">
        <f ca="true">+IF(OFFSET('Sanitation Data'!$G$29,0,10*ROW('Sanitation Data'!G85))="","",OFFSET('Sanitation Data'!$G$29,0,10*ROW('Sanitation Data'!G85)))</f>
        <v/>
      </c>
      <c r="DB91" s="283" t="str">
        <f ca="true">+IF(OFFSET('Sanitation Data'!$G$30,0,10*ROW('Sanitation Data'!G85))="","",OFFSET('Sanitation Data'!$G$30,0,10*ROW('Sanitation Data'!G85)))</f>
        <v/>
      </c>
      <c r="DC91" s="283" t="str">
        <f ca="true">+IF(OFFSET('Sanitation Data'!$G$31,0,10*ROW('Sanitation Data'!G85))="","",OFFSET('Sanitation Data'!$G$31,0,10*ROW('Sanitation Data'!G85)))</f>
        <v/>
      </c>
      <c r="DD91" s="283" t="str">
        <f ca="true">+IF(OFFSET('Sanitation Data'!$G$32,0,10*ROW('Sanitation Data'!G85))="","",OFFSET('Sanitation Data'!$G$32,0,10*ROW('Sanitation Data'!G85)))</f>
        <v/>
      </c>
      <c r="DE91" s="283" t="str">
        <f ca="true">+IF(OFFSET('Sanitation Data'!$H$28,0,10*ROW('Sanitation Data'!H85))="","",OFFSET('Sanitation Data'!$H$28,0,10*ROW('Sanitation Data'!H85)))</f>
        <v/>
      </c>
      <c r="DF91" s="283" t="str">
        <f ca="true">+IF(OFFSET('Sanitation Data'!$H$29,0,10*ROW('Sanitation Data'!H85))="","",OFFSET('Sanitation Data'!$H$29,0,10*ROW('Sanitation Data'!H85)))</f>
        <v/>
      </c>
      <c r="DG91" s="283" t="str">
        <f ca="true">+IF(OFFSET('Sanitation Data'!$H$30,0,10*ROW('Sanitation Data'!H85))="","",OFFSET('Sanitation Data'!$H$30,0,10*ROW('Sanitation Data'!H85)))</f>
        <v/>
      </c>
      <c r="DH91" s="283" t="str">
        <f ca="true">+IF(OFFSET('Sanitation Data'!$H$31,0,10*ROW('Sanitation Data'!H85))="","",OFFSET('Sanitation Data'!$H$31,0,10*ROW('Sanitation Data'!H85)))</f>
        <v/>
      </c>
      <c r="DI91" s="283" t="str">
        <f ca="true">+IF(OFFSET('Sanitation Data'!$H$32,0,10*ROW('Sanitation Data'!H85))="","",OFFSET('Sanitation Data'!$H$32,0,10*ROW('Sanitation Data'!H85)))</f>
        <v/>
      </c>
      <c r="DJ91" s="283" t="str">
        <f ca="true">+IF(OFFSET('Sanitation Data'!$I$28,0,10*ROW('Sanitation Data'!I85))="","",OFFSET('Sanitation Data'!$I$28,0,10*ROW('Sanitation Data'!I85)))</f>
        <v/>
      </c>
      <c r="DK91" s="283" t="str">
        <f ca="true">+IF(OFFSET('Sanitation Data'!$I$29,0,10*ROW('Sanitation Data'!I85))="","",OFFSET('Sanitation Data'!$I$29,0,10*ROW('Sanitation Data'!I85)))</f>
        <v/>
      </c>
      <c r="DL91" s="283" t="str">
        <f ca="true">+IF(OFFSET('Sanitation Data'!$I$30,0,10*ROW('Sanitation Data'!I85))="","",OFFSET('Sanitation Data'!$I$30,0,10*ROW('Sanitation Data'!I85)))</f>
        <v/>
      </c>
      <c r="DM91" s="283" t="str">
        <f ca="true">+IF(OFFSET('Sanitation Data'!$I$31,0,10*ROW('Sanitation Data'!I85))="","",OFFSET('Sanitation Data'!$I$31,0,10*ROW('Sanitation Data'!I85)))</f>
        <v/>
      </c>
      <c r="DN91" s="283" t="str">
        <f ca="true">+IF(OFFSET('Sanitation Data'!$I$32,0,10*ROW('Sanitation Data'!I85))="","",OFFSET('Sanitation Data'!$I$32,0,10*ROW('Sanitation Data'!I85)))</f>
        <v/>
      </c>
      <c r="DO91" s="283" t="str">
        <f ca="true">+IF(OFFSET('Hygiene Data'!$D$11,0,10*ROW('Hygiene Data'!D85))="","",OFFSET('Hygiene Data'!$D$11,0,10*ROW('Hygiene Data'!D85)))</f>
        <v/>
      </c>
      <c r="DP91" s="283" t="str">
        <f ca="true">+IF(OFFSET('Hygiene Data'!$D$12,0,10*ROW('Hygiene Data'!D85))="","",OFFSET('Hygiene Data'!$D$12,0,10*ROW('Hygiene Data'!D85)))</f>
        <v/>
      </c>
      <c r="DQ91" s="283" t="str">
        <f ca="true">+IF(OFFSET('Hygiene Data'!$D$13,0,10*ROW('Hygiene Data'!D85))="","",OFFSET('Hygiene Data'!$D$13,0,10*ROW('Hygiene Data'!D85)))</f>
        <v/>
      </c>
      <c r="DR91" s="283" t="str">
        <f ca="true">+IF(OFFSET('Hygiene Data'!$E$11,0,10*ROW('Hygiene Data'!E85))="","",OFFSET('Hygiene Data'!$E$11,0,10*ROW('Hygiene Data'!E85)))</f>
        <v/>
      </c>
      <c r="DS91" s="283" t="str">
        <f ca="true">+IF(OFFSET('Hygiene Data'!$E$12,0,10*ROW('Hygiene Data'!E85))="","",OFFSET('Hygiene Data'!$E$12,0,10*ROW('Hygiene Data'!E85)))</f>
        <v/>
      </c>
      <c r="DT91" s="283" t="str">
        <f ca="true">+IF(OFFSET('Hygiene Data'!$E$13,0,10*ROW('Hygiene Data'!E85))="","",OFFSET('Hygiene Data'!$E$13,0,10*ROW('Hygiene Data'!E85)))</f>
        <v/>
      </c>
      <c r="DU91" s="283" t="str">
        <f ca="true">+IF(OFFSET('Hygiene Data'!$F$11,0,10*ROW('Hygiene Data'!F85))="","",OFFSET('Hygiene Data'!$F$11,0,10*ROW('Hygiene Data'!F85)))</f>
        <v/>
      </c>
      <c r="DV91" s="283" t="str">
        <f ca="true">+IF(OFFSET('Hygiene Data'!$F$12,0,10*ROW('Hygiene Data'!F85))="","",OFFSET('Hygiene Data'!$F$12,0,10*ROW('Hygiene Data'!F85)))</f>
        <v/>
      </c>
      <c r="DW91" s="283" t="str">
        <f ca="true">+IF(OFFSET('Hygiene Data'!$F$13,0,10*ROW('Hygiene Data'!F85))="","",OFFSET('Hygiene Data'!$F$13,0,10*ROW('Hygiene Data'!F85)))</f>
        <v/>
      </c>
      <c r="DX91" s="283" t="str">
        <f ca="true">+IF(OFFSET('Hygiene Data'!$G$11,0,10*ROW('Hygiene Data'!G85))="","",OFFSET('Hygiene Data'!$G$11,0,10*ROW('Hygiene Data'!G85)))</f>
        <v/>
      </c>
      <c r="DY91" s="283" t="str">
        <f ca="true">+IF(OFFSET('Hygiene Data'!$G$12,0,10*ROW('Hygiene Data'!G85))="","",OFFSET('Hygiene Data'!$G$12,0,10*ROW('Hygiene Data'!G85)))</f>
        <v/>
      </c>
      <c r="DZ91" s="283" t="str">
        <f ca="true">+IF(OFFSET('Hygiene Data'!$G$13,0,10*ROW('Hygiene Data'!G85))="","",OFFSET('Hygiene Data'!$G$13,0,10*ROW('Hygiene Data'!G85)))</f>
        <v/>
      </c>
      <c r="EA91" s="283" t="str">
        <f ca="true">+IF(OFFSET('Hygiene Data'!$H$11,0,10*ROW('Hygiene Data'!H85))="","",OFFSET('Hygiene Data'!$H$11,0,10*ROW('Hygiene Data'!H85)))</f>
        <v/>
      </c>
      <c r="EB91" s="283" t="str">
        <f ca="true">+IF(OFFSET('Hygiene Data'!$H$12,0,10*ROW('Hygiene Data'!H85))="","",OFFSET('Hygiene Data'!$H$12,0,10*ROW('Hygiene Data'!H85)))</f>
        <v/>
      </c>
      <c r="EC91" s="283" t="str">
        <f ca="true">+IF(OFFSET('Hygiene Data'!$H$13,0,10*ROW('Hygiene Data'!H85))="","",OFFSET('Hygiene Data'!$H$13,0,10*ROW('Hygiene Data'!H85)))</f>
        <v/>
      </c>
      <c r="ED91" s="283" t="str">
        <f ca="true">+IF(OFFSET('Hygiene Data'!$I$11,0,10*ROW('Hygiene Data'!I85))="","",OFFSET('Hygiene Data'!$I$11,0,10*ROW('Hygiene Data'!I85)))</f>
        <v/>
      </c>
      <c r="EE91" s="283" t="str">
        <f ca="true">+IF(OFFSET('Hygiene Data'!$I$12,0,10*ROW('Hygiene Data'!I85))="","",OFFSET('Hygiene Data'!$I$12,0,10*ROW('Hygiene Data'!I85)))</f>
        <v/>
      </c>
      <c r="EF91" s="283"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9"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3"/>
      <c r="BS92" s="283" t="str">
        <f ca="true">+IF(OFFSET('Water Data'!$D$27,0,10*ROW('Water Data'!D86))="","",OFFSET('Water Data'!$D$27,0,10*ROW('Water Data'!D86)))</f>
        <v/>
      </c>
      <c r="BT92" s="283" t="str">
        <f ca="true">+IF(OFFSET('Water Data'!$D$28,0,10*ROW('Water Data'!D86))="","",OFFSET('Water Data'!$D$28,0,10*ROW('Water Data'!D86)))</f>
        <v/>
      </c>
      <c r="BU92" s="283" t="str">
        <f ca="true">+IF(OFFSET('Water Data'!$D$29,0,10*ROW('Water Data'!D86))="","",OFFSET('Water Data'!$D$29,0,10*ROW('Water Data'!D86)))</f>
        <v/>
      </c>
      <c r="BV92" s="283" t="str">
        <f ca="true">+IF(OFFSET('Water Data'!$E$27,0,10*ROW('Water Data'!E86))="","",OFFSET('Water Data'!$E$27,0,10*ROW('Water Data'!E86)))</f>
        <v/>
      </c>
      <c r="BW92" s="283" t="str">
        <f ca="true">+IF(OFFSET('Water Data'!$E$28,0,10*ROW('Water Data'!E86))="","",OFFSET('Water Data'!$E$28,0,10*ROW('Water Data'!E86)))</f>
        <v/>
      </c>
      <c r="BX92" s="283" t="str">
        <f ca="true">+IF(OFFSET('Water Data'!$E$29,0,10*ROW('Water Data'!E86))="","",OFFSET('Water Data'!$E$29,0,10*ROW('Water Data'!E86)))</f>
        <v/>
      </c>
      <c r="BY92" s="283" t="str">
        <f ca="true">+IF(OFFSET('Water Data'!$F$27,0,10*ROW('Water Data'!F86))="","",OFFSET('Water Data'!$F$27,0,10*ROW('Water Data'!F86)))</f>
        <v/>
      </c>
      <c r="BZ92" s="283" t="str">
        <f ca="true">+IF(OFFSET('Water Data'!$F$28,0,10*ROW('Water Data'!F86))="","",OFFSET('Water Data'!$F$28,0,10*ROW('Water Data'!F86)))</f>
        <v/>
      </c>
      <c r="CA92" s="283" t="str">
        <f ca="true">+IF(OFFSET('Water Data'!$F$29,0,10*ROW('Water Data'!F86))="","",OFFSET('Water Data'!$F$29,0,10*ROW('Water Data'!F86)))</f>
        <v/>
      </c>
      <c r="CB92" s="283" t="str">
        <f ca="true">+IF(OFFSET('Water Data'!$G$27,0,10*ROW('Water Data'!G86))="","",OFFSET('Water Data'!$G$27,0,10*ROW('Water Data'!G86)))</f>
        <v/>
      </c>
      <c r="CC92" s="283" t="str">
        <f ca="true">+IF(OFFSET('Water Data'!$G$28,0,10*ROW('Water Data'!G86))="","",OFFSET('Water Data'!$G$28,0,10*ROW('Water Data'!G86)))</f>
        <v/>
      </c>
      <c r="CD92" s="283" t="str">
        <f ca="true">+IF(OFFSET('Water Data'!$G$29,0,10*ROW('Water Data'!G86))="","",OFFSET('Water Data'!$G$29,0,10*ROW('Water Data'!G86)))</f>
        <v/>
      </c>
      <c r="CE92" s="283" t="str">
        <f ca="true">+IF(OFFSET('Water Data'!$H$27,0,10*ROW('Water Data'!H86))="","",OFFSET('Water Data'!$H$27,0,10*ROW('Water Data'!H86)))</f>
        <v/>
      </c>
      <c r="CF92" s="283" t="str">
        <f ca="true">+IF(OFFSET('Water Data'!$H$28,0,10*ROW('Water Data'!H86))="","",OFFSET('Water Data'!$H$28,0,10*ROW('Water Data'!H86)))</f>
        <v/>
      </c>
      <c r="CG92" s="283" t="str">
        <f ca="true">+IF(OFFSET('Water Data'!$H$29,0,10*ROW('Water Data'!H86))="","",OFFSET('Water Data'!$H$29,0,10*ROW('Water Data'!H86)))</f>
        <v/>
      </c>
      <c r="CH92" s="283" t="str">
        <f ca="true">+IF(OFFSET('Water Data'!$I$27,0,10*ROW('Water Data'!I86))="","",OFFSET('Water Data'!$I$27,0,10*ROW('Water Data'!I86)))</f>
        <v/>
      </c>
      <c r="CI92" s="283" t="str">
        <f ca="true">+IF(OFFSET('Water Data'!$I$28,0,10*ROW('Water Data'!I86))="","",OFFSET('Water Data'!$I$28,0,10*ROW('Water Data'!I86)))</f>
        <v/>
      </c>
      <c r="CJ92" s="283" t="str">
        <f ca="true">+IF(OFFSET('Water Data'!$I$29,0,10*ROW('Water Data'!I86))="","",OFFSET('Water Data'!$I$29,0,10*ROW('Water Data'!I86)))</f>
        <v/>
      </c>
      <c r="CK92" s="283" t="str">
        <f ca="true">+IF(OFFSET('Sanitation Data'!$D$28,0,10*ROW('Sanitation Data'!D86))="","",OFFSET('Sanitation Data'!$D$28,0,10*ROW('Sanitation Data'!D86)))</f>
        <v/>
      </c>
      <c r="CL92" s="283" t="str">
        <f ca="true">+IF(OFFSET('Sanitation Data'!$D$29,0,10*ROW('Sanitation Data'!D86))="","",OFFSET('Sanitation Data'!$D$29,0,10*ROW('Sanitation Data'!D86)))</f>
        <v/>
      </c>
      <c r="CM92" s="283" t="str">
        <f ca="true">+IF(OFFSET('Sanitation Data'!$D$30,0,10*ROW('Sanitation Data'!D86))="","",OFFSET('Sanitation Data'!$D$30,0,10*ROW('Sanitation Data'!D86)))</f>
        <v/>
      </c>
      <c r="CN92" s="283" t="str">
        <f ca="true">+IF(OFFSET('Sanitation Data'!$D$31,0,10*ROW('Sanitation Data'!D86))="","",OFFSET('Sanitation Data'!$D$31,0,10*ROW('Sanitation Data'!D86)))</f>
        <v/>
      </c>
      <c r="CO92" s="283" t="str">
        <f ca="true">+IF(OFFSET('Sanitation Data'!$D$32,0,10*ROW('Sanitation Data'!D86))="","",OFFSET('Sanitation Data'!$D$32,0,10*ROW('Sanitation Data'!D86)))</f>
        <v/>
      </c>
      <c r="CP92" s="283" t="str">
        <f ca="true">+IF(OFFSET('Sanitation Data'!$E$28,0,10*ROW('Sanitation Data'!E86))="","",OFFSET('Sanitation Data'!$E$28,0,10*ROW('Sanitation Data'!E86)))</f>
        <v/>
      </c>
      <c r="CQ92" s="283" t="str">
        <f ca="true">+IF(OFFSET('Sanitation Data'!$E$29,0,10*ROW('Sanitation Data'!E86))="","",OFFSET('Sanitation Data'!$E$29,0,10*ROW('Sanitation Data'!E86)))</f>
        <v/>
      </c>
      <c r="CR92" s="283" t="str">
        <f ca="true">+IF(OFFSET('Sanitation Data'!$E$30,0,10*ROW('Sanitation Data'!E86))="","",OFFSET('Sanitation Data'!$E$30,0,10*ROW('Sanitation Data'!E86)))</f>
        <v/>
      </c>
      <c r="CS92" s="283" t="str">
        <f ca="true">+IF(OFFSET('Sanitation Data'!$E$31,0,10*ROW('Sanitation Data'!E86))="","",OFFSET('Sanitation Data'!$E$31,0,10*ROW('Sanitation Data'!E86)))</f>
        <v/>
      </c>
      <c r="CT92" s="283" t="str">
        <f ca="true">+IF(OFFSET('Sanitation Data'!$E$32,0,10*ROW('Sanitation Data'!E86))="","",OFFSET('Sanitation Data'!$E$32,0,10*ROW('Sanitation Data'!E86)))</f>
        <v/>
      </c>
      <c r="CU92" s="283" t="str">
        <f ca="true">+IF(OFFSET('Sanitation Data'!$F$28,0,10*ROW('Sanitation Data'!F86))="","",OFFSET('Sanitation Data'!$F$28,0,10*ROW('Sanitation Data'!F86)))</f>
        <v/>
      </c>
      <c r="CV92" s="283" t="str">
        <f ca="true">+IF(OFFSET('Sanitation Data'!$F$29,0,10*ROW('Sanitation Data'!F86))="","",OFFSET('Sanitation Data'!$F$29,0,10*ROW('Sanitation Data'!F86)))</f>
        <v/>
      </c>
      <c r="CW92" s="283" t="str">
        <f ca="true">+IF(OFFSET('Sanitation Data'!$F$30,0,10*ROW('Sanitation Data'!F86))="","",OFFSET('Sanitation Data'!$F$30,0,10*ROW('Sanitation Data'!F86)))</f>
        <v/>
      </c>
      <c r="CX92" s="283" t="str">
        <f ca="true">+IF(OFFSET('Sanitation Data'!$F$31,0,10*ROW('Sanitation Data'!F86))="","",OFFSET('Sanitation Data'!$F$31,0,10*ROW('Sanitation Data'!F86)))</f>
        <v/>
      </c>
      <c r="CY92" s="283" t="str">
        <f ca="true">+IF(OFFSET('Sanitation Data'!$F$32,0,10*ROW('Sanitation Data'!F86))="","",OFFSET('Sanitation Data'!$F$32,0,10*ROW('Sanitation Data'!F86)))</f>
        <v/>
      </c>
      <c r="CZ92" s="283" t="str">
        <f ca="true">+IF(OFFSET('Sanitation Data'!$G$28,0,10*ROW('Sanitation Data'!G86))="","",OFFSET('Sanitation Data'!$G$28,0,10*ROW('Sanitation Data'!G86)))</f>
        <v/>
      </c>
      <c r="DA92" s="283" t="str">
        <f ca="true">+IF(OFFSET('Sanitation Data'!$G$29,0,10*ROW('Sanitation Data'!G86))="","",OFFSET('Sanitation Data'!$G$29,0,10*ROW('Sanitation Data'!G86)))</f>
        <v/>
      </c>
      <c r="DB92" s="283" t="str">
        <f ca="true">+IF(OFFSET('Sanitation Data'!$G$30,0,10*ROW('Sanitation Data'!G86))="","",OFFSET('Sanitation Data'!$G$30,0,10*ROW('Sanitation Data'!G86)))</f>
        <v/>
      </c>
      <c r="DC92" s="283" t="str">
        <f ca="true">+IF(OFFSET('Sanitation Data'!$G$31,0,10*ROW('Sanitation Data'!G86))="","",OFFSET('Sanitation Data'!$G$31,0,10*ROW('Sanitation Data'!G86)))</f>
        <v/>
      </c>
      <c r="DD92" s="283" t="str">
        <f ca="true">+IF(OFFSET('Sanitation Data'!$G$32,0,10*ROW('Sanitation Data'!G86))="","",OFFSET('Sanitation Data'!$G$32,0,10*ROW('Sanitation Data'!G86)))</f>
        <v/>
      </c>
      <c r="DE92" s="283" t="str">
        <f ca="true">+IF(OFFSET('Sanitation Data'!$H$28,0,10*ROW('Sanitation Data'!H86))="","",OFFSET('Sanitation Data'!$H$28,0,10*ROW('Sanitation Data'!H86)))</f>
        <v/>
      </c>
      <c r="DF92" s="283" t="str">
        <f ca="true">+IF(OFFSET('Sanitation Data'!$H$29,0,10*ROW('Sanitation Data'!H86))="","",OFFSET('Sanitation Data'!$H$29,0,10*ROW('Sanitation Data'!H86)))</f>
        <v/>
      </c>
      <c r="DG92" s="283" t="str">
        <f ca="true">+IF(OFFSET('Sanitation Data'!$H$30,0,10*ROW('Sanitation Data'!H86))="","",OFFSET('Sanitation Data'!$H$30,0,10*ROW('Sanitation Data'!H86)))</f>
        <v/>
      </c>
      <c r="DH92" s="283" t="str">
        <f ca="true">+IF(OFFSET('Sanitation Data'!$H$31,0,10*ROW('Sanitation Data'!H86))="","",OFFSET('Sanitation Data'!$H$31,0,10*ROW('Sanitation Data'!H86)))</f>
        <v/>
      </c>
      <c r="DI92" s="283" t="str">
        <f ca="true">+IF(OFFSET('Sanitation Data'!$H$32,0,10*ROW('Sanitation Data'!H86))="","",OFFSET('Sanitation Data'!$H$32,0,10*ROW('Sanitation Data'!H86)))</f>
        <v/>
      </c>
      <c r="DJ92" s="283" t="str">
        <f ca="true">+IF(OFFSET('Sanitation Data'!$I$28,0,10*ROW('Sanitation Data'!I86))="","",OFFSET('Sanitation Data'!$I$28,0,10*ROW('Sanitation Data'!I86)))</f>
        <v/>
      </c>
      <c r="DK92" s="283" t="str">
        <f ca="true">+IF(OFFSET('Sanitation Data'!$I$29,0,10*ROW('Sanitation Data'!I86))="","",OFFSET('Sanitation Data'!$I$29,0,10*ROW('Sanitation Data'!I86)))</f>
        <v/>
      </c>
      <c r="DL92" s="283" t="str">
        <f ca="true">+IF(OFFSET('Sanitation Data'!$I$30,0,10*ROW('Sanitation Data'!I86))="","",OFFSET('Sanitation Data'!$I$30,0,10*ROW('Sanitation Data'!I86)))</f>
        <v/>
      </c>
      <c r="DM92" s="283" t="str">
        <f ca="true">+IF(OFFSET('Sanitation Data'!$I$31,0,10*ROW('Sanitation Data'!I86))="","",OFFSET('Sanitation Data'!$I$31,0,10*ROW('Sanitation Data'!I86)))</f>
        <v/>
      </c>
      <c r="DN92" s="283" t="str">
        <f ca="true">+IF(OFFSET('Sanitation Data'!$I$32,0,10*ROW('Sanitation Data'!I86))="","",OFFSET('Sanitation Data'!$I$32,0,10*ROW('Sanitation Data'!I86)))</f>
        <v/>
      </c>
      <c r="DO92" s="283" t="str">
        <f ca="true">+IF(OFFSET('Hygiene Data'!$D$11,0,10*ROW('Hygiene Data'!D86))="","",OFFSET('Hygiene Data'!$D$11,0,10*ROW('Hygiene Data'!D86)))</f>
        <v/>
      </c>
      <c r="DP92" s="283" t="str">
        <f ca="true">+IF(OFFSET('Hygiene Data'!$D$12,0,10*ROW('Hygiene Data'!D86))="","",OFFSET('Hygiene Data'!$D$12,0,10*ROW('Hygiene Data'!D86)))</f>
        <v/>
      </c>
      <c r="DQ92" s="283" t="str">
        <f ca="true">+IF(OFFSET('Hygiene Data'!$D$13,0,10*ROW('Hygiene Data'!D86))="","",OFFSET('Hygiene Data'!$D$13,0,10*ROW('Hygiene Data'!D86)))</f>
        <v/>
      </c>
      <c r="DR92" s="283" t="str">
        <f ca="true">+IF(OFFSET('Hygiene Data'!$E$11,0,10*ROW('Hygiene Data'!E86))="","",OFFSET('Hygiene Data'!$E$11,0,10*ROW('Hygiene Data'!E86)))</f>
        <v/>
      </c>
      <c r="DS92" s="283" t="str">
        <f ca="true">+IF(OFFSET('Hygiene Data'!$E$12,0,10*ROW('Hygiene Data'!E86))="","",OFFSET('Hygiene Data'!$E$12,0,10*ROW('Hygiene Data'!E86)))</f>
        <v/>
      </c>
      <c r="DT92" s="283" t="str">
        <f ca="true">+IF(OFFSET('Hygiene Data'!$E$13,0,10*ROW('Hygiene Data'!E86))="","",OFFSET('Hygiene Data'!$E$13,0,10*ROW('Hygiene Data'!E86)))</f>
        <v/>
      </c>
      <c r="DU92" s="283" t="str">
        <f ca="true">+IF(OFFSET('Hygiene Data'!$F$11,0,10*ROW('Hygiene Data'!F86))="","",OFFSET('Hygiene Data'!$F$11,0,10*ROW('Hygiene Data'!F86)))</f>
        <v/>
      </c>
      <c r="DV92" s="283" t="str">
        <f ca="true">+IF(OFFSET('Hygiene Data'!$F$12,0,10*ROW('Hygiene Data'!F86))="","",OFFSET('Hygiene Data'!$F$12,0,10*ROW('Hygiene Data'!F86)))</f>
        <v/>
      </c>
      <c r="DW92" s="283" t="str">
        <f ca="true">+IF(OFFSET('Hygiene Data'!$F$13,0,10*ROW('Hygiene Data'!F86))="","",OFFSET('Hygiene Data'!$F$13,0,10*ROW('Hygiene Data'!F86)))</f>
        <v/>
      </c>
      <c r="DX92" s="283" t="str">
        <f ca="true">+IF(OFFSET('Hygiene Data'!$G$11,0,10*ROW('Hygiene Data'!G86))="","",OFFSET('Hygiene Data'!$G$11,0,10*ROW('Hygiene Data'!G86)))</f>
        <v/>
      </c>
      <c r="DY92" s="283" t="str">
        <f ca="true">+IF(OFFSET('Hygiene Data'!$G$12,0,10*ROW('Hygiene Data'!G86))="","",OFFSET('Hygiene Data'!$G$12,0,10*ROW('Hygiene Data'!G86)))</f>
        <v/>
      </c>
      <c r="DZ92" s="283" t="str">
        <f ca="true">+IF(OFFSET('Hygiene Data'!$G$13,0,10*ROW('Hygiene Data'!G86))="","",OFFSET('Hygiene Data'!$G$13,0,10*ROW('Hygiene Data'!G86)))</f>
        <v/>
      </c>
      <c r="EA92" s="283" t="str">
        <f ca="true">+IF(OFFSET('Hygiene Data'!$H$11,0,10*ROW('Hygiene Data'!H86))="","",OFFSET('Hygiene Data'!$H$11,0,10*ROW('Hygiene Data'!H86)))</f>
        <v/>
      </c>
      <c r="EB92" s="283" t="str">
        <f ca="true">+IF(OFFSET('Hygiene Data'!$H$12,0,10*ROW('Hygiene Data'!H86))="","",OFFSET('Hygiene Data'!$H$12,0,10*ROW('Hygiene Data'!H86)))</f>
        <v/>
      </c>
      <c r="EC92" s="283" t="str">
        <f ca="true">+IF(OFFSET('Hygiene Data'!$H$13,0,10*ROW('Hygiene Data'!H86))="","",OFFSET('Hygiene Data'!$H$13,0,10*ROW('Hygiene Data'!H86)))</f>
        <v/>
      </c>
      <c r="ED92" s="283" t="str">
        <f ca="true">+IF(OFFSET('Hygiene Data'!$I$11,0,10*ROW('Hygiene Data'!I86))="","",OFFSET('Hygiene Data'!$I$11,0,10*ROW('Hygiene Data'!I86)))</f>
        <v/>
      </c>
      <c r="EE92" s="283" t="str">
        <f ca="true">+IF(OFFSET('Hygiene Data'!$I$12,0,10*ROW('Hygiene Data'!I86))="","",OFFSET('Hygiene Data'!$I$12,0,10*ROW('Hygiene Data'!I86)))</f>
        <v/>
      </c>
      <c r="EF92" s="283"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9"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3"/>
      <c r="BS93" s="283" t="str">
        <f ca="true">+IF(OFFSET('Water Data'!$D$27,0,10*ROW('Water Data'!D87))="","",OFFSET('Water Data'!$D$27,0,10*ROW('Water Data'!D87)))</f>
        <v/>
      </c>
      <c r="BT93" s="283" t="str">
        <f ca="true">+IF(OFFSET('Water Data'!$D$28,0,10*ROW('Water Data'!D87))="","",OFFSET('Water Data'!$D$28,0,10*ROW('Water Data'!D87)))</f>
        <v/>
      </c>
      <c r="BU93" s="283" t="str">
        <f ca="true">+IF(OFFSET('Water Data'!$D$29,0,10*ROW('Water Data'!D87))="","",OFFSET('Water Data'!$D$29,0,10*ROW('Water Data'!D87)))</f>
        <v/>
      </c>
      <c r="BV93" s="283" t="str">
        <f ca="true">+IF(OFFSET('Water Data'!$E$27,0,10*ROW('Water Data'!E87))="","",OFFSET('Water Data'!$E$27,0,10*ROW('Water Data'!E87)))</f>
        <v/>
      </c>
      <c r="BW93" s="283" t="str">
        <f ca="true">+IF(OFFSET('Water Data'!$E$28,0,10*ROW('Water Data'!E87))="","",OFFSET('Water Data'!$E$28,0,10*ROW('Water Data'!E87)))</f>
        <v/>
      </c>
      <c r="BX93" s="283" t="str">
        <f ca="true">+IF(OFFSET('Water Data'!$E$29,0,10*ROW('Water Data'!E87))="","",OFFSET('Water Data'!$E$29,0,10*ROW('Water Data'!E87)))</f>
        <v/>
      </c>
      <c r="BY93" s="283" t="str">
        <f ca="true">+IF(OFFSET('Water Data'!$F$27,0,10*ROW('Water Data'!F87))="","",OFFSET('Water Data'!$F$27,0,10*ROW('Water Data'!F87)))</f>
        <v/>
      </c>
      <c r="BZ93" s="283" t="str">
        <f ca="true">+IF(OFFSET('Water Data'!$F$28,0,10*ROW('Water Data'!F87))="","",OFFSET('Water Data'!$F$28,0,10*ROW('Water Data'!F87)))</f>
        <v/>
      </c>
      <c r="CA93" s="283" t="str">
        <f ca="true">+IF(OFFSET('Water Data'!$F$29,0,10*ROW('Water Data'!F87))="","",OFFSET('Water Data'!$F$29,0,10*ROW('Water Data'!F87)))</f>
        <v/>
      </c>
      <c r="CB93" s="283" t="str">
        <f ca="true">+IF(OFFSET('Water Data'!$G$27,0,10*ROW('Water Data'!G87))="","",OFFSET('Water Data'!$G$27,0,10*ROW('Water Data'!G87)))</f>
        <v/>
      </c>
      <c r="CC93" s="283" t="str">
        <f ca="true">+IF(OFFSET('Water Data'!$G$28,0,10*ROW('Water Data'!G87))="","",OFFSET('Water Data'!$G$28,0,10*ROW('Water Data'!G87)))</f>
        <v/>
      </c>
      <c r="CD93" s="283" t="str">
        <f ca="true">+IF(OFFSET('Water Data'!$G$29,0,10*ROW('Water Data'!G87))="","",OFFSET('Water Data'!$G$29,0,10*ROW('Water Data'!G87)))</f>
        <v/>
      </c>
      <c r="CE93" s="283" t="str">
        <f ca="true">+IF(OFFSET('Water Data'!$H$27,0,10*ROW('Water Data'!H87))="","",OFFSET('Water Data'!$H$27,0,10*ROW('Water Data'!H87)))</f>
        <v/>
      </c>
      <c r="CF93" s="283" t="str">
        <f ca="true">+IF(OFFSET('Water Data'!$H$28,0,10*ROW('Water Data'!H87))="","",OFFSET('Water Data'!$H$28,0,10*ROW('Water Data'!H87)))</f>
        <v/>
      </c>
      <c r="CG93" s="283" t="str">
        <f ca="true">+IF(OFFSET('Water Data'!$H$29,0,10*ROW('Water Data'!H87))="","",OFFSET('Water Data'!$H$29,0,10*ROW('Water Data'!H87)))</f>
        <v/>
      </c>
      <c r="CH93" s="283" t="str">
        <f ca="true">+IF(OFFSET('Water Data'!$I$27,0,10*ROW('Water Data'!I87))="","",OFFSET('Water Data'!$I$27,0,10*ROW('Water Data'!I87)))</f>
        <v/>
      </c>
      <c r="CI93" s="283" t="str">
        <f ca="true">+IF(OFFSET('Water Data'!$I$28,0,10*ROW('Water Data'!I87))="","",OFFSET('Water Data'!$I$28,0,10*ROW('Water Data'!I87)))</f>
        <v/>
      </c>
      <c r="CJ93" s="283" t="str">
        <f ca="true">+IF(OFFSET('Water Data'!$I$29,0,10*ROW('Water Data'!I87))="","",OFFSET('Water Data'!$I$29,0,10*ROW('Water Data'!I87)))</f>
        <v/>
      </c>
      <c r="CK93" s="283" t="str">
        <f ca="true">+IF(OFFSET('Sanitation Data'!$D$28,0,10*ROW('Sanitation Data'!D87))="","",OFFSET('Sanitation Data'!$D$28,0,10*ROW('Sanitation Data'!D87)))</f>
        <v/>
      </c>
      <c r="CL93" s="283" t="str">
        <f ca="true">+IF(OFFSET('Sanitation Data'!$D$29,0,10*ROW('Sanitation Data'!D87))="","",OFFSET('Sanitation Data'!$D$29,0,10*ROW('Sanitation Data'!D87)))</f>
        <v/>
      </c>
      <c r="CM93" s="283" t="str">
        <f ca="true">+IF(OFFSET('Sanitation Data'!$D$30,0,10*ROW('Sanitation Data'!D87))="","",OFFSET('Sanitation Data'!$D$30,0,10*ROW('Sanitation Data'!D87)))</f>
        <v/>
      </c>
      <c r="CN93" s="283" t="str">
        <f ca="true">+IF(OFFSET('Sanitation Data'!$D$31,0,10*ROW('Sanitation Data'!D87))="","",OFFSET('Sanitation Data'!$D$31,0,10*ROW('Sanitation Data'!D87)))</f>
        <v/>
      </c>
      <c r="CO93" s="283" t="str">
        <f ca="true">+IF(OFFSET('Sanitation Data'!$D$32,0,10*ROW('Sanitation Data'!D87))="","",OFFSET('Sanitation Data'!$D$32,0,10*ROW('Sanitation Data'!D87)))</f>
        <v/>
      </c>
      <c r="CP93" s="283" t="str">
        <f ca="true">+IF(OFFSET('Sanitation Data'!$E$28,0,10*ROW('Sanitation Data'!E87))="","",OFFSET('Sanitation Data'!$E$28,0,10*ROW('Sanitation Data'!E87)))</f>
        <v/>
      </c>
      <c r="CQ93" s="283" t="str">
        <f ca="true">+IF(OFFSET('Sanitation Data'!$E$29,0,10*ROW('Sanitation Data'!E87))="","",OFFSET('Sanitation Data'!$E$29,0,10*ROW('Sanitation Data'!E87)))</f>
        <v/>
      </c>
      <c r="CR93" s="283" t="str">
        <f ca="true">+IF(OFFSET('Sanitation Data'!$E$30,0,10*ROW('Sanitation Data'!E87))="","",OFFSET('Sanitation Data'!$E$30,0,10*ROW('Sanitation Data'!E87)))</f>
        <v/>
      </c>
      <c r="CS93" s="283" t="str">
        <f ca="true">+IF(OFFSET('Sanitation Data'!$E$31,0,10*ROW('Sanitation Data'!E87))="","",OFFSET('Sanitation Data'!$E$31,0,10*ROW('Sanitation Data'!E87)))</f>
        <v/>
      </c>
      <c r="CT93" s="283" t="str">
        <f ca="true">+IF(OFFSET('Sanitation Data'!$E$32,0,10*ROW('Sanitation Data'!E87))="","",OFFSET('Sanitation Data'!$E$32,0,10*ROW('Sanitation Data'!E87)))</f>
        <v/>
      </c>
      <c r="CU93" s="283" t="str">
        <f ca="true">+IF(OFFSET('Sanitation Data'!$F$28,0,10*ROW('Sanitation Data'!F87))="","",OFFSET('Sanitation Data'!$F$28,0,10*ROW('Sanitation Data'!F87)))</f>
        <v/>
      </c>
      <c r="CV93" s="283" t="str">
        <f ca="true">+IF(OFFSET('Sanitation Data'!$F$29,0,10*ROW('Sanitation Data'!F87))="","",OFFSET('Sanitation Data'!$F$29,0,10*ROW('Sanitation Data'!F87)))</f>
        <v/>
      </c>
      <c r="CW93" s="283" t="str">
        <f ca="true">+IF(OFFSET('Sanitation Data'!$F$30,0,10*ROW('Sanitation Data'!F87))="","",OFFSET('Sanitation Data'!$F$30,0,10*ROW('Sanitation Data'!F87)))</f>
        <v/>
      </c>
      <c r="CX93" s="283" t="str">
        <f ca="true">+IF(OFFSET('Sanitation Data'!$F$31,0,10*ROW('Sanitation Data'!F87))="","",OFFSET('Sanitation Data'!$F$31,0,10*ROW('Sanitation Data'!F87)))</f>
        <v/>
      </c>
      <c r="CY93" s="283" t="str">
        <f ca="true">+IF(OFFSET('Sanitation Data'!$F$32,0,10*ROW('Sanitation Data'!F87))="","",OFFSET('Sanitation Data'!$F$32,0,10*ROW('Sanitation Data'!F87)))</f>
        <v/>
      </c>
      <c r="CZ93" s="283" t="str">
        <f ca="true">+IF(OFFSET('Sanitation Data'!$G$28,0,10*ROW('Sanitation Data'!G87))="","",OFFSET('Sanitation Data'!$G$28,0,10*ROW('Sanitation Data'!G87)))</f>
        <v/>
      </c>
      <c r="DA93" s="283" t="str">
        <f ca="true">+IF(OFFSET('Sanitation Data'!$G$29,0,10*ROW('Sanitation Data'!G87))="","",OFFSET('Sanitation Data'!$G$29,0,10*ROW('Sanitation Data'!G87)))</f>
        <v/>
      </c>
      <c r="DB93" s="283" t="str">
        <f ca="true">+IF(OFFSET('Sanitation Data'!$G$30,0,10*ROW('Sanitation Data'!G87))="","",OFFSET('Sanitation Data'!$G$30,0,10*ROW('Sanitation Data'!G87)))</f>
        <v/>
      </c>
      <c r="DC93" s="283" t="str">
        <f ca="true">+IF(OFFSET('Sanitation Data'!$G$31,0,10*ROW('Sanitation Data'!G87))="","",OFFSET('Sanitation Data'!$G$31,0,10*ROW('Sanitation Data'!G87)))</f>
        <v/>
      </c>
      <c r="DD93" s="283" t="str">
        <f ca="true">+IF(OFFSET('Sanitation Data'!$G$32,0,10*ROW('Sanitation Data'!G87))="","",OFFSET('Sanitation Data'!$G$32,0,10*ROW('Sanitation Data'!G87)))</f>
        <v/>
      </c>
      <c r="DE93" s="283" t="str">
        <f ca="true">+IF(OFFSET('Sanitation Data'!$H$28,0,10*ROW('Sanitation Data'!H87))="","",OFFSET('Sanitation Data'!$H$28,0,10*ROW('Sanitation Data'!H87)))</f>
        <v/>
      </c>
      <c r="DF93" s="283" t="str">
        <f ca="true">+IF(OFFSET('Sanitation Data'!$H$29,0,10*ROW('Sanitation Data'!H87))="","",OFFSET('Sanitation Data'!$H$29,0,10*ROW('Sanitation Data'!H87)))</f>
        <v/>
      </c>
      <c r="DG93" s="283" t="str">
        <f ca="true">+IF(OFFSET('Sanitation Data'!$H$30,0,10*ROW('Sanitation Data'!H87))="","",OFFSET('Sanitation Data'!$H$30,0,10*ROW('Sanitation Data'!H87)))</f>
        <v/>
      </c>
      <c r="DH93" s="283" t="str">
        <f ca="true">+IF(OFFSET('Sanitation Data'!$H$31,0,10*ROW('Sanitation Data'!H87))="","",OFFSET('Sanitation Data'!$H$31,0,10*ROW('Sanitation Data'!H87)))</f>
        <v/>
      </c>
      <c r="DI93" s="283" t="str">
        <f ca="true">+IF(OFFSET('Sanitation Data'!$H$32,0,10*ROW('Sanitation Data'!H87))="","",OFFSET('Sanitation Data'!$H$32,0,10*ROW('Sanitation Data'!H87)))</f>
        <v/>
      </c>
      <c r="DJ93" s="283" t="str">
        <f ca="true">+IF(OFFSET('Sanitation Data'!$I$28,0,10*ROW('Sanitation Data'!I87))="","",OFFSET('Sanitation Data'!$I$28,0,10*ROW('Sanitation Data'!I87)))</f>
        <v/>
      </c>
      <c r="DK93" s="283" t="str">
        <f ca="true">+IF(OFFSET('Sanitation Data'!$I$29,0,10*ROW('Sanitation Data'!I87))="","",OFFSET('Sanitation Data'!$I$29,0,10*ROW('Sanitation Data'!I87)))</f>
        <v/>
      </c>
      <c r="DL93" s="283" t="str">
        <f ca="true">+IF(OFFSET('Sanitation Data'!$I$30,0,10*ROW('Sanitation Data'!I87))="","",OFFSET('Sanitation Data'!$I$30,0,10*ROW('Sanitation Data'!I87)))</f>
        <v/>
      </c>
      <c r="DM93" s="283" t="str">
        <f ca="true">+IF(OFFSET('Sanitation Data'!$I$31,0,10*ROW('Sanitation Data'!I87))="","",OFFSET('Sanitation Data'!$I$31,0,10*ROW('Sanitation Data'!I87)))</f>
        <v/>
      </c>
      <c r="DN93" s="283" t="str">
        <f ca="true">+IF(OFFSET('Sanitation Data'!$I$32,0,10*ROW('Sanitation Data'!I87))="","",OFFSET('Sanitation Data'!$I$32,0,10*ROW('Sanitation Data'!I87)))</f>
        <v/>
      </c>
      <c r="DO93" s="283" t="str">
        <f ca="true">+IF(OFFSET('Hygiene Data'!$D$11,0,10*ROW('Hygiene Data'!D87))="","",OFFSET('Hygiene Data'!$D$11,0,10*ROW('Hygiene Data'!D87)))</f>
        <v/>
      </c>
      <c r="DP93" s="283" t="str">
        <f ca="true">+IF(OFFSET('Hygiene Data'!$D$12,0,10*ROW('Hygiene Data'!D87))="","",OFFSET('Hygiene Data'!$D$12,0,10*ROW('Hygiene Data'!D87)))</f>
        <v/>
      </c>
      <c r="DQ93" s="283" t="str">
        <f ca="true">+IF(OFFSET('Hygiene Data'!$D$13,0,10*ROW('Hygiene Data'!D87))="","",OFFSET('Hygiene Data'!$D$13,0,10*ROW('Hygiene Data'!D87)))</f>
        <v/>
      </c>
      <c r="DR93" s="283" t="str">
        <f ca="true">+IF(OFFSET('Hygiene Data'!$E$11,0,10*ROW('Hygiene Data'!E87))="","",OFFSET('Hygiene Data'!$E$11,0,10*ROW('Hygiene Data'!E87)))</f>
        <v/>
      </c>
      <c r="DS93" s="283" t="str">
        <f ca="true">+IF(OFFSET('Hygiene Data'!$E$12,0,10*ROW('Hygiene Data'!E87))="","",OFFSET('Hygiene Data'!$E$12,0,10*ROW('Hygiene Data'!E87)))</f>
        <v/>
      </c>
      <c r="DT93" s="283" t="str">
        <f ca="true">+IF(OFFSET('Hygiene Data'!$E$13,0,10*ROW('Hygiene Data'!E87))="","",OFFSET('Hygiene Data'!$E$13,0,10*ROW('Hygiene Data'!E87)))</f>
        <v/>
      </c>
      <c r="DU93" s="283" t="str">
        <f ca="true">+IF(OFFSET('Hygiene Data'!$F$11,0,10*ROW('Hygiene Data'!F87))="","",OFFSET('Hygiene Data'!$F$11,0,10*ROW('Hygiene Data'!F87)))</f>
        <v/>
      </c>
      <c r="DV93" s="283" t="str">
        <f ca="true">+IF(OFFSET('Hygiene Data'!$F$12,0,10*ROW('Hygiene Data'!F87))="","",OFFSET('Hygiene Data'!$F$12,0,10*ROW('Hygiene Data'!F87)))</f>
        <v/>
      </c>
      <c r="DW93" s="283" t="str">
        <f ca="true">+IF(OFFSET('Hygiene Data'!$F$13,0,10*ROW('Hygiene Data'!F87))="","",OFFSET('Hygiene Data'!$F$13,0,10*ROW('Hygiene Data'!F87)))</f>
        <v/>
      </c>
      <c r="DX93" s="283" t="str">
        <f ca="true">+IF(OFFSET('Hygiene Data'!$G$11,0,10*ROW('Hygiene Data'!G87))="","",OFFSET('Hygiene Data'!$G$11,0,10*ROW('Hygiene Data'!G87)))</f>
        <v/>
      </c>
      <c r="DY93" s="283" t="str">
        <f ca="true">+IF(OFFSET('Hygiene Data'!$G$12,0,10*ROW('Hygiene Data'!G87))="","",OFFSET('Hygiene Data'!$G$12,0,10*ROW('Hygiene Data'!G87)))</f>
        <v/>
      </c>
      <c r="DZ93" s="283" t="str">
        <f ca="true">+IF(OFFSET('Hygiene Data'!$G$13,0,10*ROW('Hygiene Data'!G87))="","",OFFSET('Hygiene Data'!$G$13,0,10*ROW('Hygiene Data'!G87)))</f>
        <v/>
      </c>
      <c r="EA93" s="283" t="str">
        <f ca="true">+IF(OFFSET('Hygiene Data'!$H$11,0,10*ROW('Hygiene Data'!H87))="","",OFFSET('Hygiene Data'!$H$11,0,10*ROW('Hygiene Data'!H87)))</f>
        <v/>
      </c>
      <c r="EB93" s="283" t="str">
        <f ca="true">+IF(OFFSET('Hygiene Data'!$H$12,0,10*ROW('Hygiene Data'!H87))="","",OFFSET('Hygiene Data'!$H$12,0,10*ROW('Hygiene Data'!H87)))</f>
        <v/>
      </c>
      <c r="EC93" s="283" t="str">
        <f ca="true">+IF(OFFSET('Hygiene Data'!$H$13,0,10*ROW('Hygiene Data'!H87))="","",OFFSET('Hygiene Data'!$H$13,0,10*ROW('Hygiene Data'!H87)))</f>
        <v/>
      </c>
      <c r="ED93" s="283" t="str">
        <f ca="true">+IF(OFFSET('Hygiene Data'!$I$11,0,10*ROW('Hygiene Data'!I87))="","",OFFSET('Hygiene Data'!$I$11,0,10*ROW('Hygiene Data'!I87)))</f>
        <v/>
      </c>
      <c r="EE93" s="283" t="str">
        <f ca="true">+IF(OFFSET('Hygiene Data'!$I$12,0,10*ROW('Hygiene Data'!I87))="","",OFFSET('Hygiene Data'!$I$12,0,10*ROW('Hygiene Data'!I87)))</f>
        <v/>
      </c>
      <c r="EF93" s="283"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9"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3"/>
      <c r="BS94" s="283" t="str">
        <f ca="true">+IF(OFFSET('Water Data'!$D$27,0,10*ROW('Water Data'!D88))="","",OFFSET('Water Data'!$D$27,0,10*ROW('Water Data'!D88)))</f>
        <v/>
      </c>
      <c r="BT94" s="283" t="str">
        <f ca="true">+IF(OFFSET('Water Data'!$D$28,0,10*ROW('Water Data'!D88))="","",OFFSET('Water Data'!$D$28,0,10*ROW('Water Data'!D88)))</f>
        <v/>
      </c>
      <c r="BU94" s="283" t="str">
        <f ca="true">+IF(OFFSET('Water Data'!$D$29,0,10*ROW('Water Data'!D88))="","",OFFSET('Water Data'!$D$29,0,10*ROW('Water Data'!D88)))</f>
        <v/>
      </c>
      <c r="BV94" s="283" t="str">
        <f ca="true">+IF(OFFSET('Water Data'!$E$27,0,10*ROW('Water Data'!E88))="","",OFFSET('Water Data'!$E$27,0,10*ROW('Water Data'!E88)))</f>
        <v/>
      </c>
      <c r="BW94" s="283" t="str">
        <f ca="true">+IF(OFFSET('Water Data'!$E$28,0,10*ROW('Water Data'!E88))="","",OFFSET('Water Data'!$E$28,0,10*ROW('Water Data'!E88)))</f>
        <v/>
      </c>
      <c r="BX94" s="283" t="str">
        <f ca="true">+IF(OFFSET('Water Data'!$E$29,0,10*ROW('Water Data'!E88))="","",OFFSET('Water Data'!$E$29,0,10*ROW('Water Data'!E88)))</f>
        <v/>
      </c>
      <c r="BY94" s="283" t="str">
        <f ca="true">+IF(OFFSET('Water Data'!$F$27,0,10*ROW('Water Data'!F88))="","",OFFSET('Water Data'!$F$27,0,10*ROW('Water Data'!F88)))</f>
        <v/>
      </c>
      <c r="BZ94" s="283" t="str">
        <f ca="true">+IF(OFFSET('Water Data'!$F$28,0,10*ROW('Water Data'!F88))="","",OFFSET('Water Data'!$F$28,0,10*ROW('Water Data'!F88)))</f>
        <v/>
      </c>
      <c r="CA94" s="283" t="str">
        <f ca="true">+IF(OFFSET('Water Data'!$F$29,0,10*ROW('Water Data'!F88))="","",OFFSET('Water Data'!$F$29,0,10*ROW('Water Data'!F88)))</f>
        <v/>
      </c>
      <c r="CB94" s="283" t="str">
        <f ca="true">+IF(OFFSET('Water Data'!$G$27,0,10*ROW('Water Data'!G88))="","",OFFSET('Water Data'!$G$27,0,10*ROW('Water Data'!G88)))</f>
        <v/>
      </c>
      <c r="CC94" s="283" t="str">
        <f ca="true">+IF(OFFSET('Water Data'!$G$28,0,10*ROW('Water Data'!G88))="","",OFFSET('Water Data'!$G$28,0,10*ROW('Water Data'!G88)))</f>
        <v/>
      </c>
      <c r="CD94" s="283" t="str">
        <f ca="true">+IF(OFFSET('Water Data'!$G$29,0,10*ROW('Water Data'!G88))="","",OFFSET('Water Data'!$G$29,0,10*ROW('Water Data'!G88)))</f>
        <v/>
      </c>
      <c r="CE94" s="283" t="str">
        <f ca="true">+IF(OFFSET('Water Data'!$H$27,0,10*ROW('Water Data'!H88))="","",OFFSET('Water Data'!$H$27,0,10*ROW('Water Data'!H88)))</f>
        <v/>
      </c>
      <c r="CF94" s="283" t="str">
        <f ca="true">+IF(OFFSET('Water Data'!$H$28,0,10*ROW('Water Data'!H88))="","",OFFSET('Water Data'!$H$28,0,10*ROW('Water Data'!H88)))</f>
        <v/>
      </c>
      <c r="CG94" s="283" t="str">
        <f ca="true">+IF(OFFSET('Water Data'!$H$29,0,10*ROW('Water Data'!H88))="","",OFFSET('Water Data'!$H$29,0,10*ROW('Water Data'!H88)))</f>
        <v/>
      </c>
      <c r="CH94" s="283" t="str">
        <f ca="true">+IF(OFFSET('Water Data'!$I$27,0,10*ROW('Water Data'!I88))="","",OFFSET('Water Data'!$I$27,0,10*ROW('Water Data'!I88)))</f>
        <v/>
      </c>
      <c r="CI94" s="283" t="str">
        <f ca="true">+IF(OFFSET('Water Data'!$I$28,0,10*ROW('Water Data'!I88))="","",OFFSET('Water Data'!$I$28,0,10*ROW('Water Data'!I88)))</f>
        <v/>
      </c>
      <c r="CJ94" s="283" t="str">
        <f ca="true">+IF(OFFSET('Water Data'!$I$29,0,10*ROW('Water Data'!I88))="","",OFFSET('Water Data'!$I$29,0,10*ROW('Water Data'!I88)))</f>
        <v/>
      </c>
      <c r="CK94" s="283" t="str">
        <f ca="true">+IF(OFFSET('Sanitation Data'!$D$28,0,10*ROW('Sanitation Data'!D88))="","",OFFSET('Sanitation Data'!$D$28,0,10*ROW('Sanitation Data'!D88)))</f>
        <v/>
      </c>
      <c r="CL94" s="283" t="str">
        <f ca="true">+IF(OFFSET('Sanitation Data'!$D$29,0,10*ROW('Sanitation Data'!D88))="","",OFFSET('Sanitation Data'!$D$29,0,10*ROW('Sanitation Data'!D88)))</f>
        <v/>
      </c>
      <c r="CM94" s="283" t="str">
        <f ca="true">+IF(OFFSET('Sanitation Data'!$D$30,0,10*ROW('Sanitation Data'!D88))="","",OFFSET('Sanitation Data'!$D$30,0,10*ROW('Sanitation Data'!D88)))</f>
        <v/>
      </c>
      <c r="CN94" s="283" t="str">
        <f ca="true">+IF(OFFSET('Sanitation Data'!$D$31,0,10*ROW('Sanitation Data'!D88))="","",OFFSET('Sanitation Data'!$D$31,0,10*ROW('Sanitation Data'!D88)))</f>
        <v/>
      </c>
      <c r="CO94" s="283" t="str">
        <f ca="true">+IF(OFFSET('Sanitation Data'!$D$32,0,10*ROW('Sanitation Data'!D88))="","",OFFSET('Sanitation Data'!$D$32,0,10*ROW('Sanitation Data'!D88)))</f>
        <v/>
      </c>
      <c r="CP94" s="283" t="str">
        <f ca="true">+IF(OFFSET('Sanitation Data'!$E$28,0,10*ROW('Sanitation Data'!E88))="","",OFFSET('Sanitation Data'!$E$28,0,10*ROW('Sanitation Data'!E88)))</f>
        <v/>
      </c>
      <c r="CQ94" s="283" t="str">
        <f ca="true">+IF(OFFSET('Sanitation Data'!$E$29,0,10*ROW('Sanitation Data'!E88))="","",OFFSET('Sanitation Data'!$E$29,0,10*ROW('Sanitation Data'!E88)))</f>
        <v/>
      </c>
      <c r="CR94" s="283" t="str">
        <f ca="true">+IF(OFFSET('Sanitation Data'!$E$30,0,10*ROW('Sanitation Data'!E88))="","",OFFSET('Sanitation Data'!$E$30,0,10*ROW('Sanitation Data'!E88)))</f>
        <v/>
      </c>
      <c r="CS94" s="283" t="str">
        <f ca="true">+IF(OFFSET('Sanitation Data'!$E$31,0,10*ROW('Sanitation Data'!E88))="","",OFFSET('Sanitation Data'!$E$31,0,10*ROW('Sanitation Data'!E88)))</f>
        <v/>
      </c>
      <c r="CT94" s="283" t="str">
        <f ca="true">+IF(OFFSET('Sanitation Data'!$E$32,0,10*ROW('Sanitation Data'!E88))="","",OFFSET('Sanitation Data'!$E$32,0,10*ROW('Sanitation Data'!E88)))</f>
        <v/>
      </c>
      <c r="CU94" s="283" t="str">
        <f ca="true">+IF(OFFSET('Sanitation Data'!$F$28,0,10*ROW('Sanitation Data'!F88))="","",OFFSET('Sanitation Data'!$F$28,0,10*ROW('Sanitation Data'!F88)))</f>
        <v/>
      </c>
      <c r="CV94" s="283" t="str">
        <f ca="true">+IF(OFFSET('Sanitation Data'!$F$29,0,10*ROW('Sanitation Data'!F88))="","",OFFSET('Sanitation Data'!$F$29,0,10*ROW('Sanitation Data'!F88)))</f>
        <v/>
      </c>
      <c r="CW94" s="283" t="str">
        <f ca="true">+IF(OFFSET('Sanitation Data'!$F$30,0,10*ROW('Sanitation Data'!F88))="","",OFFSET('Sanitation Data'!$F$30,0,10*ROW('Sanitation Data'!F88)))</f>
        <v/>
      </c>
      <c r="CX94" s="283" t="str">
        <f ca="true">+IF(OFFSET('Sanitation Data'!$F$31,0,10*ROW('Sanitation Data'!F88))="","",OFFSET('Sanitation Data'!$F$31,0,10*ROW('Sanitation Data'!F88)))</f>
        <v/>
      </c>
      <c r="CY94" s="283" t="str">
        <f ca="true">+IF(OFFSET('Sanitation Data'!$F$32,0,10*ROW('Sanitation Data'!F88))="","",OFFSET('Sanitation Data'!$F$32,0,10*ROW('Sanitation Data'!F88)))</f>
        <v/>
      </c>
      <c r="CZ94" s="283" t="str">
        <f ca="true">+IF(OFFSET('Sanitation Data'!$G$28,0,10*ROW('Sanitation Data'!G88))="","",OFFSET('Sanitation Data'!$G$28,0,10*ROW('Sanitation Data'!G88)))</f>
        <v/>
      </c>
      <c r="DA94" s="283" t="str">
        <f ca="true">+IF(OFFSET('Sanitation Data'!$G$29,0,10*ROW('Sanitation Data'!G88))="","",OFFSET('Sanitation Data'!$G$29,0,10*ROW('Sanitation Data'!G88)))</f>
        <v/>
      </c>
      <c r="DB94" s="283" t="str">
        <f ca="true">+IF(OFFSET('Sanitation Data'!$G$30,0,10*ROW('Sanitation Data'!G88))="","",OFFSET('Sanitation Data'!$G$30,0,10*ROW('Sanitation Data'!G88)))</f>
        <v/>
      </c>
      <c r="DC94" s="283" t="str">
        <f ca="true">+IF(OFFSET('Sanitation Data'!$G$31,0,10*ROW('Sanitation Data'!G88))="","",OFFSET('Sanitation Data'!$G$31,0,10*ROW('Sanitation Data'!G88)))</f>
        <v/>
      </c>
      <c r="DD94" s="283" t="str">
        <f ca="true">+IF(OFFSET('Sanitation Data'!$G$32,0,10*ROW('Sanitation Data'!G88))="","",OFFSET('Sanitation Data'!$G$32,0,10*ROW('Sanitation Data'!G88)))</f>
        <v/>
      </c>
      <c r="DE94" s="283" t="str">
        <f ca="true">+IF(OFFSET('Sanitation Data'!$H$28,0,10*ROW('Sanitation Data'!H88))="","",OFFSET('Sanitation Data'!$H$28,0,10*ROW('Sanitation Data'!H88)))</f>
        <v/>
      </c>
      <c r="DF94" s="283" t="str">
        <f ca="true">+IF(OFFSET('Sanitation Data'!$H$29,0,10*ROW('Sanitation Data'!H88))="","",OFFSET('Sanitation Data'!$H$29,0,10*ROW('Sanitation Data'!H88)))</f>
        <v/>
      </c>
      <c r="DG94" s="283" t="str">
        <f ca="true">+IF(OFFSET('Sanitation Data'!$H$30,0,10*ROW('Sanitation Data'!H88))="","",OFFSET('Sanitation Data'!$H$30,0,10*ROW('Sanitation Data'!H88)))</f>
        <v/>
      </c>
      <c r="DH94" s="283" t="str">
        <f ca="true">+IF(OFFSET('Sanitation Data'!$H$31,0,10*ROW('Sanitation Data'!H88))="","",OFFSET('Sanitation Data'!$H$31,0,10*ROW('Sanitation Data'!H88)))</f>
        <v/>
      </c>
      <c r="DI94" s="283" t="str">
        <f ca="true">+IF(OFFSET('Sanitation Data'!$H$32,0,10*ROW('Sanitation Data'!H88))="","",OFFSET('Sanitation Data'!$H$32,0,10*ROW('Sanitation Data'!H88)))</f>
        <v/>
      </c>
      <c r="DJ94" s="283" t="str">
        <f ca="true">+IF(OFFSET('Sanitation Data'!$I$28,0,10*ROW('Sanitation Data'!I88))="","",OFFSET('Sanitation Data'!$I$28,0,10*ROW('Sanitation Data'!I88)))</f>
        <v/>
      </c>
      <c r="DK94" s="283" t="str">
        <f ca="true">+IF(OFFSET('Sanitation Data'!$I$29,0,10*ROW('Sanitation Data'!I88))="","",OFFSET('Sanitation Data'!$I$29,0,10*ROW('Sanitation Data'!I88)))</f>
        <v/>
      </c>
      <c r="DL94" s="283" t="str">
        <f ca="true">+IF(OFFSET('Sanitation Data'!$I$30,0,10*ROW('Sanitation Data'!I88))="","",OFFSET('Sanitation Data'!$I$30,0,10*ROW('Sanitation Data'!I88)))</f>
        <v/>
      </c>
      <c r="DM94" s="283" t="str">
        <f ca="true">+IF(OFFSET('Sanitation Data'!$I$31,0,10*ROW('Sanitation Data'!I88))="","",OFFSET('Sanitation Data'!$I$31,0,10*ROW('Sanitation Data'!I88)))</f>
        <v/>
      </c>
      <c r="DN94" s="283" t="str">
        <f ca="true">+IF(OFFSET('Sanitation Data'!$I$32,0,10*ROW('Sanitation Data'!I88))="","",OFFSET('Sanitation Data'!$I$32,0,10*ROW('Sanitation Data'!I88)))</f>
        <v/>
      </c>
      <c r="DO94" s="283" t="str">
        <f ca="true">+IF(OFFSET('Hygiene Data'!$D$11,0,10*ROW('Hygiene Data'!D88))="","",OFFSET('Hygiene Data'!$D$11,0,10*ROW('Hygiene Data'!D88)))</f>
        <v/>
      </c>
      <c r="DP94" s="283" t="str">
        <f ca="true">+IF(OFFSET('Hygiene Data'!$D$12,0,10*ROW('Hygiene Data'!D88))="","",OFFSET('Hygiene Data'!$D$12,0,10*ROW('Hygiene Data'!D88)))</f>
        <v/>
      </c>
      <c r="DQ94" s="283" t="str">
        <f ca="true">+IF(OFFSET('Hygiene Data'!$D$13,0,10*ROW('Hygiene Data'!D88))="","",OFFSET('Hygiene Data'!$D$13,0,10*ROW('Hygiene Data'!D88)))</f>
        <v/>
      </c>
      <c r="DR94" s="283" t="str">
        <f ca="true">+IF(OFFSET('Hygiene Data'!$E$11,0,10*ROW('Hygiene Data'!E88))="","",OFFSET('Hygiene Data'!$E$11,0,10*ROW('Hygiene Data'!E88)))</f>
        <v/>
      </c>
      <c r="DS94" s="283" t="str">
        <f ca="true">+IF(OFFSET('Hygiene Data'!$E$12,0,10*ROW('Hygiene Data'!E88))="","",OFFSET('Hygiene Data'!$E$12,0,10*ROW('Hygiene Data'!E88)))</f>
        <v/>
      </c>
      <c r="DT94" s="283" t="str">
        <f ca="true">+IF(OFFSET('Hygiene Data'!$E$13,0,10*ROW('Hygiene Data'!E88))="","",OFFSET('Hygiene Data'!$E$13,0,10*ROW('Hygiene Data'!E88)))</f>
        <v/>
      </c>
      <c r="DU94" s="283" t="str">
        <f ca="true">+IF(OFFSET('Hygiene Data'!$F$11,0,10*ROW('Hygiene Data'!F88))="","",OFFSET('Hygiene Data'!$F$11,0,10*ROW('Hygiene Data'!F88)))</f>
        <v/>
      </c>
      <c r="DV94" s="283" t="str">
        <f ca="true">+IF(OFFSET('Hygiene Data'!$F$12,0,10*ROW('Hygiene Data'!F88))="","",OFFSET('Hygiene Data'!$F$12,0,10*ROW('Hygiene Data'!F88)))</f>
        <v/>
      </c>
      <c r="DW94" s="283" t="str">
        <f ca="true">+IF(OFFSET('Hygiene Data'!$F$13,0,10*ROW('Hygiene Data'!F88))="","",OFFSET('Hygiene Data'!$F$13,0,10*ROW('Hygiene Data'!F88)))</f>
        <v/>
      </c>
      <c r="DX94" s="283" t="str">
        <f ca="true">+IF(OFFSET('Hygiene Data'!$G$11,0,10*ROW('Hygiene Data'!G88))="","",OFFSET('Hygiene Data'!$G$11,0,10*ROW('Hygiene Data'!G88)))</f>
        <v/>
      </c>
      <c r="DY94" s="283" t="str">
        <f ca="true">+IF(OFFSET('Hygiene Data'!$G$12,0,10*ROW('Hygiene Data'!G88))="","",OFFSET('Hygiene Data'!$G$12,0,10*ROW('Hygiene Data'!G88)))</f>
        <v/>
      </c>
      <c r="DZ94" s="283" t="str">
        <f ca="true">+IF(OFFSET('Hygiene Data'!$G$13,0,10*ROW('Hygiene Data'!G88))="","",OFFSET('Hygiene Data'!$G$13,0,10*ROW('Hygiene Data'!G88)))</f>
        <v/>
      </c>
      <c r="EA94" s="283" t="str">
        <f ca="true">+IF(OFFSET('Hygiene Data'!$H$11,0,10*ROW('Hygiene Data'!H88))="","",OFFSET('Hygiene Data'!$H$11,0,10*ROW('Hygiene Data'!H88)))</f>
        <v/>
      </c>
      <c r="EB94" s="283" t="str">
        <f ca="true">+IF(OFFSET('Hygiene Data'!$H$12,0,10*ROW('Hygiene Data'!H88))="","",OFFSET('Hygiene Data'!$H$12,0,10*ROW('Hygiene Data'!H88)))</f>
        <v/>
      </c>
      <c r="EC94" s="283" t="str">
        <f ca="true">+IF(OFFSET('Hygiene Data'!$H$13,0,10*ROW('Hygiene Data'!H88))="","",OFFSET('Hygiene Data'!$H$13,0,10*ROW('Hygiene Data'!H88)))</f>
        <v/>
      </c>
      <c r="ED94" s="283" t="str">
        <f ca="true">+IF(OFFSET('Hygiene Data'!$I$11,0,10*ROW('Hygiene Data'!I88))="","",OFFSET('Hygiene Data'!$I$11,0,10*ROW('Hygiene Data'!I88)))</f>
        <v/>
      </c>
      <c r="EE94" s="283" t="str">
        <f ca="true">+IF(OFFSET('Hygiene Data'!$I$12,0,10*ROW('Hygiene Data'!I88))="","",OFFSET('Hygiene Data'!$I$12,0,10*ROW('Hygiene Data'!I88)))</f>
        <v/>
      </c>
      <c r="EF94" s="283"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9"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3"/>
      <c r="BS95" s="283" t="str">
        <f ca="true">+IF(OFFSET('Water Data'!$D$27,0,10*ROW('Water Data'!D89))="","",OFFSET('Water Data'!$D$27,0,10*ROW('Water Data'!D89)))</f>
        <v/>
      </c>
      <c r="BT95" s="283" t="str">
        <f ca="true">+IF(OFFSET('Water Data'!$D$28,0,10*ROW('Water Data'!D89))="","",OFFSET('Water Data'!$D$28,0,10*ROW('Water Data'!D89)))</f>
        <v/>
      </c>
      <c r="BU95" s="283" t="str">
        <f ca="true">+IF(OFFSET('Water Data'!$D$29,0,10*ROW('Water Data'!D89))="","",OFFSET('Water Data'!$D$29,0,10*ROW('Water Data'!D89)))</f>
        <v/>
      </c>
      <c r="BV95" s="283" t="str">
        <f ca="true">+IF(OFFSET('Water Data'!$E$27,0,10*ROW('Water Data'!E89))="","",OFFSET('Water Data'!$E$27,0,10*ROW('Water Data'!E89)))</f>
        <v/>
      </c>
      <c r="BW95" s="283" t="str">
        <f ca="true">+IF(OFFSET('Water Data'!$E$28,0,10*ROW('Water Data'!E89))="","",OFFSET('Water Data'!$E$28,0,10*ROW('Water Data'!E89)))</f>
        <v/>
      </c>
      <c r="BX95" s="283" t="str">
        <f ca="true">+IF(OFFSET('Water Data'!$E$29,0,10*ROW('Water Data'!E89))="","",OFFSET('Water Data'!$E$29,0,10*ROW('Water Data'!E89)))</f>
        <v/>
      </c>
      <c r="BY95" s="283" t="str">
        <f ca="true">+IF(OFFSET('Water Data'!$F$27,0,10*ROW('Water Data'!F89))="","",OFFSET('Water Data'!$F$27,0,10*ROW('Water Data'!F89)))</f>
        <v/>
      </c>
      <c r="BZ95" s="283" t="str">
        <f ca="true">+IF(OFFSET('Water Data'!$F$28,0,10*ROW('Water Data'!F89))="","",OFFSET('Water Data'!$F$28,0,10*ROW('Water Data'!F89)))</f>
        <v/>
      </c>
      <c r="CA95" s="283" t="str">
        <f ca="true">+IF(OFFSET('Water Data'!$F$29,0,10*ROW('Water Data'!F89))="","",OFFSET('Water Data'!$F$29,0,10*ROW('Water Data'!F89)))</f>
        <v/>
      </c>
      <c r="CB95" s="283" t="str">
        <f ca="true">+IF(OFFSET('Water Data'!$G$27,0,10*ROW('Water Data'!G89))="","",OFFSET('Water Data'!$G$27,0,10*ROW('Water Data'!G89)))</f>
        <v/>
      </c>
      <c r="CC95" s="283" t="str">
        <f ca="true">+IF(OFFSET('Water Data'!$G$28,0,10*ROW('Water Data'!G89))="","",OFFSET('Water Data'!$G$28,0,10*ROW('Water Data'!G89)))</f>
        <v/>
      </c>
      <c r="CD95" s="283" t="str">
        <f ca="true">+IF(OFFSET('Water Data'!$G$29,0,10*ROW('Water Data'!G89))="","",OFFSET('Water Data'!$G$29,0,10*ROW('Water Data'!G89)))</f>
        <v/>
      </c>
      <c r="CE95" s="283" t="str">
        <f ca="true">+IF(OFFSET('Water Data'!$H$27,0,10*ROW('Water Data'!H89))="","",OFFSET('Water Data'!$H$27,0,10*ROW('Water Data'!H89)))</f>
        <v/>
      </c>
      <c r="CF95" s="283" t="str">
        <f ca="true">+IF(OFFSET('Water Data'!$H$28,0,10*ROW('Water Data'!H89))="","",OFFSET('Water Data'!$H$28,0,10*ROW('Water Data'!H89)))</f>
        <v/>
      </c>
      <c r="CG95" s="283" t="str">
        <f ca="true">+IF(OFFSET('Water Data'!$H$29,0,10*ROW('Water Data'!H89))="","",OFFSET('Water Data'!$H$29,0,10*ROW('Water Data'!H89)))</f>
        <v/>
      </c>
      <c r="CH95" s="283" t="str">
        <f ca="true">+IF(OFFSET('Water Data'!$I$27,0,10*ROW('Water Data'!I89))="","",OFFSET('Water Data'!$I$27,0,10*ROW('Water Data'!I89)))</f>
        <v/>
      </c>
      <c r="CI95" s="283" t="str">
        <f ca="true">+IF(OFFSET('Water Data'!$I$28,0,10*ROW('Water Data'!I89))="","",OFFSET('Water Data'!$I$28,0,10*ROW('Water Data'!I89)))</f>
        <v/>
      </c>
      <c r="CJ95" s="283" t="str">
        <f ca="true">+IF(OFFSET('Water Data'!$I$29,0,10*ROW('Water Data'!I89))="","",OFFSET('Water Data'!$I$29,0,10*ROW('Water Data'!I89)))</f>
        <v/>
      </c>
      <c r="CK95" s="283" t="str">
        <f ca="true">+IF(OFFSET('Sanitation Data'!$D$28,0,10*ROW('Sanitation Data'!D89))="","",OFFSET('Sanitation Data'!$D$28,0,10*ROW('Sanitation Data'!D89)))</f>
        <v/>
      </c>
      <c r="CL95" s="283" t="str">
        <f ca="true">+IF(OFFSET('Sanitation Data'!$D$29,0,10*ROW('Sanitation Data'!D89))="","",OFFSET('Sanitation Data'!$D$29,0,10*ROW('Sanitation Data'!D89)))</f>
        <v/>
      </c>
      <c r="CM95" s="283" t="str">
        <f ca="true">+IF(OFFSET('Sanitation Data'!$D$30,0,10*ROW('Sanitation Data'!D89))="","",OFFSET('Sanitation Data'!$D$30,0,10*ROW('Sanitation Data'!D89)))</f>
        <v/>
      </c>
      <c r="CN95" s="283" t="str">
        <f ca="true">+IF(OFFSET('Sanitation Data'!$D$31,0,10*ROW('Sanitation Data'!D89))="","",OFFSET('Sanitation Data'!$D$31,0,10*ROW('Sanitation Data'!D89)))</f>
        <v/>
      </c>
      <c r="CO95" s="283" t="str">
        <f ca="true">+IF(OFFSET('Sanitation Data'!$D$32,0,10*ROW('Sanitation Data'!D89))="","",OFFSET('Sanitation Data'!$D$32,0,10*ROW('Sanitation Data'!D89)))</f>
        <v/>
      </c>
      <c r="CP95" s="283" t="str">
        <f ca="true">+IF(OFFSET('Sanitation Data'!$E$28,0,10*ROW('Sanitation Data'!E89))="","",OFFSET('Sanitation Data'!$E$28,0,10*ROW('Sanitation Data'!E89)))</f>
        <v/>
      </c>
      <c r="CQ95" s="283" t="str">
        <f ca="true">+IF(OFFSET('Sanitation Data'!$E$29,0,10*ROW('Sanitation Data'!E89))="","",OFFSET('Sanitation Data'!$E$29,0,10*ROW('Sanitation Data'!E89)))</f>
        <v/>
      </c>
      <c r="CR95" s="283" t="str">
        <f ca="true">+IF(OFFSET('Sanitation Data'!$E$30,0,10*ROW('Sanitation Data'!E89))="","",OFFSET('Sanitation Data'!$E$30,0,10*ROW('Sanitation Data'!E89)))</f>
        <v/>
      </c>
      <c r="CS95" s="283" t="str">
        <f ca="true">+IF(OFFSET('Sanitation Data'!$E$31,0,10*ROW('Sanitation Data'!E89))="","",OFFSET('Sanitation Data'!$E$31,0,10*ROW('Sanitation Data'!E89)))</f>
        <v/>
      </c>
      <c r="CT95" s="283" t="str">
        <f ca="true">+IF(OFFSET('Sanitation Data'!$E$32,0,10*ROW('Sanitation Data'!E89))="","",OFFSET('Sanitation Data'!$E$32,0,10*ROW('Sanitation Data'!E89)))</f>
        <v/>
      </c>
      <c r="CU95" s="283" t="str">
        <f ca="true">+IF(OFFSET('Sanitation Data'!$F$28,0,10*ROW('Sanitation Data'!F89))="","",OFFSET('Sanitation Data'!$F$28,0,10*ROW('Sanitation Data'!F89)))</f>
        <v/>
      </c>
      <c r="CV95" s="283" t="str">
        <f ca="true">+IF(OFFSET('Sanitation Data'!$F$29,0,10*ROW('Sanitation Data'!F89))="","",OFFSET('Sanitation Data'!$F$29,0,10*ROW('Sanitation Data'!F89)))</f>
        <v/>
      </c>
      <c r="CW95" s="283" t="str">
        <f ca="true">+IF(OFFSET('Sanitation Data'!$F$30,0,10*ROW('Sanitation Data'!F89))="","",OFFSET('Sanitation Data'!$F$30,0,10*ROW('Sanitation Data'!F89)))</f>
        <v/>
      </c>
      <c r="CX95" s="283" t="str">
        <f ca="true">+IF(OFFSET('Sanitation Data'!$F$31,0,10*ROW('Sanitation Data'!F89))="","",OFFSET('Sanitation Data'!$F$31,0,10*ROW('Sanitation Data'!F89)))</f>
        <v/>
      </c>
      <c r="CY95" s="283" t="str">
        <f ca="true">+IF(OFFSET('Sanitation Data'!$F$32,0,10*ROW('Sanitation Data'!F89))="","",OFFSET('Sanitation Data'!$F$32,0,10*ROW('Sanitation Data'!F89)))</f>
        <v/>
      </c>
      <c r="CZ95" s="283" t="str">
        <f ca="true">+IF(OFFSET('Sanitation Data'!$G$28,0,10*ROW('Sanitation Data'!G89))="","",OFFSET('Sanitation Data'!$G$28,0,10*ROW('Sanitation Data'!G89)))</f>
        <v/>
      </c>
      <c r="DA95" s="283" t="str">
        <f ca="true">+IF(OFFSET('Sanitation Data'!$G$29,0,10*ROW('Sanitation Data'!G89))="","",OFFSET('Sanitation Data'!$G$29,0,10*ROW('Sanitation Data'!G89)))</f>
        <v/>
      </c>
      <c r="DB95" s="283" t="str">
        <f ca="true">+IF(OFFSET('Sanitation Data'!$G$30,0,10*ROW('Sanitation Data'!G89))="","",OFFSET('Sanitation Data'!$G$30,0,10*ROW('Sanitation Data'!G89)))</f>
        <v/>
      </c>
      <c r="DC95" s="283" t="str">
        <f ca="true">+IF(OFFSET('Sanitation Data'!$G$31,0,10*ROW('Sanitation Data'!G89))="","",OFFSET('Sanitation Data'!$G$31,0,10*ROW('Sanitation Data'!G89)))</f>
        <v/>
      </c>
      <c r="DD95" s="283" t="str">
        <f ca="true">+IF(OFFSET('Sanitation Data'!$G$32,0,10*ROW('Sanitation Data'!G89))="","",OFFSET('Sanitation Data'!$G$32,0,10*ROW('Sanitation Data'!G89)))</f>
        <v/>
      </c>
      <c r="DE95" s="283" t="str">
        <f ca="true">+IF(OFFSET('Sanitation Data'!$H$28,0,10*ROW('Sanitation Data'!H89))="","",OFFSET('Sanitation Data'!$H$28,0,10*ROW('Sanitation Data'!H89)))</f>
        <v/>
      </c>
      <c r="DF95" s="283" t="str">
        <f ca="true">+IF(OFFSET('Sanitation Data'!$H$29,0,10*ROW('Sanitation Data'!H89))="","",OFFSET('Sanitation Data'!$H$29,0,10*ROW('Sanitation Data'!H89)))</f>
        <v/>
      </c>
      <c r="DG95" s="283" t="str">
        <f ca="true">+IF(OFFSET('Sanitation Data'!$H$30,0,10*ROW('Sanitation Data'!H89))="","",OFFSET('Sanitation Data'!$H$30,0,10*ROW('Sanitation Data'!H89)))</f>
        <v/>
      </c>
      <c r="DH95" s="283" t="str">
        <f ca="true">+IF(OFFSET('Sanitation Data'!$H$31,0,10*ROW('Sanitation Data'!H89))="","",OFFSET('Sanitation Data'!$H$31,0,10*ROW('Sanitation Data'!H89)))</f>
        <v/>
      </c>
      <c r="DI95" s="283" t="str">
        <f ca="true">+IF(OFFSET('Sanitation Data'!$H$32,0,10*ROW('Sanitation Data'!H89))="","",OFFSET('Sanitation Data'!$H$32,0,10*ROW('Sanitation Data'!H89)))</f>
        <v/>
      </c>
      <c r="DJ95" s="283" t="str">
        <f ca="true">+IF(OFFSET('Sanitation Data'!$I$28,0,10*ROW('Sanitation Data'!I89))="","",OFFSET('Sanitation Data'!$I$28,0,10*ROW('Sanitation Data'!I89)))</f>
        <v/>
      </c>
      <c r="DK95" s="283" t="str">
        <f ca="true">+IF(OFFSET('Sanitation Data'!$I$29,0,10*ROW('Sanitation Data'!I89))="","",OFFSET('Sanitation Data'!$I$29,0,10*ROW('Sanitation Data'!I89)))</f>
        <v/>
      </c>
      <c r="DL95" s="283" t="str">
        <f ca="true">+IF(OFFSET('Sanitation Data'!$I$30,0,10*ROW('Sanitation Data'!I89))="","",OFFSET('Sanitation Data'!$I$30,0,10*ROW('Sanitation Data'!I89)))</f>
        <v/>
      </c>
      <c r="DM95" s="283" t="str">
        <f ca="true">+IF(OFFSET('Sanitation Data'!$I$31,0,10*ROW('Sanitation Data'!I89))="","",OFFSET('Sanitation Data'!$I$31,0,10*ROW('Sanitation Data'!I89)))</f>
        <v/>
      </c>
      <c r="DN95" s="283" t="str">
        <f ca="true">+IF(OFFSET('Sanitation Data'!$I$32,0,10*ROW('Sanitation Data'!I89))="","",OFFSET('Sanitation Data'!$I$32,0,10*ROW('Sanitation Data'!I89)))</f>
        <v/>
      </c>
      <c r="DO95" s="283" t="str">
        <f ca="true">+IF(OFFSET('Hygiene Data'!$D$11,0,10*ROW('Hygiene Data'!D89))="","",OFFSET('Hygiene Data'!$D$11,0,10*ROW('Hygiene Data'!D89)))</f>
        <v/>
      </c>
      <c r="DP95" s="283" t="str">
        <f ca="true">+IF(OFFSET('Hygiene Data'!$D$12,0,10*ROW('Hygiene Data'!D89))="","",OFFSET('Hygiene Data'!$D$12,0,10*ROW('Hygiene Data'!D89)))</f>
        <v/>
      </c>
      <c r="DQ95" s="283" t="str">
        <f ca="true">+IF(OFFSET('Hygiene Data'!$D$13,0,10*ROW('Hygiene Data'!D89))="","",OFFSET('Hygiene Data'!$D$13,0,10*ROW('Hygiene Data'!D89)))</f>
        <v/>
      </c>
      <c r="DR95" s="283" t="str">
        <f ca="true">+IF(OFFSET('Hygiene Data'!$E$11,0,10*ROW('Hygiene Data'!E89))="","",OFFSET('Hygiene Data'!$E$11,0,10*ROW('Hygiene Data'!E89)))</f>
        <v/>
      </c>
      <c r="DS95" s="283" t="str">
        <f ca="true">+IF(OFFSET('Hygiene Data'!$E$12,0,10*ROW('Hygiene Data'!E89))="","",OFFSET('Hygiene Data'!$E$12,0,10*ROW('Hygiene Data'!E89)))</f>
        <v/>
      </c>
      <c r="DT95" s="283" t="str">
        <f ca="true">+IF(OFFSET('Hygiene Data'!$E$13,0,10*ROW('Hygiene Data'!E89))="","",OFFSET('Hygiene Data'!$E$13,0,10*ROW('Hygiene Data'!E89)))</f>
        <v/>
      </c>
      <c r="DU95" s="283" t="str">
        <f ca="true">+IF(OFFSET('Hygiene Data'!$F$11,0,10*ROW('Hygiene Data'!F89))="","",OFFSET('Hygiene Data'!$F$11,0,10*ROW('Hygiene Data'!F89)))</f>
        <v/>
      </c>
      <c r="DV95" s="283" t="str">
        <f ca="true">+IF(OFFSET('Hygiene Data'!$F$12,0,10*ROW('Hygiene Data'!F89))="","",OFFSET('Hygiene Data'!$F$12,0,10*ROW('Hygiene Data'!F89)))</f>
        <v/>
      </c>
      <c r="DW95" s="283" t="str">
        <f ca="true">+IF(OFFSET('Hygiene Data'!$F$13,0,10*ROW('Hygiene Data'!F89))="","",OFFSET('Hygiene Data'!$F$13,0,10*ROW('Hygiene Data'!F89)))</f>
        <v/>
      </c>
      <c r="DX95" s="283" t="str">
        <f ca="true">+IF(OFFSET('Hygiene Data'!$G$11,0,10*ROW('Hygiene Data'!G89))="","",OFFSET('Hygiene Data'!$G$11,0,10*ROW('Hygiene Data'!G89)))</f>
        <v/>
      </c>
      <c r="DY95" s="283" t="str">
        <f ca="true">+IF(OFFSET('Hygiene Data'!$G$12,0,10*ROW('Hygiene Data'!G89))="","",OFFSET('Hygiene Data'!$G$12,0,10*ROW('Hygiene Data'!G89)))</f>
        <v/>
      </c>
      <c r="DZ95" s="283" t="str">
        <f ca="true">+IF(OFFSET('Hygiene Data'!$G$13,0,10*ROW('Hygiene Data'!G89))="","",OFFSET('Hygiene Data'!$G$13,0,10*ROW('Hygiene Data'!G89)))</f>
        <v/>
      </c>
      <c r="EA95" s="283" t="str">
        <f ca="true">+IF(OFFSET('Hygiene Data'!$H$11,0,10*ROW('Hygiene Data'!H89))="","",OFFSET('Hygiene Data'!$H$11,0,10*ROW('Hygiene Data'!H89)))</f>
        <v/>
      </c>
      <c r="EB95" s="283" t="str">
        <f ca="true">+IF(OFFSET('Hygiene Data'!$H$12,0,10*ROW('Hygiene Data'!H89))="","",OFFSET('Hygiene Data'!$H$12,0,10*ROW('Hygiene Data'!H89)))</f>
        <v/>
      </c>
      <c r="EC95" s="283" t="str">
        <f ca="true">+IF(OFFSET('Hygiene Data'!$H$13,0,10*ROW('Hygiene Data'!H89))="","",OFFSET('Hygiene Data'!$H$13,0,10*ROW('Hygiene Data'!H89)))</f>
        <v/>
      </c>
      <c r="ED95" s="283" t="str">
        <f ca="true">+IF(OFFSET('Hygiene Data'!$I$11,0,10*ROW('Hygiene Data'!I89))="","",OFFSET('Hygiene Data'!$I$11,0,10*ROW('Hygiene Data'!I89)))</f>
        <v/>
      </c>
      <c r="EE95" s="283" t="str">
        <f ca="true">+IF(OFFSET('Hygiene Data'!$I$12,0,10*ROW('Hygiene Data'!I89))="","",OFFSET('Hygiene Data'!$I$12,0,10*ROW('Hygiene Data'!I89)))</f>
        <v/>
      </c>
      <c r="EF95" s="283"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9"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3"/>
      <c r="BS96" s="283" t="str">
        <f ca="true">+IF(OFFSET('Water Data'!$D$27,0,10*ROW('Water Data'!D90))="","",OFFSET('Water Data'!$D$27,0,10*ROW('Water Data'!D90)))</f>
        <v/>
      </c>
      <c r="BT96" s="283" t="str">
        <f ca="true">+IF(OFFSET('Water Data'!$D$28,0,10*ROW('Water Data'!D90))="","",OFFSET('Water Data'!$D$28,0,10*ROW('Water Data'!D90)))</f>
        <v/>
      </c>
      <c r="BU96" s="283" t="str">
        <f ca="true">+IF(OFFSET('Water Data'!$D$29,0,10*ROW('Water Data'!D90))="","",OFFSET('Water Data'!$D$29,0,10*ROW('Water Data'!D90)))</f>
        <v/>
      </c>
      <c r="BV96" s="283" t="str">
        <f ca="true">+IF(OFFSET('Water Data'!$E$27,0,10*ROW('Water Data'!E90))="","",OFFSET('Water Data'!$E$27,0,10*ROW('Water Data'!E90)))</f>
        <v/>
      </c>
      <c r="BW96" s="283" t="str">
        <f ca="true">+IF(OFFSET('Water Data'!$E$28,0,10*ROW('Water Data'!E90))="","",OFFSET('Water Data'!$E$28,0,10*ROW('Water Data'!E90)))</f>
        <v/>
      </c>
      <c r="BX96" s="283" t="str">
        <f ca="true">+IF(OFFSET('Water Data'!$E$29,0,10*ROW('Water Data'!E90))="","",OFFSET('Water Data'!$E$29,0,10*ROW('Water Data'!E90)))</f>
        <v/>
      </c>
      <c r="BY96" s="283" t="str">
        <f ca="true">+IF(OFFSET('Water Data'!$F$27,0,10*ROW('Water Data'!F90))="","",OFFSET('Water Data'!$F$27,0,10*ROW('Water Data'!F90)))</f>
        <v/>
      </c>
      <c r="BZ96" s="283" t="str">
        <f ca="true">+IF(OFFSET('Water Data'!$F$28,0,10*ROW('Water Data'!F90))="","",OFFSET('Water Data'!$F$28,0,10*ROW('Water Data'!F90)))</f>
        <v/>
      </c>
      <c r="CA96" s="283" t="str">
        <f ca="true">+IF(OFFSET('Water Data'!$F$29,0,10*ROW('Water Data'!F90))="","",OFFSET('Water Data'!$F$29,0,10*ROW('Water Data'!F90)))</f>
        <v/>
      </c>
      <c r="CB96" s="283" t="str">
        <f ca="true">+IF(OFFSET('Water Data'!$G$27,0,10*ROW('Water Data'!G90))="","",OFFSET('Water Data'!$G$27,0,10*ROW('Water Data'!G90)))</f>
        <v/>
      </c>
      <c r="CC96" s="283" t="str">
        <f ca="true">+IF(OFFSET('Water Data'!$G$28,0,10*ROW('Water Data'!G90))="","",OFFSET('Water Data'!$G$28,0,10*ROW('Water Data'!G90)))</f>
        <v/>
      </c>
      <c r="CD96" s="283" t="str">
        <f ca="true">+IF(OFFSET('Water Data'!$G$29,0,10*ROW('Water Data'!G90))="","",OFFSET('Water Data'!$G$29,0,10*ROW('Water Data'!G90)))</f>
        <v/>
      </c>
      <c r="CE96" s="283" t="str">
        <f ca="true">+IF(OFFSET('Water Data'!$H$27,0,10*ROW('Water Data'!H90))="","",OFFSET('Water Data'!$H$27,0,10*ROW('Water Data'!H90)))</f>
        <v/>
      </c>
      <c r="CF96" s="283" t="str">
        <f ca="true">+IF(OFFSET('Water Data'!$H$28,0,10*ROW('Water Data'!H90))="","",OFFSET('Water Data'!$H$28,0,10*ROW('Water Data'!H90)))</f>
        <v/>
      </c>
      <c r="CG96" s="283" t="str">
        <f ca="true">+IF(OFFSET('Water Data'!$H$29,0,10*ROW('Water Data'!H90))="","",OFFSET('Water Data'!$H$29,0,10*ROW('Water Data'!H90)))</f>
        <v/>
      </c>
      <c r="CH96" s="283" t="str">
        <f ca="true">+IF(OFFSET('Water Data'!$I$27,0,10*ROW('Water Data'!I90))="","",OFFSET('Water Data'!$I$27,0,10*ROW('Water Data'!I90)))</f>
        <v/>
      </c>
      <c r="CI96" s="283" t="str">
        <f ca="true">+IF(OFFSET('Water Data'!$I$28,0,10*ROW('Water Data'!I90))="","",OFFSET('Water Data'!$I$28,0,10*ROW('Water Data'!I90)))</f>
        <v/>
      </c>
      <c r="CJ96" s="283" t="str">
        <f ca="true">+IF(OFFSET('Water Data'!$I$29,0,10*ROW('Water Data'!I90))="","",OFFSET('Water Data'!$I$29,0,10*ROW('Water Data'!I90)))</f>
        <v/>
      </c>
      <c r="CK96" s="283" t="str">
        <f ca="true">+IF(OFFSET('Sanitation Data'!$D$28,0,10*ROW('Sanitation Data'!D90))="","",OFFSET('Sanitation Data'!$D$28,0,10*ROW('Sanitation Data'!D90)))</f>
        <v/>
      </c>
      <c r="CL96" s="283" t="str">
        <f ca="true">+IF(OFFSET('Sanitation Data'!$D$29,0,10*ROW('Sanitation Data'!D90))="","",OFFSET('Sanitation Data'!$D$29,0,10*ROW('Sanitation Data'!D90)))</f>
        <v/>
      </c>
      <c r="CM96" s="283" t="str">
        <f ca="true">+IF(OFFSET('Sanitation Data'!$D$30,0,10*ROW('Sanitation Data'!D90))="","",OFFSET('Sanitation Data'!$D$30,0,10*ROW('Sanitation Data'!D90)))</f>
        <v/>
      </c>
      <c r="CN96" s="283" t="str">
        <f ca="true">+IF(OFFSET('Sanitation Data'!$D$31,0,10*ROW('Sanitation Data'!D90))="","",OFFSET('Sanitation Data'!$D$31,0,10*ROW('Sanitation Data'!D90)))</f>
        <v/>
      </c>
      <c r="CO96" s="283" t="str">
        <f ca="true">+IF(OFFSET('Sanitation Data'!$D$32,0,10*ROW('Sanitation Data'!D90))="","",OFFSET('Sanitation Data'!$D$32,0,10*ROW('Sanitation Data'!D90)))</f>
        <v/>
      </c>
      <c r="CP96" s="283" t="str">
        <f ca="true">+IF(OFFSET('Sanitation Data'!$E$28,0,10*ROW('Sanitation Data'!E90))="","",OFFSET('Sanitation Data'!$E$28,0,10*ROW('Sanitation Data'!E90)))</f>
        <v/>
      </c>
      <c r="CQ96" s="283" t="str">
        <f ca="true">+IF(OFFSET('Sanitation Data'!$E$29,0,10*ROW('Sanitation Data'!E90))="","",OFFSET('Sanitation Data'!$E$29,0,10*ROW('Sanitation Data'!E90)))</f>
        <v/>
      </c>
      <c r="CR96" s="283" t="str">
        <f ca="true">+IF(OFFSET('Sanitation Data'!$E$30,0,10*ROW('Sanitation Data'!E90))="","",OFFSET('Sanitation Data'!$E$30,0,10*ROW('Sanitation Data'!E90)))</f>
        <v/>
      </c>
      <c r="CS96" s="283" t="str">
        <f ca="true">+IF(OFFSET('Sanitation Data'!$E$31,0,10*ROW('Sanitation Data'!E90))="","",OFFSET('Sanitation Data'!$E$31,0,10*ROW('Sanitation Data'!E90)))</f>
        <v/>
      </c>
      <c r="CT96" s="283" t="str">
        <f ca="true">+IF(OFFSET('Sanitation Data'!$E$32,0,10*ROW('Sanitation Data'!E90))="","",OFFSET('Sanitation Data'!$E$32,0,10*ROW('Sanitation Data'!E90)))</f>
        <v/>
      </c>
      <c r="CU96" s="283" t="str">
        <f ca="true">+IF(OFFSET('Sanitation Data'!$F$28,0,10*ROW('Sanitation Data'!F90))="","",OFFSET('Sanitation Data'!$F$28,0,10*ROW('Sanitation Data'!F90)))</f>
        <v/>
      </c>
      <c r="CV96" s="283" t="str">
        <f ca="true">+IF(OFFSET('Sanitation Data'!$F$29,0,10*ROW('Sanitation Data'!F90))="","",OFFSET('Sanitation Data'!$F$29,0,10*ROW('Sanitation Data'!F90)))</f>
        <v/>
      </c>
      <c r="CW96" s="283" t="str">
        <f ca="true">+IF(OFFSET('Sanitation Data'!$F$30,0,10*ROW('Sanitation Data'!F90))="","",OFFSET('Sanitation Data'!$F$30,0,10*ROW('Sanitation Data'!F90)))</f>
        <v/>
      </c>
      <c r="CX96" s="283" t="str">
        <f ca="true">+IF(OFFSET('Sanitation Data'!$F$31,0,10*ROW('Sanitation Data'!F90))="","",OFFSET('Sanitation Data'!$F$31,0,10*ROW('Sanitation Data'!F90)))</f>
        <v/>
      </c>
      <c r="CY96" s="283" t="str">
        <f ca="true">+IF(OFFSET('Sanitation Data'!$F$32,0,10*ROW('Sanitation Data'!F90))="","",OFFSET('Sanitation Data'!$F$32,0,10*ROW('Sanitation Data'!F90)))</f>
        <v/>
      </c>
      <c r="CZ96" s="283" t="str">
        <f ca="true">+IF(OFFSET('Sanitation Data'!$G$28,0,10*ROW('Sanitation Data'!G90))="","",OFFSET('Sanitation Data'!$G$28,0,10*ROW('Sanitation Data'!G90)))</f>
        <v/>
      </c>
      <c r="DA96" s="283" t="str">
        <f ca="true">+IF(OFFSET('Sanitation Data'!$G$29,0,10*ROW('Sanitation Data'!G90))="","",OFFSET('Sanitation Data'!$G$29,0,10*ROW('Sanitation Data'!G90)))</f>
        <v/>
      </c>
      <c r="DB96" s="283" t="str">
        <f ca="true">+IF(OFFSET('Sanitation Data'!$G$30,0,10*ROW('Sanitation Data'!G90))="","",OFFSET('Sanitation Data'!$G$30,0,10*ROW('Sanitation Data'!G90)))</f>
        <v/>
      </c>
      <c r="DC96" s="283" t="str">
        <f ca="true">+IF(OFFSET('Sanitation Data'!$G$31,0,10*ROW('Sanitation Data'!G90))="","",OFFSET('Sanitation Data'!$G$31,0,10*ROW('Sanitation Data'!G90)))</f>
        <v/>
      </c>
      <c r="DD96" s="283" t="str">
        <f ca="true">+IF(OFFSET('Sanitation Data'!$G$32,0,10*ROW('Sanitation Data'!G90))="","",OFFSET('Sanitation Data'!$G$32,0,10*ROW('Sanitation Data'!G90)))</f>
        <v/>
      </c>
      <c r="DE96" s="283" t="str">
        <f ca="true">+IF(OFFSET('Sanitation Data'!$H$28,0,10*ROW('Sanitation Data'!H90))="","",OFFSET('Sanitation Data'!$H$28,0,10*ROW('Sanitation Data'!H90)))</f>
        <v/>
      </c>
      <c r="DF96" s="283" t="str">
        <f ca="true">+IF(OFFSET('Sanitation Data'!$H$29,0,10*ROW('Sanitation Data'!H90))="","",OFFSET('Sanitation Data'!$H$29,0,10*ROW('Sanitation Data'!H90)))</f>
        <v/>
      </c>
      <c r="DG96" s="283" t="str">
        <f ca="true">+IF(OFFSET('Sanitation Data'!$H$30,0,10*ROW('Sanitation Data'!H90))="","",OFFSET('Sanitation Data'!$H$30,0,10*ROW('Sanitation Data'!H90)))</f>
        <v/>
      </c>
      <c r="DH96" s="283" t="str">
        <f ca="true">+IF(OFFSET('Sanitation Data'!$H$31,0,10*ROW('Sanitation Data'!H90))="","",OFFSET('Sanitation Data'!$H$31,0,10*ROW('Sanitation Data'!H90)))</f>
        <v/>
      </c>
      <c r="DI96" s="283" t="str">
        <f ca="true">+IF(OFFSET('Sanitation Data'!$H$32,0,10*ROW('Sanitation Data'!H90))="","",OFFSET('Sanitation Data'!$H$32,0,10*ROW('Sanitation Data'!H90)))</f>
        <v/>
      </c>
      <c r="DJ96" s="283" t="str">
        <f ca="true">+IF(OFFSET('Sanitation Data'!$I$28,0,10*ROW('Sanitation Data'!I90))="","",OFFSET('Sanitation Data'!$I$28,0,10*ROW('Sanitation Data'!I90)))</f>
        <v/>
      </c>
      <c r="DK96" s="283" t="str">
        <f ca="true">+IF(OFFSET('Sanitation Data'!$I$29,0,10*ROW('Sanitation Data'!I90))="","",OFFSET('Sanitation Data'!$I$29,0,10*ROW('Sanitation Data'!I90)))</f>
        <v/>
      </c>
      <c r="DL96" s="283" t="str">
        <f ca="true">+IF(OFFSET('Sanitation Data'!$I$30,0,10*ROW('Sanitation Data'!I90))="","",OFFSET('Sanitation Data'!$I$30,0,10*ROW('Sanitation Data'!I90)))</f>
        <v/>
      </c>
      <c r="DM96" s="283" t="str">
        <f ca="true">+IF(OFFSET('Sanitation Data'!$I$31,0,10*ROW('Sanitation Data'!I90))="","",OFFSET('Sanitation Data'!$I$31,0,10*ROW('Sanitation Data'!I90)))</f>
        <v/>
      </c>
      <c r="DN96" s="283" t="str">
        <f ca="true">+IF(OFFSET('Sanitation Data'!$I$32,0,10*ROW('Sanitation Data'!I90))="","",OFFSET('Sanitation Data'!$I$32,0,10*ROW('Sanitation Data'!I90)))</f>
        <v/>
      </c>
      <c r="DO96" s="283" t="str">
        <f ca="true">+IF(OFFSET('Hygiene Data'!$D$11,0,10*ROW('Hygiene Data'!D90))="","",OFFSET('Hygiene Data'!$D$11,0,10*ROW('Hygiene Data'!D90)))</f>
        <v/>
      </c>
      <c r="DP96" s="283" t="str">
        <f ca="true">+IF(OFFSET('Hygiene Data'!$D$12,0,10*ROW('Hygiene Data'!D90))="","",OFFSET('Hygiene Data'!$D$12,0,10*ROW('Hygiene Data'!D90)))</f>
        <v/>
      </c>
      <c r="DQ96" s="283" t="str">
        <f ca="true">+IF(OFFSET('Hygiene Data'!$D$13,0,10*ROW('Hygiene Data'!D90))="","",OFFSET('Hygiene Data'!$D$13,0,10*ROW('Hygiene Data'!D90)))</f>
        <v/>
      </c>
      <c r="DR96" s="283" t="str">
        <f ca="true">+IF(OFFSET('Hygiene Data'!$E$11,0,10*ROW('Hygiene Data'!E90))="","",OFFSET('Hygiene Data'!$E$11,0,10*ROW('Hygiene Data'!E90)))</f>
        <v/>
      </c>
      <c r="DS96" s="283" t="str">
        <f ca="true">+IF(OFFSET('Hygiene Data'!$E$12,0,10*ROW('Hygiene Data'!E90))="","",OFFSET('Hygiene Data'!$E$12,0,10*ROW('Hygiene Data'!E90)))</f>
        <v/>
      </c>
      <c r="DT96" s="283" t="str">
        <f ca="true">+IF(OFFSET('Hygiene Data'!$E$13,0,10*ROW('Hygiene Data'!E90))="","",OFFSET('Hygiene Data'!$E$13,0,10*ROW('Hygiene Data'!E90)))</f>
        <v/>
      </c>
      <c r="DU96" s="283" t="str">
        <f ca="true">+IF(OFFSET('Hygiene Data'!$F$11,0,10*ROW('Hygiene Data'!F90))="","",OFFSET('Hygiene Data'!$F$11,0,10*ROW('Hygiene Data'!F90)))</f>
        <v/>
      </c>
      <c r="DV96" s="283" t="str">
        <f ca="true">+IF(OFFSET('Hygiene Data'!$F$12,0,10*ROW('Hygiene Data'!F90))="","",OFFSET('Hygiene Data'!$F$12,0,10*ROW('Hygiene Data'!F90)))</f>
        <v/>
      </c>
      <c r="DW96" s="283" t="str">
        <f ca="true">+IF(OFFSET('Hygiene Data'!$F$13,0,10*ROW('Hygiene Data'!F90))="","",OFFSET('Hygiene Data'!$F$13,0,10*ROW('Hygiene Data'!F90)))</f>
        <v/>
      </c>
      <c r="DX96" s="283" t="str">
        <f ca="true">+IF(OFFSET('Hygiene Data'!$G$11,0,10*ROW('Hygiene Data'!G90))="","",OFFSET('Hygiene Data'!$G$11,0,10*ROW('Hygiene Data'!G90)))</f>
        <v/>
      </c>
      <c r="DY96" s="283" t="str">
        <f ca="true">+IF(OFFSET('Hygiene Data'!$G$12,0,10*ROW('Hygiene Data'!G90))="","",OFFSET('Hygiene Data'!$G$12,0,10*ROW('Hygiene Data'!G90)))</f>
        <v/>
      </c>
      <c r="DZ96" s="283" t="str">
        <f ca="true">+IF(OFFSET('Hygiene Data'!$G$13,0,10*ROW('Hygiene Data'!G90))="","",OFFSET('Hygiene Data'!$G$13,0,10*ROW('Hygiene Data'!G90)))</f>
        <v/>
      </c>
      <c r="EA96" s="283" t="str">
        <f ca="true">+IF(OFFSET('Hygiene Data'!$H$11,0,10*ROW('Hygiene Data'!H90))="","",OFFSET('Hygiene Data'!$H$11,0,10*ROW('Hygiene Data'!H90)))</f>
        <v/>
      </c>
      <c r="EB96" s="283" t="str">
        <f ca="true">+IF(OFFSET('Hygiene Data'!$H$12,0,10*ROW('Hygiene Data'!H90))="","",OFFSET('Hygiene Data'!$H$12,0,10*ROW('Hygiene Data'!H90)))</f>
        <v/>
      </c>
      <c r="EC96" s="283" t="str">
        <f ca="true">+IF(OFFSET('Hygiene Data'!$H$13,0,10*ROW('Hygiene Data'!H90))="","",OFFSET('Hygiene Data'!$H$13,0,10*ROW('Hygiene Data'!H90)))</f>
        <v/>
      </c>
      <c r="ED96" s="283" t="str">
        <f ca="true">+IF(OFFSET('Hygiene Data'!$I$11,0,10*ROW('Hygiene Data'!I90))="","",OFFSET('Hygiene Data'!$I$11,0,10*ROW('Hygiene Data'!I90)))</f>
        <v/>
      </c>
      <c r="EE96" s="283" t="str">
        <f ca="true">+IF(OFFSET('Hygiene Data'!$I$12,0,10*ROW('Hygiene Data'!I90))="","",OFFSET('Hygiene Data'!$I$12,0,10*ROW('Hygiene Data'!I90)))</f>
        <v/>
      </c>
      <c r="EF96" s="283"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9"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3"/>
      <c r="BS97" s="283" t="str">
        <f ca="true">+IF(OFFSET('Water Data'!$D$27,0,10*ROW('Water Data'!D91))="","",OFFSET('Water Data'!$D$27,0,10*ROW('Water Data'!D91)))</f>
        <v/>
      </c>
      <c r="BT97" s="283" t="str">
        <f ca="true">+IF(OFFSET('Water Data'!$D$28,0,10*ROW('Water Data'!D91))="","",OFFSET('Water Data'!$D$28,0,10*ROW('Water Data'!D91)))</f>
        <v/>
      </c>
      <c r="BU97" s="283" t="str">
        <f ca="true">+IF(OFFSET('Water Data'!$D$29,0,10*ROW('Water Data'!D91))="","",OFFSET('Water Data'!$D$29,0,10*ROW('Water Data'!D91)))</f>
        <v/>
      </c>
      <c r="BV97" s="283" t="str">
        <f ca="true">+IF(OFFSET('Water Data'!$E$27,0,10*ROW('Water Data'!E91))="","",OFFSET('Water Data'!$E$27,0,10*ROW('Water Data'!E91)))</f>
        <v/>
      </c>
      <c r="BW97" s="283" t="str">
        <f ca="true">+IF(OFFSET('Water Data'!$E$28,0,10*ROW('Water Data'!E91))="","",OFFSET('Water Data'!$E$28,0,10*ROW('Water Data'!E91)))</f>
        <v/>
      </c>
      <c r="BX97" s="283" t="str">
        <f ca="true">+IF(OFFSET('Water Data'!$E$29,0,10*ROW('Water Data'!E91))="","",OFFSET('Water Data'!$E$29,0,10*ROW('Water Data'!E91)))</f>
        <v/>
      </c>
      <c r="BY97" s="283" t="str">
        <f ca="true">+IF(OFFSET('Water Data'!$F$27,0,10*ROW('Water Data'!F91))="","",OFFSET('Water Data'!$F$27,0,10*ROW('Water Data'!F91)))</f>
        <v/>
      </c>
      <c r="BZ97" s="283" t="str">
        <f ca="true">+IF(OFFSET('Water Data'!$F$28,0,10*ROW('Water Data'!F91))="","",OFFSET('Water Data'!$F$28,0,10*ROW('Water Data'!F91)))</f>
        <v/>
      </c>
      <c r="CA97" s="283" t="str">
        <f ca="true">+IF(OFFSET('Water Data'!$F$29,0,10*ROW('Water Data'!F91))="","",OFFSET('Water Data'!$F$29,0,10*ROW('Water Data'!F91)))</f>
        <v/>
      </c>
      <c r="CB97" s="283" t="str">
        <f ca="true">+IF(OFFSET('Water Data'!$G$27,0,10*ROW('Water Data'!G91))="","",OFFSET('Water Data'!$G$27,0,10*ROW('Water Data'!G91)))</f>
        <v/>
      </c>
      <c r="CC97" s="283" t="str">
        <f ca="true">+IF(OFFSET('Water Data'!$G$28,0,10*ROW('Water Data'!G91))="","",OFFSET('Water Data'!$G$28,0,10*ROW('Water Data'!G91)))</f>
        <v/>
      </c>
      <c r="CD97" s="283" t="str">
        <f ca="true">+IF(OFFSET('Water Data'!$G$29,0,10*ROW('Water Data'!G91))="","",OFFSET('Water Data'!$G$29,0,10*ROW('Water Data'!G91)))</f>
        <v/>
      </c>
      <c r="CE97" s="283" t="str">
        <f ca="true">+IF(OFFSET('Water Data'!$H$27,0,10*ROW('Water Data'!H91))="","",OFFSET('Water Data'!$H$27,0,10*ROW('Water Data'!H91)))</f>
        <v/>
      </c>
      <c r="CF97" s="283" t="str">
        <f ca="true">+IF(OFFSET('Water Data'!$H$28,0,10*ROW('Water Data'!H91))="","",OFFSET('Water Data'!$H$28,0,10*ROW('Water Data'!H91)))</f>
        <v/>
      </c>
      <c r="CG97" s="283" t="str">
        <f ca="true">+IF(OFFSET('Water Data'!$H$29,0,10*ROW('Water Data'!H91))="","",OFFSET('Water Data'!$H$29,0,10*ROW('Water Data'!H91)))</f>
        <v/>
      </c>
      <c r="CH97" s="283" t="str">
        <f ca="true">+IF(OFFSET('Water Data'!$I$27,0,10*ROW('Water Data'!I91))="","",OFFSET('Water Data'!$I$27,0,10*ROW('Water Data'!I91)))</f>
        <v/>
      </c>
      <c r="CI97" s="283" t="str">
        <f ca="true">+IF(OFFSET('Water Data'!$I$28,0,10*ROW('Water Data'!I91))="","",OFFSET('Water Data'!$I$28,0,10*ROW('Water Data'!I91)))</f>
        <v/>
      </c>
      <c r="CJ97" s="283" t="str">
        <f ca="true">+IF(OFFSET('Water Data'!$I$29,0,10*ROW('Water Data'!I91))="","",OFFSET('Water Data'!$I$29,0,10*ROW('Water Data'!I91)))</f>
        <v/>
      </c>
      <c r="CK97" s="283" t="str">
        <f ca="true">+IF(OFFSET('Sanitation Data'!$D$28,0,10*ROW('Sanitation Data'!D91))="","",OFFSET('Sanitation Data'!$D$28,0,10*ROW('Sanitation Data'!D91)))</f>
        <v/>
      </c>
      <c r="CL97" s="283" t="str">
        <f ca="true">+IF(OFFSET('Sanitation Data'!$D$29,0,10*ROW('Sanitation Data'!D91))="","",OFFSET('Sanitation Data'!$D$29,0,10*ROW('Sanitation Data'!D91)))</f>
        <v/>
      </c>
      <c r="CM97" s="283" t="str">
        <f ca="true">+IF(OFFSET('Sanitation Data'!$D$30,0,10*ROW('Sanitation Data'!D91))="","",OFFSET('Sanitation Data'!$D$30,0,10*ROW('Sanitation Data'!D91)))</f>
        <v/>
      </c>
      <c r="CN97" s="283" t="str">
        <f ca="true">+IF(OFFSET('Sanitation Data'!$D$31,0,10*ROW('Sanitation Data'!D91))="","",OFFSET('Sanitation Data'!$D$31,0,10*ROW('Sanitation Data'!D91)))</f>
        <v/>
      </c>
      <c r="CO97" s="283" t="str">
        <f ca="true">+IF(OFFSET('Sanitation Data'!$D$32,0,10*ROW('Sanitation Data'!D91))="","",OFFSET('Sanitation Data'!$D$32,0,10*ROW('Sanitation Data'!D91)))</f>
        <v/>
      </c>
      <c r="CP97" s="283" t="str">
        <f ca="true">+IF(OFFSET('Sanitation Data'!$E$28,0,10*ROW('Sanitation Data'!E91))="","",OFFSET('Sanitation Data'!$E$28,0,10*ROW('Sanitation Data'!E91)))</f>
        <v/>
      </c>
      <c r="CQ97" s="283" t="str">
        <f ca="true">+IF(OFFSET('Sanitation Data'!$E$29,0,10*ROW('Sanitation Data'!E91))="","",OFFSET('Sanitation Data'!$E$29,0,10*ROW('Sanitation Data'!E91)))</f>
        <v/>
      </c>
      <c r="CR97" s="283" t="str">
        <f ca="true">+IF(OFFSET('Sanitation Data'!$E$30,0,10*ROW('Sanitation Data'!E91))="","",OFFSET('Sanitation Data'!$E$30,0,10*ROW('Sanitation Data'!E91)))</f>
        <v/>
      </c>
      <c r="CS97" s="283" t="str">
        <f ca="true">+IF(OFFSET('Sanitation Data'!$E$31,0,10*ROW('Sanitation Data'!E91))="","",OFFSET('Sanitation Data'!$E$31,0,10*ROW('Sanitation Data'!E91)))</f>
        <v/>
      </c>
      <c r="CT97" s="283" t="str">
        <f ca="true">+IF(OFFSET('Sanitation Data'!$E$32,0,10*ROW('Sanitation Data'!E91))="","",OFFSET('Sanitation Data'!$E$32,0,10*ROW('Sanitation Data'!E91)))</f>
        <v/>
      </c>
      <c r="CU97" s="283" t="str">
        <f ca="true">+IF(OFFSET('Sanitation Data'!$F$28,0,10*ROW('Sanitation Data'!F91))="","",OFFSET('Sanitation Data'!$F$28,0,10*ROW('Sanitation Data'!F91)))</f>
        <v/>
      </c>
      <c r="CV97" s="283" t="str">
        <f ca="true">+IF(OFFSET('Sanitation Data'!$F$29,0,10*ROW('Sanitation Data'!F91))="","",OFFSET('Sanitation Data'!$F$29,0,10*ROW('Sanitation Data'!F91)))</f>
        <v/>
      </c>
      <c r="CW97" s="283" t="str">
        <f ca="true">+IF(OFFSET('Sanitation Data'!$F$30,0,10*ROW('Sanitation Data'!F91))="","",OFFSET('Sanitation Data'!$F$30,0,10*ROW('Sanitation Data'!F91)))</f>
        <v/>
      </c>
      <c r="CX97" s="283" t="str">
        <f ca="true">+IF(OFFSET('Sanitation Data'!$F$31,0,10*ROW('Sanitation Data'!F91))="","",OFFSET('Sanitation Data'!$F$31,0,10*ROW('Sanitation Data'!F91)))</f>
        <v/>
      </c>
      <c r="CY97" s="283" t="str">
        <f ca="true">+IF(OFFSET('Sanitation Data'!$F$32,0,10*ROW('Sanitation Data'!F91))="","",OFFSET('Sanitation Data'!$F$32,0,10*ROW('Sanitation Data'!F91)))</f>
        <v/>
      </c>
      <c r="CZ97" s="283" t="str">
        <f ca="true">+IF(OFFSET('Sanitation Data'!$G$28,0,10*ROW('Sanitation Data'!G91))="","",OFFSET('Sanitation Data'!$G$28,0,10*ROW('Sanitation Data'!G91)))</f>
        <v/>
      </c>
      <c r="DA97" s="283" t="str">
        <f ca="true">+IF(OFFSET('Sanitation Data'!$G$29,0,10*ROW('Sanitation Data'!G91))="","",OFFSET('Sanitation Data'!$G$29,0,10*ROW('Sanitation Data'!G91)))</f>
        <v/>
      </c>
      <c r="DB97" s="283" t="str">
        <f ca="true">+IF(OFFSET('Sanitation Data'!$G$30,0,10*ROW('Sanitation Data'!G91))="","",OFFSET('Sanitation Data'!$G$30,0,10*ROW('Sanitation Data'!G91)))</f>
        <v/>
      </c>
      <c r="DC97" s="283" t="str">
        <f ca="true">+IF(OFFSET('Sanitation Data'!$G$31,0,10*ROW('Sanitation Data'!G91))="","",OFFSET('Sanitation Data'!$G$31,0,10*ROW('Sanitation Data'!G91)))</f>
        <v/>
      </c>
      <c r="DD97" s="283" t="str">
        <f ca="true">+IF(OFFSET('Sanitation Data'!$G$32,0,10*ROW('Sanitation Data'!G91))="","",OFFSET('Sanitation Data'!$G$32,0,10*ROW('Sanitation Data'!G91)))</f>
        <v/>
      </c>
      <c r="DE97" s="283" t="str">
        <f ca="true">+IF(OFFSET('Sanitation Data'!$H$28,0,10*ROW('Sanitation Data'!H91))="","",OFFSET('Sanitation Data'!$H$28,0,10*ROW('Sanitation Data'!H91)))</f>
        <v/>
      </c>
      <c r="DF97" s="283" t="str">
        <f ca="true">+IF(OFFSET('Sanitation Data'!$H$29,0,10*ROW('Sanitation Data'!H91))="","",OFFSET('Sanitation Data'!$H$29,0,10*ROW('Sanitation Data'!H91)))</f>
        <v/>
      </c>
      <c r="DG97" s="283" t="str">
        <f ca="true">+IF(OFFSET('Sanitation Data'!$H$30,0,10*ROW('Sanitation Data'!H91))="","",OFFSET('Sanitation Data'!$H$30,0,10*ROW('Sanitation Data'!H91)))</f>
        <v/>
      </c>
      <c r="DH97" s="283" t="str">
        <f ca="true">+IF(OFFSET('Sanitation Data'!$H$31,0,10*ROW('Sanitation Data'!H91))="","",OFFSET('Sanitation Data'!$H$31,0,10*ROW('Sanitation Data'!H91)))</f>
        <v/>
      </c>
      <c r="DI97" s="283" t="str">
        <f ca="true">+IF(OFFSET('Sanitation Data'!$H$32,0,10*ROW('Sanitation Data'!H91))="","",OFFSET('Sanitation Data'!$H$32,0,10*ROW('Sanitation Data'!H91)))</f>
        <v/>
      </c>
      <c r="DJ97" s="283" t="str">
        <f ca="true">+IF(OFFSET('Sanitation Data'!$I$28,0,10*ROW('Sanitation Data'!I91))="","",OFFSET('Sanitation Data'!$I$28,0,10*ROW('Sanitation Data'!I91)))</f>
        <v/>
      </c>
      <c r="DK97" s="283" t="str">
        <f ca="true">+IF(OFFSET('Sanitation Data'!$I$29,0,10*ROW('Sanitation Data'!I91))="","",OFFSET('Sanitation Data'!$I$29,0,10*ROW('Sanitation Data'!I91)))</f>
        <v/>
      </c>
      <c r="DL97" s="283" t="str">
        <f ca="true">+IF(OFFSET('Sanitation Data'!$I$30,0,10*ROW('Sanitation Data'!I91))="","",OFFSET('Sanitation Data'!$I$30,0,10*ROW('Sanitation Data'!I91)))</f>
        <v/>
      </c>
      <c r="DM97" s="283" t="str">
        <f ca="true">+IF(OFFSET('Sanitation Data'!$I$31,0,10*ROW('Sanitation Data'!I91))="","",OFFSET('Sanitation Data'!$I$31,0,10*ROW('Sanitation Data'!I91)))</f>
        <v/>
      </c>
      <c r="DN97" s="283" t="str">
        <f ca="true">+IF(OFFSET('Sanitation Data'!$I$32,0,10*ROW('Sanitation Data'!I91))="","",OFFSET('Sanitation Data'!$I$32,0,10*ROW('Sanitation Data'!I91)))</f>
        <v/>
      </c>
      <c r="DO97" s="283" t="str">
        <f ca="true">+IF(OFFSET('Hygiene Data'!$D$11,0,10*ROW('Hygiene Data'!D91))="","",OFFSET('Hygiene Data'!$D$11,0,10*ROW('Hygiene Data'!D91)))</f>
        <v/>
      </c>
      <c r="DP97" s="283" t="str">
        <f ca="true">+IF(OFFSET('Hygiene Data'!$D$12,0,10*ROW('Hygiene Data'!D91))="","",OFFSET('Hygiene Data'!$D$12,0,10*ROW('Hygiene Data'!D91)))</f>
        <v/>
      </c>
      <c r="DQ97" s="283" t="str">
        <f ca="true">+IF(OFFSET('Hygiene Data'!$D$13,0,10*ROW('Hygiene Data'!D91))="","",OFFSET('Hygiene Data'!$D$13,0,10*ROW('Hygiene Data'!D91)))</f>
        <v/>
      </c>
      <c r="DR97" s="283" t="str">
        <f ca="true">+IF(OFFSET('Hygiene Data'!$E$11,0,10*ROW('Hygiene Data'!E91))="","",OFFSET('Hygiene Data'!$E$11,0,10*ROW('Hygiene Data'!E91)))</f>
        <v/>
      </c>
      <c r="DS97" s="283" t="str">
        <f ca="true">+IF(OFFSET('Hygiene Data'!$E$12,0,10*ROW('Hygiene Data'!E91))="","",OFFSET('Hygiene Data'!$E$12,0,10*ROW('Hygiene Data'!E91)))</f>
        <v/>
      </c>
      <c r="DT97" s="283" t="str">
        <f ca="true">+IF(OFFSET('Hygiene Data'!$E$13,0,10*ROW('Hygiene Data'!E91))="","",OFFSET('Hygiene Data'!$E$13,0,10*ROW('Hygiene Data'!E91)))</f>
        <v/>
      </c>
      <c r="DU97" s="283" t="str">
        <f ca="true">+IF(OFFSET('Hygiene Data'!$F$11,0,10*ROW('Hygiene Data'!F91))="","",OFFSET('Hygiene Data'!$F$11,0,10*ROW('Hygiene Data'!F91)))</f>
        <v/>
      </c>
      <c r="DV97" s="283" t="str">
        <f ca="true">+IF(OFFSET('Hygiene Data'!$F$12,0,10*ROW('Hygiene Data'!F91))="","",OFFSET('Hygiene Data'!$F$12,0,10*ROW('Hygiene Data'!F91)))</f>
        <v/>
      </c>
      <c r="DW97" s="283" t="str">
        <f ca="true">+IF(OFFSET('Hygiene Data'!$F$13,0,10*ROW('Hygiene Data'!F91))="","",OFFSET('Hygiene Data'!$F$13,0,10*ROW('Hygiene Data'!F91)))</f>
        <v/>
      </c>
      <c r="DX97" s="283" t="str">
        <f ca="true">+IF(OFFSET('Hygiene Data'!$G$11,0,10*ROW('Hygiene Data'!G91))="","",OFFSET('Hygiene Data'!$G$11,0,10*ROW('Hygiene Data'!G91)))</f>
        <v/>
      </c>
      <c r="DY97" s="283" t="str">
        <f ca="true">+IF(OFFSET('Hygiene Data'!$G$12,0,10*ROW('Hygiene Data'!G91))="","",OFFSET('Hygiene Data'!$G$12,0,10*ROW('Hygiene Data'!G91)))</f>
        <v/>
      </c>
      <c r="DZ97" s="283" t="str">
        <f ca="true">+IF(OFFSET('Hygiene Data'!$G$13,0,10*ROW('Hygiene Data'!G91))="","",OFFSET('Hygiene Data'!$G$13,0,10*ROW('Hygiene Data'!G91)))</f>
        <v/>
      </c>
      <c r="EA97" s="283" t="str">
        <f ca="true">+IF(OFFSET('Hygiene Data'!$H$11,0,10*ROW('Hygiene Data'!H91))="","",OFFSET('Hygiene Data'!$H$11,0,10*ROW('Hygiene Data'!H91)))</f>
        <v/>
      </c>
      <c r="EB97" s="283" t="str">
        <f ca="true">+IF(OFFSET('Hygiene Data'!$H$12,0,10*ROW('Hygiene Data'!H91))="","",OFFSET('Hygiene Data'!$H$12,0,10*ROW('Hygiene Data'!H91)))</f>
        <v/>
      </c>
      <c r="EC97" s="283" t="str">
        <f ca="true">+IF(OFFSET('Hygiene Data'!$H$13,0,10*ROW('Hygiene Data'!H91))="","",OFFSET('Hygiene Data'!$H$13,0,10*ROW('Hygiene Data'!H91)))</f>
        <v/>
      </c>
      <c r="ED97" s="283" t="str">
        <f ca="true">+IF(OFFSET('Hygiene Data'!$I$11,0,10*ROW('Hygiene Data'!I91))="","",OFFSET('Hygiene Data'!$I$11,0,10*ROW('Hygiene Data'!I91)))</f>
        <v/>
      </c>
      <c r="EE97" s="283" t="str">
        <f ca="true">+IF(OFFSET('Hygiene Data'!$I$12,0,10*ROW('Hygiene Data'!I91))="","",OFFSET('Hygiene Data'!$I$12,0,10*ROW('Hygiene Data'!I91)))</f>
        <v/>
      </c>
      <c r="EF97" s="283"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9"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3"/>
      <c r="BS98" s="283" t="str">
        <f ca="true">+IF(OFFSET('Water Data'!$D$27,0,10*ROW('Water Data'!D92))="","",OFFSET('Water Data'!$D$27,0,10*ROW('Water Data'!D92)))</f>
        <v/>
      </c>
      <c r="BT98" s="283" t="str">
        <f ca="true">+IF(OFFSET('Water Data'!$D$28,0,10*ROW('Water Data'!D92))="","",OFFSET('Water Data'!$D$28,0,10*ROW('Water Data'!D92)))</f>
        <v/>
      </c>
      <c r="BU98" s="283" t="str">
        <f ca="true">+IF(OFFSET('Water Data'!$D$29,0,10*ROW('Water Data'!D92))="","",OFFSET('Water Data'!$D$29,0,10*ROW('Water Data'!D92)))</f>
        <v/>
      </c>
      <c r="BV98" s="283" t="str">
        <f ca="true">+IF(OFFSET('Water Data'!$E$27,0,10*ROW('Water Data'!E92))="","",OFFSET('Water Data'!$E$27,0,10*ROW('Water Data'!E92)))</f>
        <v/>
      </c>
      <c r="BW98" s="283" t="str">
        <f ca="true">+IF(OFFSET('Water Data'!$E$28,0,10*ROW('Water Data'!E92))="","",OFFSET('Water Data'!$E$28,0,10*ROW('Water Data'!E92)))</f>
        <v/>
      </c>
      <c r="BX98" s="283" t="str">
        <f ca="true">+IF(OFFSET('Water Data'!$E$29,0,10*ROW('Water Data'!E92))="","",OFFSET('Water Data'!$E$29,0,10*ROW('Water Data'!E92)))</f>
        <v/>
      </c>
      <c r="BY98" s="283" t="str">
        <f ca="true">+IF(OFFSET('Water Data'!$F$27,0,10*ROW('Water Data'!F92))="","",OFFSET('Water Data'!$F$27,0,10*ROW('Water Data'!F92)))</f>
        <v/>
      </c>
      <c r="BZ98" s="283" t="str">
        <f ca="true">+IF(OFFSET('Water Data'!$F$28,0,10*ROW('Water Data'!F92))="","",OFFSET('Water Data'!$F$28,0,10*ROW('Water Data'!F92)))</f>
        <v/>
      </c>
      <c r="CA98" s="283" t="str">
        <f ca="true">+IF(OFFSET('Water Data'!$F$29,0,10*ROW('Water Data'!F92))="","",OFFSET('Water Data'!$F$29,0,10*ROW('Water Data'!F92)))</f>
        <v/>
      </c>
      <c r="CB98" s="283" t="str">
        <f ca="true">+IF(OFFSET('Water Data'!$G$27,0,10*ROW('Water Data'!G92))="","",OFFSET('Water Data'!$G$27,0,10*ROW('Water Data'!G92)))</f>
        <v/>
      </c>
      <c r="CC98" s="283" t="str">
        <f ca="true">+IF(OFFSET('Water Data'!$G$28,0,10*ROW('Water Data'!G92))="","",OFFSET('Water Data'!$G$28,0,10*ROW('Water Data'!G92)))</f>
        <v/>
      </c>
      <c r="CD98" s="283" t="str">
        <f ca="true">+IF(OFFSET('Water Data'!$G$29,0,10*ROW('Water Data'!G92))="","",OFFSET('Water Data'!$G$29,0,10*ROW('Water Data'!G92)))</f>
        <v/>
      </c>
      <c r="CE98" s="283" t="str">
        <f ca="true">+IF(OFFSET('Water Data'!$H$27,0,10*ROW('Water Data'!H92))="","",OFFSET('Water Data'!$H$27,0,10*ROW('Water Data'!H92)))</f>
        <v/>
      </c>
      <c r="CF98" s="283" t="str">
        <f ca="true">+IF(OFFSET('Water Data'!$H$28,0,10*ROW('Water Data'!H92))="","",OFFSET('Water Data'!$H$28,0,10*ROW('Water Data'!H92)))</f>
        <v/>
      </c>
      <c r="CG98" s="283" t="str">
        <f ca="true">+IF(OFFSET('Water Data'!$H$29,0,10*ROW('Water Data'!H92))="","",OFFSET('Water Data'!$H$29,0,10*ROW('Water Data'!H92)))</f>
        <v/>
      </c>
      <c r="CH98" s="283" t="str">
        <f ca="true">+IF(OFFSET('Water Data'!$I$27,0,10*ROW('Water Data'!I92))="","",OFFSET('Water Data'!$I$27,0,10*ROW('Water Data'!I92)))</f>
        <v/>
      </c>
      <c r="CI98" s="283" t="str">
        <f ca="true">+IF(OFFSET('Water Data'!$I$28,0,10*ROW('Water Data'!I92))="","",OFFSET('Water Data'!$I$28,0,10*ROW('Water Data'!I92)))</f>
        <v/>
      </c>
      <c r="CJ98" s="283" t="str">
        <f ca="true">+IF(OFFSET('Water Data'!$I$29,0,10*ROW('Water Data'!I92))="","",OFFSET('Water Data'!$I$29,0,10*ROW('Water Data'!I92)))</f>
        <v/>
      </c>
      <c r="CK98" s="283" t="str">
        <f ca="true">+IF(OFFSET('Sanitation Data'!$D$28,0,10*ROW('Sanitation Data'!D92))="","",OFFSET('Sanitation Data'!$D$28,0,10*ROW('Sanitation Data'!D92)))</f>
        <v/>
      </c>
      <c r="CL98" s="283" t="str">
        <f ca="true">+IF(OFFSET('Sanitation Data'!$D$29,0,10*ROW('Sanitation Data'!D92))="","",OFFSET('Sanitation Data'!$D$29,0,10*ROW('Sanitation Data'!D92)))</f>
        <v/>
      </c>
      <c r="CM98" s="283" t="str">
        <f ca="true">+IF(OFFSET('Sanitation Data'!$D$30,0,10*ROW('Sanitation Data'!D92))="","",OFFSET('Sanitation Data'!$D$30,0,10*ROW('Sanitation Data'!D92)))</f>
        <v/>
      </c>
      <c r="CN98" s="283" t="str">
        <f ca="true">+IF(OFFSET('Sanitation Data'!$D$31,0,10*ROW('Sanitation Data'!D92))="","",OFFSET('Sanitation Data'!$D$31,0,10*ROW('Sanitation Data'!D92)))</f>
        <v/>
      </c>
      <c r="CO98" s="283" t="str">
        <f ca="true">+IF(OFFSET('Sanitation Data'!$D$32,0,10*ROW('Sanitation Data'!D92))="","",OFFSET('Sanitation Data'!$D$32,0,10*ROW('Sanitation Data'!D92)))</f>
        <v/>
      </c>
      <c r="CP98" s="283" t="str">
        <f ca="true">+IF(OFFSET('Sanitation Data'!$E$28,0,10*ROW('Sanitation Data'!E92))="","",OFFSET('Sanitation Data'!$E$28,0,10*ROW('Sanitation Data'!E92)))</f>
        <v/>
      </c>
      <c r="CQ98" s="283" t="str">
        <f ca="true">+IF(OFFSET('Sanitation Data'!$E$29,0,10*ROW('Sanitation Data'!E92))="","",OFFSET('Sanitation Data'!$E$29,0,10*ROW('Sanitation Data'!E92)))</f>
        <v/>
      </c>
      <c r="CR98" s="283" t="str">
        <f ca="true">+IF(OFFSET('Sanitation Data'!$E$30,0,10*ROW('Sanitation Data'!E92))="","",OFFSET('Sanitation Data'!$E$30,0,10*ROW('Sanitation Data'!E92)))</f>
        <v/>
      </c>
      <c r="CS98" s="283" t="str">
        <f ca="true">+IF(OFFSET('Sanitation Data'!$E$31,0,10*ROW('Sanitation Data'!E92))="","",OFFSET('Sanitation Data'!$E$31,0,10*ROW('Sanitation Data'!E92)))</f>
        <v/>
      </c>
      <c r="CT98" s="283" t="str">
        <f ca="true">+IF(OFFSET('Sanitation Data'!$E$32,0,10*ROW('Sanitation Data'!E92))="","",OFFSET('Sanitation Data'!$E$32,0,10*ROW('Sanitation Data'!E92)))</f>
        <v/>
      </c>
      <c r="CU98" s="283" t="str">
        <f ca="true">+IF(OFFSET('Sanitation Data'!$F$28,0,10*ROW('Sanitation Data'!F92))="","",OFFSET('Sanitation Data'!$F$28,0,10*ROW('Sanitation Data'!F92)))</f>
        <v/>
      </c>
      <c r="CV98" s="283" t="str">
        <f ca="true">+IF(OFFSET('Sanitation Data'!$F$29,0,10*ROW('Sanitation Data'!F92))="","",OFFSET('Sanitation Data'!$F$29,0,10*ROW('Sanitation Data'!F92)))</f>
        <v/>
      </c>
      <c r="CW98" s="283" t="str">
        <f ca="true">+IF(OFFSET('Sanitation Data'!$F$30,0,10*ROW('Sanitation Data'!F92))="","",OFFSET('Sanitation Data'!$F$30,0,10*ROW('Sanitation Data'!F92)))</f>
        <v/>
      </c>
      <c r="CX98" s="283" t="str">
        <f ca="true">+IF(OFFSET('Sanitation Data'!$F$31,0,10*ROW('Sanitation Data'!F92))="","",OFFSET('Sanitation Data'!$F$31,0,10*ROW('Sanitation Data'!F92)))</f>
        <v/>
      </c>
      <c r="CY98" s="283" t="str">
        <f ca="true">+IF(OFFSET('Sanitation Data'!$F$32,0,10*ROW('Sanitation Data'!F92))="","",OFFSET('Sanitation Data'!$F$32,0,10*ROW('Sanitation Data'!F92)))</f>
        <v/>
      </c>
      <c r="CZ98" s="283" t="str">
        <f ca="true">+IF(OFFSET('Sanitation Data'!$G$28,0,10*ROW('Sanitation Data'!G92))="","",OFFSET('Sanitation Data'!$G$28,0,10*ROW('Sanitation Data'!G92)))</f>
        <v/>
      </c>
      <c r="DA98" s="283" t="str">
        <f ca="true">+IF(OFFSET('Sanitation Data'!$G$29,0,10*ROW('Sanitation Data'!G92))="","",OFFSET('Sanitation Data'!$G$29,0,10*ROW('Sanitation Data'!G92)))</f>
        <v/>
      </c>
      <c r="DB98" s="283" t="str">
        <f ca="true">+IF(OFFSET('Sanitation Data'!$G$30,0,10*ROW('Sanitation Data'!G92))="","",OFFSET('Sanitation Data'!$G$30,0,10*ROW('Sanitation Data'!G92)))</f>
        <v/>
      </c>
      <c r="DC98" s="283" t="str">
        <f ca="true">+IF(OFFSET('Sanitation Data'!$G$31,0,10*ROW('Sanitation Data'!G92))="","",OFFSET('Sanitation Data'!$G$31,0,10*ROW('Sanitation Data'!G92)))</f>
        <v/>
      </c>
      <c r="DD98" s="283" t="str">
        <f ca="true">+IF(OFFSET('Sanitation Data'!$G$32,0,10*ROW('Sanitation Data'!G92))="","",OFFSET('Sanitation Data'!$G$32,0,10*ROW('Sanitation Data'!G92)))</f>
        <v/>
      </c>
      <c r="DE98" s="283" t="str">
        <f ca="true">+IF(OFFSET('Sanitation Data'!$H$28,0,10*ROW('Sanitation Data'!H92))="","",OFFSET('Sanitation Data'!$H$28,0,10*ROW('Sanitation Data'!H92)))</f>
        <v/>
      </c>
      <c r="DF98" s="283" t="str">
        <f ca="true">+IF(OFFSET('Sanitation Data'!$H$29,0,10*ROW('Sanitation Data'!H92))="","",OFFSET('Sanitation Data'!$H$29,0,10*ROW('Sanitation Data'!H92)))</f>
        <v/>
      </c>
      <c r="DG98" s="283" t="str">
        <f ca="true">+IF(OFFSET('Sanitation Data'!$H$30,0,10*ROW('Sanitation Data'!H92))="","",OFFSET('Sanitation Data'!$H$30,0,10*ROW('Sanitation Data'!H92)))</f>
        <v/>
      </c>
      <c r="DH98" s="283" t="str">
        <f ca="true">+IF(OFFSET('Sanitation Data'!$H$31,0,10*ROW('Sanitation Data'!H92))="","",OFFSET('Sanitation Data'!$H$31,0,10*ROW('Sanitation Data'!H92)))</f>
        <v/>
      </c>
      <c r="DI98" s="283" t="str">
        <f ca="true">+IF(OFFSET('Sanitation Data'!$H$32,0,10*ROW('Sanitation Data'!H92))="","",OFFSET('Sanitation Data'!$H$32,0,10*ROW('Sanitation Data'!H92)))</f>
        <v/>
      </c>
      <c r="DJ98" s="283" t="str">
        <f ca="true">+IF(OFFSET('Sanitation Data'!$I$28,0,10*ROW('Sanitation Data'!I92))="","",OFFSET('Sanitation Data'!$I$28,0,10*ROW('Sanitation Data'!I92)))</f>
        <v/>
      </c>
      <c r="DK98" s="283" t="str">
        <f ca="true">+IF(OFFSET('Sanitation Data'!$I$29,0,10*ROW('Sanitation Data'!I92))="","",OFFSET('Sanitation Data'!$I$29,0,10*ROW('Sanitation Data'!I92)))</f>
        <v/>
      </c>
      <c r="DL98" s="283" t="str">
        <f ca="true">+IF(OFFSET('Sanitation Data'!$I$30,0,10*ROW('Sanitation Data'!I92))="","",OFFSET('Sanitation Data'!$I$30,0,10*ROW('Sanitation Data'!I92)))</f>
        <v/>
      </c>
      <c r="DM98" s="283" t="str">
        <f ca="true">+IF(OFFSET('Sanitation Data'!$I$31,0,10*ROW('Sanitation Data'!I92))="","",OFFSET('Sanitation Data'!$I$31,0,10*ROW('Sanitation Data'!I92)))</f>
        <v/>
      </c>
      <c r="DN98" s="283" t="str">
        <f ca="true">+IF(OFFSET('Sanitation Data'!$I$32,0,10*ROW('Sanitation Data'!I92))="","",OFFSET('Sanitation Data'!$I$32,0,10*ROW('Sanitation Data'!I92)))</f>
        <v/>
      </c>
      <c r="DO98" s="283" t="str">
        <f ca="true">+IF(OFFSET('Hygiene Data'!$D$11,0,10*ROW('Hygiene Data'!D92))="","",OFFSET('Hygiene Data'!$D$11,0,10*ROW('Hygiene Data'!D92)))</f>
        <v/>
      </c>
      <c r="DP98" s="283" t="str">
        <f ca="true">+IF(OFFSET('Hygiene Data'!$D$12,0,10*ROW('Hygiene Data'!D92))="","",OFFSET('Hygiene Data'!$D$12,0,10*ROW('Hygiene Data'!D92)))</f>
        <v/>
      </c>
      <c r="DQ98" s="283" t="str">
        <f ca="true">+IF(OFFSET('Hygiene Data'!$D$13,0,10*ROW('Hygiene Data'!D92))="","",OFFSET('Hygiene Data'!$D$13,0,10*ROW('Hygiene Data'!D92)))</f>
        <v/>
      </c>
      <c r="DR98" s="283" t="str">
        <f ca="true">+IF(OFFSET('Hygiene Data'!$E$11,0,10*ROW('Hygiene Data'!E92))="","",OFFSET('Hygiene Data'!$E$11,0,10*ROW('Hygiene Data'!E92)))</f>
        <v/>
      </c>
      <c r="DS98" s="283" t="str">
        <f ca="true">+IF(OFFSET('Hygiene Data'!$E$12,0,10*ROW('Hygiene Data'!E92))="","",OFFSET('Hygiene Data'!$E$12,0,10*ROW('Hygiene Data'!E92)))</f>
        <v/>
      </c>
      <c r="DT98" s="283" t="str">
        <f ca="true">+IF(OFFSET('Hygiene Data'!$E$13,0,10*ROW('Hygiene Data'!E92))="","",OFFSET('Hygiene Data'!$E$13,0,10*ROW('Hygiene Data'!E92)))</f>
        <v/>
      </c>
      <c r="DU98" s="283" t="str">
        <f ca="true">+IF(OFFSET('Hygiene Data'!$F$11,0,10*ROW('Hygiene Data'!F92))="","",OFFSET('Hygiene Data'!$F$11,0,10*ROW('Hygiene Data'!F92)))</f>
        <v/>
      </c>
      <c r="DV98" s="283" t="str">
        <f ca="true">+IF(OFFSET('Hygiene Data'!$F$12,0,10*ROW('Hygiene Data'!F92))="","",OFFSET('Hygiene Data'!$F$12,0,10*ROW('Hygiene Data'!F92)))</f>
        <v/>
      </c>
      <c r="DW98" s="283" t="str">
        <f ca="true">+IF(OFFSET('Hygiene Data'!$F$13,0,10*ROW('Hygiene Data'!F92))="","",OFFSET('Hygiene Data'!$F$13,0,10*ROW('Hygiene Data'!F92)))</f>
        <v/>
      </c>
      <c r="DX98" s="283" t="str">
        <f ca="true">+IF(OFFSET('Hygiene Data'!$G$11,0,10*ROW('Hygiene Data'!G92))="","",OFFSET('Hygiene Data'!$G$11,0,10*ROW('Hygiene Data'!G92)))</f>
        <v/>
      </c>
      <c r="DY98" s="283" t="str">
        <f ca="true">+IF(OFFSET('Hygiene Data'!$G$12,0,10*ROW('Hygiene Data'!G92))="","",OFFSET('Hygiene Data'!$G$12,0,10*ROW('Hygiene Data'!G92)))</f>
        <v/>
      </c>
      <c r="DZ98" s="283" t="str">
        <f ca="true">+IF(OFFSET('Hygiene Data'!$G$13,0,10*ROW('Hygiene Data'!G92))="","",OFFSET('Hygiene Data'!$G$13,0,10*ROW('Hygiene Data'!G92)))</f>
        <v/>
      </c>
      <c r="EA98" s="283" t="str">
        <f ca="true">+IF(OFFSET('Hygiene Data'!$H$11,0,10*ROW('Hygiene Data'!H92))="","",OFFSET('Hygiene Data'!$H$11,0,10*ROW('Hygiene Data'!H92)))</f>
        <v/>
      </c>
      <c r="EB98" s="283" t="str">
        <f ca="true">+IF(OFFSET('Hygiene Data'!$H$12,0,10*ROW('Hygiene Data'!H92))="","",OFFSET('Hygiene Data'!$H$12,0,10*ROW('Hygiene Data'!H92)))</f>
        <v/>
      </c>
      <c r="EC98" s="283" t="str">
        <f ca="true">+IF(OFFSET('Hygiene Data'!$H$13,0,10*ROW('Hygiene Data'!H92))="","",OFFSET('Hygiene Data'!$H$13,0,10*ROW('Hygiene Data'!H92)))</f>
        <v/>
      </c>
      <c r="ED98" s="283" t="str">
        <f ca="true">+IF(OFFSET('Hygiene Data'!$I$11,0,10*ROW('Hygiene Data'!I92))="","",OFFSET('Hygiene Data'!$I$11,0,10*ROW('Hygiene Data'!I92)))</f>
        <v/>
      </c>
      <c r="EE98" s="283" t="str">
        <f ca="true">+IF(OFFSET('Hygiene Data'!$I$12,0,10*ROW('Hygiene Data'!I92))="","",OFFSET('Hygiene Data'!$I$12,0,10*ROW('Hygiene Data'!I92)))</f>
        <v/>
      </c>
      <c r="EF98" s="283"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9"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3"/>
      <c r="BS99" s="283" t="str">
        <f ca="true">+IF(OFFSET('Water Data'!$D$27,0,10*ROW('Water Data'!D93))="","",OFFSET('Water Data'!$D$27,0,10*ROW('Water Data'!D93)))</f>
        <v/>
      </c>
      <c r="BT99" s="283" t="str">
        <f ca="true">+IF(OFFSET('Water Data'!$D$28,0,10*ROW('Water Data'!D93))="","",OFFSET('Water Data'!$D$28,0,10*ROW('Water Data'!D93)))</f>
        <v/>
      </c>
      <c r="BU99" s="283" t="str">
        <f ca="true">+IF(OFFSET('Water Data'!$D$29,0,10*ROW('Water Data'!D93))="","",OFFSET('Water Data'!$D$29,0,10*ROW('Water Data'!D93)))</f>
        <v/>
      </c>
      <c r="BV99" s="283" t="str">
        <f ca="true">+IF(OFFSET('Water Data'!$E$27,0,10*ROW('Water Data'!E93))="","",OFFSET('Water Data'!$E$27,0,10*ROW('Water Data'!E93)))</f>
        <v/>
      </c>
      <c r="BW99" s="283" t="str">
        <f ca="true">+IF(OFFSET('Water Data'!$E$28,0,10*ROW('Water Data'!E93))="","",OFFSET('Water Data'!$E$28,0,10*ROW('Water Data'!E93)))</f>
        <v/>
      </c>
      <c r="BX99" s="283" t="str">
        <f ca="true">+IF(OFFSET('Water Data'!$E$29,0,10*ROW('Water Data'!E93))="","",OFFSET('Water Data'!$E$29,0,10*ROW('Water Data'!E93)))</f>
        <v/>
      </c>
      <c r="BY99" s="283" t="str">
        <f ca="true">+IF(OFFSET('Water Data'!$F$27,0,10*ROW('Water Data'!F93))="","",OFFSET('Water Data'!$F$27,0,10*ROW('Water Data'!F93)))</f>
        <v/>
      </c>
      <c r="BZ99" s="283" t="str">
        <f ca="true">+IF(OFFSET('Water Data'!$F$28,0,10*ROW('Water Data'!F93))="","",OFFSET('Water Data'!$F$28,0,10*ROW('Water Data'!F93)))</f>
        <v/>
      </c>
      <c r="CA99" s="283" t="str">
        <f ca="true">+IF(OFFSET('Water Data'!$F$29,0,10*ROW('Water Data'!F93))="","",OFFSET('Water Data'!$F$29,0,10*ROW('Water Data'!F93)))</f>
        <v/>
      </c>
      <c r="CB99" s="283" t="str">
        <f ca="true">+IF(OFFSET('Water Data'!$G$27,0,10*ROW('Water Data'!G93))="","",OFFSET('Water Data'!$G$27,0,10*ROW('Water Data'!G93)))</f>
        <v/>
      </c>
      <c r="CC99" s="283" t="str">
        <f ca="true">+IF(OFFSET('Water Data'!$G$28,0,10*ROW('Water Data'!G93))="","",OFFSET('Water Data'!$G$28,0,10*ROW('Water Data'!G93)))</f>
        <v/>
      </c>
      <c r="CD99" s="283" t="str">
        <f ca="true">+IF(OFFSET('Water Data'!$G$29,0,10*ROW('Water Data'!G93))="","",OFFSET('Water Data'!$G$29,0,10*ROW('Water Data'!G93)))</f>
        <v/>
      </c>
      <c r="CE99" s="283" t="str">
        <f ca="true">+IF(OFFSET('Water Data'!$H$27,0,10*ROW('Water Data'!H93))="","",OFFSET('Water Data'!$H$27,0,10*ROW('Water Data'!H93)))</f>
        <v/>
      </c>
      <c r="CF99" s="283" t="str">
        <f ca="true">+IF(OFFSET('Water Data'!$H$28,0,10*ROW('Water Data'!H93))="","",OFFSET('Water Data'!$H$28,0,10*ROW('Water Data'!H93)))</f>
        <v/>
      </c>
      <c r="CG99" s="283" t="str">
        <f ca="true">+IF(OFFSET('Water Data'!$H$29,0,10*ROW('Water Data'!H93))="","",OFFSET('Water Data'!$H$29,0,10*ROW('Water Data'!H93)))</f>
        <v/>
      </c>
      <c r="CH99" s="283" t="str">
        <f ca="true">+IF(OFFSET('Water Data'!$I$27,0,10*ROW('Water Data'!I93))="","",OFFSET('Water Data'!$I$27,0,10*ROW('Water Data'!I93)))</f>
        <v/>
      </c>
      <c r="CI99" s="283" t="str">
        <f ca="true">+IF(OFFSET('Water Data'!$I$28,0,10*ROW('Water Data'!I93))="","",OFFSET('Water Data'!$I$28,0,10*ROW('Water Data'!I93)))</f>
        <v/>
      </c>
      <c r="CJ99" s="283" t="str">
        <f ca="true">+IF(OFFSET('Water Data'!$I$29,0,10*ROW('Water Data'!I93))="","",OFFSET('Water Data'!$I$29,0,10*ROW('Water Data'!I93)))</f>
        <v/>
      </c>
      <c r="CK99" s="283" t="str">
        <f ca="true">+IF(OFFSET('Sanitation Data'!$D$28,0,10*ROW('Sanitation Data'!D93))="","",OFFSET('Sanitation Data'!$D$28,0,10*ROW('Sanitation Data'!D93)))</f>
        <v/>
      </c>
      <c r="CL99" s="283" t="str">
        <f ca="true">+IF(OFFSET('Sanitation Data'!$D$29,0,10*ROW('Sanitation Data'!D93))="","",OFFSET('Sanitation Data'!$D$29,0,10*ROW('Sanitation Data'!D93)))</f>
        <v/>
      </c>
      <c r="CM99" s="283" t="str">
        <f ca="true">+IF(OFFSET('Sanitation Data'!$D$30,0,10*ROW('Sanitation Data'!D93))="","",OFFSET('Sanitation Data'!$D$30,0,10*ROW('Sanitation Data'!D93)))</f>
        <v/>
      </c>
      <c r="CN99" s="283" t="str">
        <f ca="true">+IF(OFFSET('Sanitation Data'!$D$31,0,10*ROW('Sanitation Data'!D93))="","",OFFSET('Sanitation Data'!$D$31,0,10*ROW('Sanitation Data'!D93)))</f>
        <v/>
      </c>
      <c r="CO99" s="283" t="str">
        <f ca="true">+IF(OFFSET('Sanitation Data'!$D$32,0,10*ROW('Sanitation Data'!D93))="","",OFFSET('Sanitation Data'!$D$32,0,10*ROW('Sanitation Data'!D93)))</f>
        <v/>
      </c>
      <c r="CP99" s="283" t="str">
        <f ca="true">+IF(OFFSET('Sanitation Data'!$E$28,0,10*ROW('Sanitation Data'!E93))="","",OFFSET('Sanitation Data'!$E$28,0,10*ROW('Sanitation Data'!E93)))</f>
        <v/>
      </c>
      <c r="CQ99" s="283" t="str">
        <f ca="true">+IF(OFFSET('Sanitation Data'!$E$29,0,10*ROW('Sanitation Data'!E93))="","",OFFSET('Sanitation Data'!$E$29,0,10*ROW('Sanitation Data'!E93)))</f>
        <v/>
      </c>
      <c r="CR99" s="283" t="str">
        <f ca="true">+IF(OFFSET('Sanitation Data'!$E$30,0,10*ROW('Sanitation Data'!E93))="","",OFFSET('Sanitation Data'!$E$30,0,10*ROW('Sanitation Data'!E93)))</f>
        <v/>
      </c>
      <c r="CS99" s="283" t="str">
        <f ca="true">+IF(OFFSET('Sanitation Data'!$E$31,0,10*ROW('Sanitation Data'!E93))="","",OFFSET('Sanitation Data'!$E$31,0,10*ROW('Sanitation Data'!E93)))</f>
        <v/>
      </c>
      <c r="CT99" s="283" t="str">
        <f ca="true">+IF(OFFSET('Sanitation Data'!$E$32,0,10*ROW('Sanitation Data'!E93))="","",OFFSET('Sanitation Data'!$E$32,0,10*ROW('Sanitation Data'!E93)))</f>
        <v/>
      </c>
      <c r="CU99" s="283" t="str">
        <f ca="true">+IF(OFFSET('Sanitation Data'!$F$28,0,10*ROW('Sanitation Data'!F93))="","",OFFSET('Sanitation Data'!$F$28,0,10*ROW('Sanitation Data'!F93)))</f>
        <v/>
      </c>
      <c r="CV99" s="283" t="str">
        <f ca="true">+IF(OFFSET('Sanitation Data'!$F$29,0,10*ROW('Sanitation Data'!F93))="","",OFFSET('Sanitation Data'!$F$29,0,10*ROW('Sanitation Data'!F93)))</f>
        <v/>
      </c>
      <c r="CW99" s="283" t="str">
        <f ca="true">+IF(OFFSET('Sanitation Data'!$F$30,0,10*ROW('Sanitation Data'!F93))="","",OFFSET('Sanitation Data'!$F$30,0,10*ROW('Sanitation Data'!F93)))</f>
        <v/>
      </c>
      <c r="CX99" s="283" t="str">
        <f ca="true">+IF(OFFSET('Sanitation Data'!$F$31,0,10*ROW('Sanitation Data'!F93))="","",OFFSET('Sanitation Data'!$F$31,0,10*ROW('Sanitation Data'!F93)))</f>
        <v/>
      </c>
      <c r="CY99" s="283" t="str">
        <f ca="true">+IF(OFFSET('Sanitation Data'!$F$32,0,10*ROW('Sanitation Data'!F93))="","",OFFSET('Sanitation Data'!$F$32,0,10*ROW('Sanitation Data'!F93)))</f>
        <v/>
      </c>
      <c r="CZ99" s="283" t="str">
        <f ca="true">+IF(OFFSET('Sanitation Data'!$G$28,0,10*ROW('Sanitation Data'!G93))="","",OFFSET('Sanitation Data'!$G$28,0,10*ROW('Sanitation Data'!G93)))</f>
        <v/>
      </c>
      <c r="DA99" s="283" t="str">
        <f ca="true">+IF(OFFSET('Sanitation Data'!$G$29,0,10*ROW('Sanitation Data'!G93))="","",OFFSET('Sanitation Data'!$G$29,0,10*ROW('Sanitation Data'!G93)))</f>
        <v/>
      </c>
      <c r="DB99" s="283" t="str">
        <f ca="true">+IF(OFFSET('Sanitation Data'!$G$30,0,10*ROW('Sanitation Data'!G93))="","",OFFSET('Sanitation Data'!$G$30,0,10*ROW('Sanitation Data'!G93)))</f>
        <v/>
      </c>
      <c r="DC99" s="283" t="str">
        <f ca="true">+IF(OFFSET('Sanitation Data'!$G$31,0,10*ROW('Sanitation Data'!G93))="","",OFFSET('Sanitation Data'!$G$31,0,10*ROW('Sanitation Data'!G93)))</f>
        <v/>
      </c>
      <c r="DD99" s="283" t="str">
        <f ca="true">+IF(OFFSET('Sanitation Data'!$G$32,0,10*ROW('Sanitation Data'!G93))="","",OFFSET('Sanitation Data'!$G$32,0,10*ROW('Sanitation Data'!G93)))</f>
        <v/>
      </c>
      <c r="DE99" s="283" t="str">
        <f ca="true">+IF(OFFSET('Sanitation Data'!$H$28,0,10*ROW('Sanitation Data'!H93))="","",OFFSET('Sanitation Data'!$H$28,0,10*ROW('Sanitation Data'!H93)))</f>
        <v/>
      </c>
      <c r="DF99" s="283" t="str">
        <f ca="true">+IF(OFFSET('Sanitation Data'!$H$29,0,10*ROW('Sanitation Data'!H93))="","",OFFSET('Sanitation Data'!$H$29,0,10*ROW('Sanitation Data'!H93)))</f>
        <v/>
      </c>
      <c r="DG99" s="283" t="str">
        <f ca="true">+IF(OFFSET('Sanitation Data'!$H$30,0,10*ROW('Sanitation Data'!H93))="","",OFFSET('Sanitation Data'!$H$30,0,10*ROW('Sanitation Data'!H93)))</f>
        <v/>
      </c>
      <c r="DH99" s="283" t="str">
        <f ca="true">+IF(OFFSET('Sanitation Data'!$H$31,0,10*ROW('Sanitation Data'!H93))="","",OFFSET('Sanitation Data'!$H$31,0,10*ROW('Sanitation Data'!H93)))</f>
        <v/>
      </c>
      <c r="DI99" s="283" t="str">
        <f ca="true">+IF(OFFSET('Sanitation Data'!$H$32,0,10*ROW('Sanitation Data'!H93))="","",OFFSET('Sanitation Data'!$H$32,0,10*ROW('Sanitation Data'!H93)))</f>
        <v/>
      </c>
      <c r="DJ99" s="283" t="str">
        <f ca="true">+IF(OFFSET('Sanitation Data'!$I$28,0,10*ROW('Sanitation Data'!I93))="","",OFFSET('Sanitation Data'!$I$28,0,10*ROW('Sanitation Data'!I93)))</f>
        <v/>
      </c>
      <c r="DK99" s="283" t="str">
        <f ca="true">+IF(OFFSET('Sanitation Data'!$I$29,0,10*ROW('Sanitation Data'!I93))="","",OFFSET('Sanitation Data'!$I$29,0,10*ROW('Sanitation Data'!I93)))</f>
        <v/>
      </c>
      <c r="DL99" s="283" t="str">
        <f ca="true">+IF(OFFSET('Sanitation Data'!$I$30,0,10*ROW('Sanitation Data'!I93))="","",OFFSET('Sanitation Data'!$I$30,0,10*ROW('Sanitation Data'!I93)))</f>
        <v/>
      </c>
      <c r="DM99" s="283" t="str">
        <f ca="true">+IF(OFFSET('Sanitation Data'!$I$31,0,10*ROW('Sanitation Data'!I93))="","",OFFSET('Sanitation Data'!$I$31,0,10*ROW('Sanitation Data'!I93)))</f>
        <v/>
      </c>
      <c r="DN99" s="283" t="str">
        <f ca="true">+IF(OFFSET('Sanitation Data'!$I$32,0,10*ROW('Sanitation Data'!I93))="","",OFFSET('Sanitation Data'!$I$32,0,10*ROW('Sanitation Data'!I93)))</f>
        <v/>
      </c>
      <c r="DO99" s="283" t="str">
        <f ca="true">+IF(OFFSET('Hygiene Data'!$D$11,0,10*ROW('Hygiene Data'!D93))="","",OFFSET('Hygiene Data'!$D$11,0,10*ROW('Hygiene Data'!D93)))</f>
        <v/>
      </c>
      <c r="DP99" s="283" t="str">
        <f ca="true">+IF(OFFSET('Hygiene Data'!$D$12,0,10*ROW('Hygiene Data'!D93))="","",OFFSET('Hygiene Data'!$D$12,0,10*ROW('Hygiene Data'!D93)))</f>
        <v/>
      </c>
      <c r="DQ99" s="283" t="str">
        <f ca="true">+IF(OFFSET('Hygiene Data'!$D$13,0,10*ROW('Hygiene Data'!D93))="","",OFFSET('Hygiene Data'!$D$13,0,10*ROW('Hygiene Data'!D93)))</f>
        <v/>
      </c>
      <c r="DR99" s="283" t="str">
        <f ca="true">+IF(OFFSET('Hygiene Data'!$E$11,0,10*ROW('Hygiene Data'!E93))="","",OFFSET('Hygiene Data'!$E$11,0,10*ROW('Hygiene Data'!E93)))</f>
        <v/>
      </c>
      <c r="DS99" s="283" t="str">
        <f ca="true">+IF(OFFSET('Hygiene Data'!$E$12,0,10*ROW('Hygiene Data'!E93))="","",OFFSET('Hygiene Data'!$E$12,0,10*ROW('Hygiene Data'!E93)))</f>
        <v/>
      </c>
      <c r="DT99" s="283" t="str">
        <f ca="true">+IF(OFFSET('Hygiene Data'!$E$13,0,10*ROW('Hygiene Data'!E93))="","",OFFSET('Hygiene Data'!$E$13,0,10*ROW('Hygiene Data'!E93)))</f>
        <v/>
      </c>
      <c r="DU99" s="283" t="str">
        <f ca="true">+IF(OFFSET('Hygiene Data'!$F$11,0,10*ROW('Hygiene Data'!F93))="","",OFFSET('Hygiene Data'!$F$11,0,10*ROW('Hygiene Data'!F93)))</f>
        <v/>
      </c>
      <c r="DV99" s="283" t="str">
        <f ca="true">+IF(OFFSET('Hygiene Data'!$F$12,0,10*ROW('Hygiene Data'!F93))="","",OFFSET('Hygiene Data'!$F$12,0,10*ROW('Hygiene Data'!F93)))</f>
        <v/>
      </c>
      <c r="DW99" s="283" t="str">
        <f ca="true">+IF(OFFSET('Hygiene Data'!$F$13,0,10*ROW('Hygiene Data'!F93))="","",OFFSET('Hygiene Data'!$F$13,0,10*ROW('Hygiene Data'!F93)))</f>
        <v/>
      </c>
      <c r="DX99" s="283" t="str">
        <f ca="true">+IF(OFFSET('Hygiene Data'!$G$11,0,10*ROW('Hygiene Data'!G93))="","",OFFSET('Hygiene Data'!$G$11,0,10*ROW('Hygiene Data'!G93)))</f>
        <v/>
      </c>
      <c r="DY99" s="283" t="str">
        <f ca="true">+IF(OFFSET('Hygiene Data'!$G$12,0,10*ROW('Hygiene Data'!G93))="","",OFFSET('Hygiene Data'!$G$12,0,10*ROW('Hygiene Data'!G93)))</f>
        <v/>
      </c>
      <c r="DZ99" s="283" t="str">
        <f ca="true">+IF(OFFSET('Hygiene Data'!$G$13,0,10*ROW('Hygiene Data'!G93))="","",OFFSET('Hygiene Data'!$G$13,0,10*ROW('Hygiene Data'!G93)))</f>
        <v/>
      </c>
      <c r="EA99" s="283" t="str">
        <f ca="true">+IF(OFFSET('Hygiene Data'!$H$11,0,10*ROW('Hygiene Data'!H93))="","",OFFSET('Hygiene Data'!$H$11,0,10*ROW('Hygiene Data'!H93)))</f>
        <v/>
      </c>
      <c r="EB99" s="283" t="str">
        <f ca="true">+IF(OFFSET('Hygiene Data'!$H$12,0,10*ROW('Hygiene Data'!H93))="","",OFFSET('Hygiene Data'!$H$12,0,10*ROW('Hygiene Data'!H93)))</f>
        <v/>
      </c>
      <c r="EC99" s="283" t="str">
        <f ca="true">+IF(OFFSET('Hygiene Data'!$H$13,0,10*ROW('Hygiene Data'!H93))="","",OFFSET('Hygiene Data'!$H$13,0,10*ROW('Hygiene Data'!H93)))</f>
        <v/>
      </c>
      <c r="ED99" s="283" t="str">
        <f ca="true">+IF(OFFSET('Hygiene Data'!$I$11,0,10*ROW('Hygiene Data'!I93))="","",OFFSET('Hygiene Data'!$I$11,0,10*ROW('Hygiene Data'!I93)))</f>
        <v/>
      </c>
      <c r="EE99" s="283" t="str">
        <f ca="true">+IF(OFFSET('Hygiene Data'!$I$12,0,10*ROW('Hygiene Data'!I93))="","",OFFSET('Hygiene Data'!$I$12,0,10*ROW('Hygiene Data'!I93)))</f>
        <v/>
      </c>
      <c r="EF99" s="283"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9"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3"/>
      <c r="BS100" s="283" t="str">
        <f ca="true">+IF(OFFSET('Water Data'!$D$27,0,10*ROW('Water Data'!D94))="","",OFFSET('Water Data'!$D$27,0,10*ROW('Water Data'!D94)))</f>
        <v/>
      </c>
      <c r="BT100" s="283" t="str">
        <f ca="true">+IF(OFFSET('Water Data'!$D$28,0,10*ROW('Water Data'!D94))="","",OFFSET('Water Data'!$D$28,0,10*ROW('Water Data'!D94)))</f>
        <v/>
      </c>
      <c r="BU100" s="283" t="str">
        <f ca="true">+IF(OFFSET('Water Data'!$D$29,0,10*ROW('Water Data'!D94))="","",OFFSET('Water Data'!$D$29,0,10*ROW('Water Data'!D94)))</f>
        <v/>
      </c>
      <c r="BV100" s="283" t="str">
        <f ca="true">+IF(OFFSET('Water Data'!$E$27,0,10*ROW('Water Data'!E94))="","",OFFSET('Water Data'!$E$27,0,10*ROW('Water Data'!E94)))</f>
        <v/>
      </c>
      <c r="BW100" s="283" t="str">
        <f ca="true">+IF(OFFSET('Water Data'!$E$28,0,10*ROW('Water Data'!E94))="","",OFFSET('Water Data'!$E$28,0,10*ROW('Water Data'!E94)))</f>
        <v/>
      </c>
      <c r="BX100" s="283" t="str">
        <f ca="true">+IF(OFFSET('Water Data'!$E$29,0,10*ROW('Water Data'!E94))="","",OFFSET('Water Data'!$E$29,0,10*ROW('Water Data'!E94)))</f>
        <v/>
      </c>
      <c r="BY100" s="283" t="str">
        <f ca="true">+IF(OFFSET('Water Data'!$F$27,0,10*ROW('Water Data'!F94))="","",OFFSET('Water Data'!$F$27,0,10*ROW('Water Data'!F94)))</f>
        <v/>
      </c>
      <c r="BZ100" s="283" t="str">
        <f ca="true">+IF(OFFSET('Water Data'!$F$28,0,10*ROW('Water Data'!F94))="","",OFFSET('Water Data'!$F$28,0,10*ROW('Water Data'!F94)))</f>
        <v/>
      </c>
      <c r="CA100" s="283" t="str">
        <f ca="true">+IF(OFFSET('Water Data'!$F$29,0,10*ROW('Water Data'!F94))="","",OFFSET('Water Data'!$F$29,0,10*ROW('Water Data'!F94)))</f>
        <v/>
      </c>
      <c r="CB100" s="283" t="str">
        <f ca="true">+IF(OFFSET('Water Data'!$G$27,0,10*ROW('Water Data'!G94))="","",OFFSET('Water Data'!$G$27,0,10*ROW('Water Data'!G94)))</f>
        <v/>
      </c>
      <c r="CC100" s="283" t="str">
        <f ca="true">+IF(OFFSET('Water Data'!$G$28,0,10*ROW('Water Data'!G94))="","",OFFSET('Water Data'!$G$28,0,10*ROW('Water Data'!G94)))</f>
        <v/>
      </c>
      <c r="CD100" s="283" t="str">
        <f ca="true">+IF(OFFSET('Water Data'!$G$29,0,10*ROW('Water Data'!G94))="","",OFFSET('Water Data'!$G$29,0,10*ROW('Water Data'!G94)))</f>
        <v/>
      </c>
      <c r="CE100" s="283" t="str">
        <f ca="true">+IF(OFFSET('Water Data'!$H$27,0,10*ROW('Water Data'!H94))="","",OFFSET('Water Data'!$H$27,0,10*ROW('Water Data'!H94)))</f>
        <v/>
      </c>
      <c r="CF100" s="283" t="str">
        <f ca="true">+IF(OFFSET('Water Data'!$H$28,0,10*ROW('Water Data'!H94))="","",OFFSET('Water Data'!$H$28,0,10*ROW('Water Data'!H94)))</f>
        <v/>
      </c>
      <c r="CG100" s="283" t="str">
        <f ca="true">+IF(OFFSET('Water Data'!$H$29,0,10*ROW('Water Data'!H94))="","",OFFSET('Water Data'!$H$29,0,10*ROW('Water Data'!H94)))</f>
        <v/>
      </c>
      <c r="CH100" s="283" t="str">
        <f ca="true">+IF(OFFSET('Water Data'!$I$27,0,10*ROW('Water Data'!I94))="","",OFFSET('Water Data'!$I$27,0,10*ROW('Water Data'!I94)))</f>
        <v/>
      </c>
      <c r="CI100" s="283" t="str">
        <f ca="true">+IF(OFFSET('Water Data'!$I$28,0,10*ROW('Water Data'!I94))="","",OFFSET('Water Data'!$I$28,0,10*ROW('Water Data'!I94)))</f>
        <v/>
      </c>
      <c r="CJ100" s="283" t="str">
        <f ca="true">+IF(OFFSET('Water Data'!$I$29,0,10*ROW('Water Data'!I94))="","",OFFSET('Water Data'!$I$29,0,10*ROW('Water Data'!I94)))</f>
        <v/>
      </c>
      <c r="CK100" s="283" t="str">
        <f ca="true">+IF(OFFSET('Sanitation Data'!$D$28,0,10*ROW('Sanitation Data'!D94))="","",OFFSET('Sanitation Data'!$D$28,0,10*ROW('Sanitation Data'!D94)))</f>
        <v/>
      </c>
      <c r="CL100" s="283" t="str">
        <f ca="true">+IF(OFFSET('Sanitation Data'!$D$29,0,10*ROW('Sanitation Data'!D94))="","",OFFSET('Sanitation Data'!$D$29,0,10*ROW('Sanitation Data'!D94)))</f>
        <v/>
      </c>
      <c r="CM100" s="283" t="str">
        <f ca="true">+IF(OFFSET('Sanitation Data'!$D$30,0,10*ROW('Sanitation Data'!D94))="","",OFFSET('Sanitation Data'!$D$30,0,10*ROW('Sanitation Data'!D94)))</f>
        <v/>
      </c>
      <c r="CN100" s="283" t="str">
        <f ca="true">+IF(OFFSET('Sanitation Data'!$D$31,0,10*ROW('Sanitation Data'!D94))="","",OFFSET('Sanitation Data'!$D$31,0,10*ROW('Sanitation Data'!D94)))</f>
        <v/>
      </c>
      <c r="CO100" s="283" t="str">
        <f ca="true">+IF(OFFSET('Sanitation Data'!$D$32,0,10*ROW('Sanitation Data'!D94))="","",OFFSET('Sanitation Data'!$D$32,0,10*ROW('Sanitation Data'!D94)))</f>
        <v/>
      </c>
      <c r="CP100" s="283" t="str">
        <f ca="true">+IF(OFFSET('Sanitation Data'!$E$28,0,10*ROW('Sanitation Data'!E94))="","",OFFSET('Sanitation Data'!$E$28,0,10*ROW('Sanitation Data'!E94)))</f>
        <v/>
      </c>
      <c r="CQ100" s="283" t="str">
        <f ca="true">+IF(OFFSET('Sanitation Data'!$E$29,0,10*ROW('Sanitation Data'!E94))="","",OFFSET('Sanitation Data'!$E$29,0,10*ROW('Sanitation Data'!E94)))</f>
        <v/>
      </c>
      <c r="CR100" s="283" t="str">
        <f ca="true">+IF(OFFSET('Sanitation Data'!$E$30,0,10*ROW('Sanitation Data'!E94))="","",OFFSET('Sanitation Data'!$E$30,0,10*ROW('Sanitation Data'!E94)))</f>
        <v/>
      </c>
      <c r="CS100" s="283" t="str">
        <f ca="true">+IF(OFFSET('Sanitation Data'!$E$31,0,10*ROW('Sanitation Data'!E94))="","",OFFSET('Sanitation Data'!$E$31,0,10*ROW('Sanitation Data'!E94)))</f>
        <v/>
      </c>
      <c r="CT100" s="283" t="str">
        <f ca="true">+IF(OFFSET('Sanitation Data'!$E$32,0,10*ROW('Sanitation Data'!E94))="","",OFFSET('Sanitation Data'!$E$32,0,10*ROW('Sanitation Data'!E94)))</f>
        <v/>
      </c>
      <c r="CU100" s="283" t="str">
        <f ca="true">+IF(OFFSET('Sanitation Data'!$F$28,0,10*ROW('Sanitation Data'!F94))="","",OFFSET('Sanitation Data'!$F$28,0,10*ROW('Sanitation Data'!F94)))</f>
        <v/>
      </c>
      <c r="CV100" s="283" t="str">
        <f ca="true">+IF(OFFSET('Sanitation Data'!$F$29,0,10*ROW('Sanitation Data'!F94))="","",OFFSET('Sanitation Data'!$F$29,0,10*ROW('Sanitation Data'!F94)))</f>
        <v/>
      </c>
      <c r="CW100" s="283" t="str">
        <f ca="true">+IF(OFFSET('Sanitation Data'!$F$30,0,10*ROW('Sanitation Data'!F94))="","",OFFSET('Sanitation Data'!$F$30,0,10*ROW('Sanitation Data'!F94)))</f>
        <v/>
      </c>
      <c r="CX100" s="283" t="str">
        <f ca="true">+IF(OFFSET('Sanitation Data'!$F$31,0,10*ROW('Sanitation Data'!F94))="","",OFFSET('Sanitation Data'!$F$31,0,10*ROW('Sanitation Data'!F94)))</f>
        <v/>
      </c>
      <c r="CY100" s="283" t="str">
        <f ca="true">+IF(OFFSET('Sanitation Data'!$F$32,0,10*ROW('Sanitation Data'!F94))="","",OFFSET('Sanitation Data'!$F$32,0,10*ROW('Sanitation Data'!F94)))</f>
        <v/>
      </c>
      <c r="CZ100" s="283" t="str">
        <f ca="true">+IF(OFFSET('Sanitation Data'!$G$28,0,10*ROW('Sanitation Data'!G94))="","",OFFSET('Sanitation Data'!$G$28,0,10*ROW('Sanitation Data'!G94)))</f>
        <v/>
      </c>
      <c r="DA100" s="283" t="str">
        <f ca="true">+IF(OFFSET('Sanitation Data'!$G$29,0,10*ROW('Sanitation Data'!G94))="","",OFFSET('Sanitation Data'!$G$29,0,10*ROW('Sanitation Data'!G94)))</f>
        <v/>
      </c>
      <c r="DB100" s="283" t="str">
        <f ca="true">+IF(OFFSET('Sanitation Data'!$G$30,0,10*ROW('Sanitation Data'!G94))="","",OFFSET('Sanitation Data'!$G$30,0,10*ROW('Sanitation Data'!G94)))</f>
        <v/>
      </c>
      <c r="DC100" s="283" t="str">
        <f ca="true">+IF(OFFSET('Sanitation Data'!$G$31,0,10*ROW('Sanitation Data'!G94))="","",OFFSET('Sanitation Data'!$G$31,0,10*ROW('Sanitation Data'!G94)))</f>
        <v/>
      </c>
      <c r="DD100" s="283" t="str">
        <f ca="true">+IF(OFFSET('Sanitation Data'!$G$32,0,10*ROW('Sanitation Data'!G94))="","",OFFSET('Sanitation Data'!$G$32,0,10*ROW('Sanitation Data'!G94)))</f>
        <v/>
      </c>
      <c r="DE100" s="283" t="str">
        <f ca="true">+IF(OFFSET('Sanitation Data'!$H$28,0,10*ROW('Sanitation Data'!H94))="","",OFFSET('Sanitation Data'!$H$28,0,10*ROW('Sanitation Data'!H94)))</f>
        <v/>
      </c>
      <c r="DF100" s="283" t="str">
        <f ca="true">+IF(OFFSET('Sanitation Data'!$H$29,0,10*ROW('Sanitation Data'!H94))="","",OFFSET('Sanitation Data'!$H$29,0,10*ROW('Sanitation Data'!H94)))</f>
        <v/>
      </c>
      <c r="DG100" s="283" t="str">
        <f ca="true">+IF(OFFSET('Sanitation Data'!$H$30,0,10*ROW('Sanitation Data'!H94))="","",OFFSET('Sanitation Data'!$H$30,0,10*ROW('Sanitation Data'!H94)))</f>
        <v/>
      </c>
      <c r="DH100" s="283" t="str">
        <f ca="true">+IF(OFFSET('Sanitation Data'!$H$31,0,10*ROW('Sanitation Data'!H94))="","",OFFSET('Sanitation Data'!$H$31,0,10*ROW('Sanitation Data'!H94)))</f>
        <v/>
      </c>
      <c r="DI100" s="283" t="str">
        <f ca="true">+IF(OFFSET('Sanitation Data'!$H$32,0,10*ROW('Sanitation Data'!H94))="","",OFFSET('Sanitation Data'!$H$32,0,10*ROW('Sanitation Data'!H94)))</f>
        <v/>
      </c>
      <c r="DJ100" s="283" t="str">
        <f ca="true">+IF(OFFSET('Sanitation Data'!$I$28,0,10*ROW('Sanitation Data'!I94))="","",OFFSET('Sanitation Data'!$I$28,0,10*ROW('Sanitation Data'!I94)))</f>
        <v/>
      </c>
      <c r="DK100" s="283" t="str">
        <f ca="true">+IF(OFFSET('Sanitation Data'!$I$29,0,10*ROW('Sanitation Data'!I94))="","",OFFSET('Sanitation Data'!$I$29,0,10*ROW('Sanitation Data'!I94)))</f>
        <v/>
      </c>
      <c r="DL100" s="283" t="str">
        <f ca="true">+IF(OFFSET('Sanitation Data'!$I$30,0,10*ROW('Sanitation Data'!I94))="","",OFFSET('Sanitation Data'!$I$30,0,10*ROW('Sanitation Data'!I94)))</f>
        <v/>
      </c>
      <c r="DM100" s="283" t="str">
        <f ca="true">+IF(OFFSET('Sanitation Data'!$I$31,0,10*ROW('Sanitation Data'!I94))="","",OFFSET('Sanitation Data'!$I$31,0,10*ROW('Sanitation Data'!I94)))</f>
        <v/>
      </c>
      <c r="DN100" s="283" t="str">
        <f ca="true">+IF(OFFSET('Sanitation Data'!$I$32,0,10*ROW('Sanitation Data'!I94))="","",OFFSET('Sanitation Data'!$I$32,0,10*ROW('Sanitation Data'!I94)))</f>
        <v/>
      </c>
      <c r="DO100" s="283" t="str">
        <f ca="true">+IF(OFFSET('Hygiene Data'!$D$11,0,10*ROW('Hygiene Data'!D94))="","",OFFSET('Hygiene Data'!$D$11,0,10*ROW('Hygiene Data'!D94)))</f>
        <v/>
      </c>
      <c r="DP100" s="283" t="str">
        <f ca="true">+IF(OFFSET('Hygiene Data'!$D$12,0,10*ROW('Hygiene Data'!D94))="","",OFFSET('Hygiene Data'!$D$12,0,10*ROW('Hygiene Data'!D94)))</f>
        <v/>
      </c>
      <c r="DQ100" s="283" t="str">
        <f ca="true">+IF(OFFSET('Hygiene Data'!$D$13,0,10*ROW('Hygiene Data'!D94))="","",OFFSET('Hygiene Data'!$D$13,0,10*ROW('Hygiene Data'!D94)))</f>
        <v/>
      </c>
      <c r="DR100" s="283" t="str">
        <f ca="true">+IF(OFFSET('Hygiene Data'!$E$11,0,10*ROW('Hygiene Data'!E94))="","",OFFSET('Hygiene Data'!$E$11,0,10*ROW('Hygiene Data'!E94)))</f>
        <v/>
      </c>
      <c r="DS100" s="283" t="str">
        <f ca="true">+IF(OFFSET('Hygiene Data'!$E$12,0,10*ROW('Hygiene Data'!E94))="","",OFFSET('Hygiene Data'!$E$12,0,10*ROW('Hygiene Data'!E94)))</f>
        <v/>
      </c>
      <c r="DT100" s="283" t="str">
        <f ca="true">+IF(OFFSET('Hygiene Data'!$E$13,0,10*ROW('Hygiene Data'!E94))="","",OFFSET('Hygiene Data'!$E$13,0,10*ROW('Hygiene Data'!E94)))</f>
        <v/>
      </c>
      <c r="DU100" s="283" t="str">
        <f ca="true">+IF(OFFSET('Hygiene Data'!$F$11,0,10*ROW('Hygiene Data'!F94))="","",OFFSET('Hygiene Data'!$F$11,0,10*ROW('Hygiene Data'!F94)))</f>
        <v/>
      </c>
      <c r="DV100" s="283" t="str">
        <f ca="true">+IF(OFFSET('Hygiene Data'!$F$12,0,10*ROW('Hygiene Data'!F94))="","",OFFSET('Hygiene Data'!$F$12,0,10*ROW('Hygiene Data'!F94)))</f>
        <v/>
      </c>
      <c r="DW100" s="283" t="str">
        <f ca="true">+IF(OFFSET('Hygiene Data'!$F$13,0,10*ROW('Hygiene Data'!F94))="","",OFFSET('Hygiene Data'!$F$13,0,10*ROW('Hygiene Data'!F94)))</f>
        <v/>
      </c>
      <c r="DX100" s="283" t="str">
        <f ca="true">+IF(OFFSET('Hygiene Data'!$G$11,0,10*ROW('Hygiene Data'!G94))="","",OFFSET('Hygiene Data'!$G$11,0,10*ROW('Hygiene Data'!G94)))</f>
        <v/>
      </c>
      <c r="DY100" s="283" t="str">
        <f ca="true">+IF(OFFSET('Hygiene Data'!$G$12,0,10*ROW('Hygiene Data'!G94))="","",OFFSET('Hygiene Data'!$G$12,0,10*ROW('Hygiene Data'!G94)))</f>
        <v/>
      </c>
      <c r="DZ100" s="283" t="str">
        <f ca="true">+IF(OFFSET('Hygiene Data'!$G$13,0,10*ROW('Hygiene Data'!G94))="","",OFFSET('Hygiene Data'!$G$13,0,10*ROW('Hygiene Data'!G94)))</f>
        <v/>
      </c>
      <c r="EA100" s="283" t="str">
        <f ca="true">+IF(OFFSET('Hygiene Data'!$H$11,0,10*ROW('Hygiene Data'!H94))="","",OFFSET('Hygiene Data'!$H$11,0,10*ROW('Hygiene Data'!H94)))</f>
        <v/>
      </c>
      <c r="EB100" s="283" t="str">
        <f ca="true">+IF(OFFSET('Hygiene Data'!$H$12,0,10*ROW('Hygiene Data'!H94))="","",OFFSET('Hygiene Data'!$H$12,0,10*ROW('Hygiene Data'!H94)))</f>
        <v/>
      </c>
      <c r="EC100" s="283" t="str">
        <f ca="true">+IF(OFFSET('Hygiene Data'!$H$13,0,10*ROW('Hygiene Data'!H94))="","",OFFSET('Hygiene Data'!$H$13,0,10*ROW('Hygiene Data'!H94)))</f>
        <v/>
      </c>
      <c r="ED100" s="283" t="str">
        <f ca="true">+IF(OFFSET('Hygiene Data'!$I$11,0,10*ROW('Hygiene Data'!I94))="","",OFFSET('Hygiene Data'!$I$11,0,10*ROW('Hygiene Data'!I94)))</f>
        <v/>
      </c>
      <c r="EE100" s="283" t="str">
        <f ca="true">+IF(OFFSET('Hygiene Data'!$I$12,0,10*ROW('Hygiene Data'!I94))="","",OFFSET('Hygiene Data'!$I$12,0,10*ROW('Hygiene Data'!I94)))</f>
        <v/>
      </c>
      <c r="EF100" s="283"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9"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3"/>
      <c r="BS101" s="283" t="str">
        <f ca="true">+IF(OFFSET('Water Data'!$D$27,0,10*ROW('Water Data'!D95))="","",OFFSET('Water Data'!$D$27,0,10*ROW('Water Data'!D95)))</f>
        <v/>
      </c>
      <c r="BT101" s="283" t="str">
        <f ca="true">+IF(OFFSET('Water Data'!$D$28,0,10*ROW('Water Data'!D95))="","",OFFSET('Water Data'!$D$28,0,10*ROW('Water Data'!D95)))</f>
        <v/>
      </c>
      <c r="BU101" s="283" t="str">
        <f ca="true">+IF(OFFSET('Water Data'!$D$29,0,10*ROW('Water Data'!D95))="","",OFFSET('Water Data'!$D$29,0,10*ROW('Water Data'!D95)))</f>
        <v/>
      </c>
      <c r="BV101" s="283" t="str">
        <f ca="true">+IF(OFFSET('Water Data'!$E$27,0,10*ROW('Water Data'!E95))="","",OFFSET('Water Data'!$E$27,0,10*ROW('Water Data'!E95)))</f>
        <v/>
      </c>
      <c r="BW101" s="283" t="str">
        <f ca="true">+IF(OFFSET('Water Data'!$E$28,0,10*ROW('Water Data'!E95))="","",OFFSET('Water Data'!$E$28,0,10*ROW('Water Data'!E95)))</f>
        <v/>
      </c>
      <c r="BX101" s="283" t="str">
        <f ca="true">+IF(OFFSET('Water Data'!$E$29,0,10*ROW('Water Data'!E95))="","",OFFSET('Water Data'!$E$29,0,10*ROW('Water Data'!E95)))</f>
        <v/>
      </c>
      <c r="BY101" s="283" t="str">
        <f ca="true">+IF(OFFSET('Water Data'!$F$27,0,10*ROW('Water Data'!F95))="","",OFFSET('Water Data'!$F$27,0,10*ROW('Water Data'!F95)))</f>
        <v/>
      </c>
      <c r="BZ101" s="283" t="str">
        <f ca="true">+IF(OFFSET('Water Data'!$F$28,0,10*ROW('Water Data'!F95))="","",OFFSET('Water Data'!$F$28,0,10*ROW('Water Data'!F95)))</f>
        <v/>
      </c>
      <c r="CA101" s="283" t="str">
        <f ca="true">+IF(OFFSET('Water Data'!$F$29,0,10*ROW('Water Data'!F95))="","",OFFSET('Water Data'!$F$29,0,10*ROW('Water Data'!F95)))</f>
        <v/>
      </c>
      <c r="CB101" s="283" t="str">
        <f ca="true">+IF(OFFSET('Water Data'!$G$27,0,10*ROW('Water Data'!G95))="","",OFFSET('Water Data'!$G$27,0,10*ROW('Water Data'!G95)))</f>
        <v/>
      </c>
      <c r="CC101" s="283" t="str">
        <f ca="true">+IF(OFFSET('Water Data'!$G$28,0,10*ROW('Water Data'!G95))="","",OFFSET('Water Data'!$G$28,0,10*ROW('Water Data'!G95)))</f>
        <v/>
      </c>
      <c r="CD101" s="283" t="str">
        <f ca="true">+IF(OFFSET('Water Data'!$G$29,0,10*ROW('Water Data'!G95))="","",OFFSET('Water Data'!$G$29,0,10*ROW('Water Data'!G95)))</f>
        <v/>
      </c>
      <c r="CE101" s="283" t="str">
        <f ca="true">+IF(OFFSET('Water Data'!$H$27,0,10*ROW('Water Data'!H95))="","",OFFSET('Water Data'!$H$27,0,10*ROW('Water Data'!H95)))</f>
        <v/>
      </c>
      <c r="CF101" s="283" t="str">
        <f ca="true">+IF(OFFSET('Water Data'!$H$28,0,10*ROW('Water Data'!H95))="","",OFFSET('Water Data'!$H$28,0,10*ROW('Water Data'!H95)))</f>
        <v/>
      </c>
      <c r="CG101" s="283" t="str">
        <f ca="true">+IF(OFFSET('Water Data'!$H$29,0,10*ROW('Water Data'!H95))="","",OFFSET('Water Data'!$H$29,0,10*ROW('Water Data'!H95)))</f>
        <v/>
      </c>
      <c r="CH101" s="283" t="str">
        <f ca="true">+IF(OFFSET('Water Data'!$I$27,0,10*ROW('Water Data'!I95))="","",OFFSET('Water Data'!$I$27,0,10*ROW('Water Data'!I95)))</f>
        <v/>
      </c>
      <c r="CI101" s="283" t="str">
        <f ca="true">+IF(OFFSET('Water Data'!$I$28,0,10*ROW('Water Data'!I95))="","",OFFSET('Water Data'!$I$28,0,10*ROW('Water Data'!I95)))</f>
        <v/>
      </c>
      <c r="CJ101" s="283" t="str">
        <f ca="true">+IF(OFFSET('Water Data'!$I$29,0,10*ROW('Water Data'!I95))="","",OFFSET('Water Data'!$I$29,0,10*ROW('Water Data'!I95)))</f>
        <v/>
      </c>
      <c r="CK101" s="283" t="str">
        <f ca="true">+IF(OFFSET('Sanitation Data'!$D$28,0,10*ROW('Sanitation Data'!D95))="","",OFFSET('Sanitation Data'!$D$28,0,10*ROW('Sanitation Data'!D95)))</f>
        <v/>
      </c>
      <c r="CL101" s="283" t="str">
        <f ca="true">+IF(OFFSET('Sanitation Data'!$D$29,0,10*ROW('Sanitation Data'!D95))="","",OFFSET('Sanitation Data'!$D$29,0,10*ROW('Sanitation Data'!D95)))</f>
        <v/>
      </c>
      <c r="CM101" s="283" t="str">
        <f ca="true">+IF(OFFSET('Sanitation Data'!$D$30,0,10*ROW('Sanitation Data'!D95))="","",OFFSET('Sanitation Data'!$D$30,0,10*ROW('Sanitation Data'!D95)))</f>
        <v/>
      </c>
      <c r="CN101" s="283" t="str">
        <f ca="true">+IF(OFFSET('Sanitation Data'!$D$31,0,10*ROW('Sanitation Data'!D95))="","",OFFSET('Sanitation Data'!$D$31,0,10*ROW('Sanitation Data'!D95)))</f>
        <v/>
      </c>
      <c r="CO101" s="283" t="str">
        <f ca="true">+IF(OFFSET('Sanitation Data'!$D$32,0,10*ROW('Sanitation Data'!D95))="","",OFFSET('Sanitation Data'!$D$32,0,10*ROW('Sanitation Data'!D95)))</f>
        <v/>
      </c>
      <c r="CP101" s="283" t="str">
        <f ca="true">+IF(OFFSET('Sanitation Data'!$E$28,0,10*ROW('Sanitation Data'!E95))="","",OFFSET('Sanitation Data'!$E$28,0,10*ROW('Sanitation Data'!E95)))</f>
        <v/>
      </c>
      <c r="CQ101" s="283" t="str">
        <f ca="true">+IF(OFFSET('Sanitation Data'!$E$29,0,10*ROW('Sanitation Data'!E95))="","",OFFSET('Sanitation Data'!$E$29,0,10*ROW('Sanitation Data'!E95)))</f>
        <v/>
      </c>
      <c r="CR101" s="283" t="str">
        <f ca="true">+IF(OFFSET('Sanitation Data'!$E$30,0,10*ROW('Sanitation Data'!E95))="","",OFFSET('Sanitation Data'!$E$30,0,10*ROW('Sanitation Data'!E95)))</f>
        <v/>
      </c>
      <c r="CS101" s="283" t="str">
        <f ca="true">+IF(OFFSET('Sanitation Data'!$E$31,0,10*ROW('Sanitation Data'!E95))="","",OFFSET('Sanitation Data'!$E$31,0,10*ROW('Sanitation Data'!E95)))</f>
        <v/>
      </c>
      <c r="CT101" s="283" t="str">
        <f ca="true">+IF(OFFSET('Sanitation Data'!$E$32,0,10*ROW('Sanitation Data'!E95))="","",OFFSET('Sanitation Data'!$E$32,0,10*ROW('Sanitation Data'!E95)))</f>
        <v/>
      </c>
      <c r="CU101" s="283" t="str">
        <f ca="true">+IF(OFFSET('Sanitation Data'!$F$28,0,10*ROW('Sanitation Data'!F95))="","",OFFSET('Sanitation Data'!$F$28,0,10*ROW('Sanitation Data'!F95)))</f>
        <v/>
      </c>
      <c r="CV101" s="283" t="str">
        <f ca="true">+IF(OFFSET('Sanitation Data'!$F$29,0,10*ROW('Sanitation Data'!F95))="","",OFFSET('Sanitation Data'!$F$29,0,10*ROW('Sanitation Data'!F95)))</f>
        <v/>
      </c>
      <c r="CW101" s="283" t="str">
        <f ca="true">+IF(OFFSET('Sanitation Data'!$F$30,0,10*ROW('Sanitation Data'!F95))="","",OFFSET('Sanitation Data'!$F$30,0,10*ROW('Sanitation Data'!F95)))</f>
        <v/>
      </c>
      <c r="CX101" s="283" t="str">
        <f ca="true">+IF(OFFSET('Sanitation Data'!$F$31,0,10*ROW('Sanitation Data'!F95))="","",OFFSET('Sanitation Data'!$F$31,0,10*ROW('Sanitation Data'!F95)))</f>
        <v/>
      </c>
      <c r="CY101" s="283" t="str">
        <f ca="true">+IF(OFFSET('Sanitation Data'!$F$32,0,10*ROW('Sanitation Data'!F95))="","",OFFSET('Sanitation Data'!$F$32,0,10*ROW('Sanitation Data'!F95)))</f>
        <v/>
      </c>
      <c r="CZ101" s="283" t="str">
        <f ca="true">+IF(OFFSET('Sanitation Data'!$G$28,0,10*ROW('Sanitation Data'!G95))="","",OFFSET('Sanitation Data'!$G$28,0,10*ROW('Sanitation Data'!G95)))</f>
        <v/>
      </c>
      <c r="DA101" s="283" t="str">
        <f ca="true">+IF(OFFSET('Sanitation Data'!$G$29,0,10*ROW('Sanitation Data'!G95))="","",OFFSET('Sanitation Data'!$G$29,0,10*ROW('Sanitation Data'!G95)))</f>
        <v/>
      </c>
      <c r="DB101" s="283" t="str">
        <f ca="true">+IF(OFFSET('Sanitation Data'!$G$30,0,10*ROW('Sanitation Data'!G95))="","",OFFSET('Sanitation Data'!$G$30,0,10*ROW('Sanitation Data'!G95)))</f>
        <v/>
      </c>
      <c r="DC101" s="283" t="str">
        <f ca="true">+IF(OFFSET('Sanitation Data'!$G$31,0,10*ROW('Sanitation Data'!G95))="","",OFFSET('Sanitation Data'!$G$31,0,10*ROW('Sanitation Data'!G95)))</f>
        <v/>
      </c>
      <c r="DD101" s="283" t="str">
        <f ca="true">+IF(OFFSET('Sanitation Data'!$G$32,0,10*ROW('Sanitation Data'!G95))="","",OFFSET('Sanitation Data'!$G$32,0,10*ROW('Sanitation Data'!G95)))</f>
        <v/>
      </c>
      <c r="DE101" s="283" t="str">
        <f ca="true">+IF(OFFSET('Sanitation Data'!$H$28,0,10*ROW('Sanitation Data'!H95))="","",OFFSET('Sanitation Data'!$H$28,0,10*ROW('Sanitation Data'!H95)))</f>
        <v/>
      </c>
      <c r="DF101" s="283" t="str">
        <f ca="true">+IF(OFFSET('Sanitation Data'!$H$29,0,10*ROW('Sanitation Data'!H95))="","",OFFSET('Sanitation Data'!$H$29,0,10*ROW('Sanitation Data'!H95)))</f>
        <v/>
      </c>
      <c r="DG101" s="283" t="str">
        <f ca="true">+IF(OFFSET('Sanitation Data'!$H$30,0,10*ROW('Sanitation Data'!H95))="","",OFFSET('Sanitation Data'!$H$30,0,10*ROW('Sanitation Data'!H95)))</f>
        <v/>
      </c>
      <c r="DH101" s="283" t="str">
        <f ca="true">+IF(OFFSET('Sanitation Data'!$H$31,0,10*ROW('Sanitation Data'!H95))="","",OFFSET('Sanitation Data'!$H$31,0,10*ROW('Sanitation Data'!H95)))</f>
        <v/>
      </c>
      <c r="DI101" s="283" t="str">
        <f ca="true">+IF(OFFSET('Sanitation Data'!$H$32,0,10*ROW('Sanitation Data'!H95))="","",OFFSET('Sanitation Data'!$H$32,0,10*ROW('Sanitation Data'!H95)))</f>
        <v/>
      </c>
      <c r="DJ101" s="283" t="str">
        <f ca="true">+IF(OFFSET('Sanitation Data'!$I$28,0,10*ROW('Sanitation Data'!I95))="","",OFFSET('Sanitation Data'!$I$28,0,10*ROW('Sanitation Data'!I95)))</f>
        <v/>
      </c>
      <c r="DK101" s="283" t="str">
        <f ca="true">+IF(OFFSET('Sanitation Data'!$I$29,0,10*ROW('Sanitation Data'!I95))="","",OFFSET('Sanitation Data'!$I$29,0,10*ROW('Sanitation Data'!I95)))</f>
        <v/>
      </c>
      <c r="DL101" s="283" t="str">
        <f ca="true">+IF(OFFSET('Sanitation Data'!$I$30,0,10*ROW('Sanitation Data'!I95))="","",OFFSET('Sanitation Data'!$I$30,0,10*ROW('Sanitation Data'!I95)))</f>
        <v/>
      </c>
      <c r="DM101" s="283" t="str">
        <f ca="true">+IF(OFFSET('Sanitation Data'!$I$31,0,10*ROW('Sanitation Data'!I95))="","",OFFSET('Sanitation Data'!$I$31,0,10*ROW('Sanitation Data'!I95)))</f>
        <v/>
      </c>
      <c r="DN101" s="283" t="str">
        <f ca="true">+IF(OFFSET('Sanitation Data'!$I$32,0,10*ROW('Sanitation Data'!I95))="","",OFFSET('Sanitation Data'!$I$32,0,10*ROW('Sanitation Data'!I95)))</f>
        <v/>
      </c>
      <c r="DO101" s="283" t="str">
        <f ca="true">+IF(OFFSET('Hygiene Data'!$D$11,0,10*ROW('Hygiene Data'!D95))="","",OFFSET('Hygiene Data'!$D$11,0,10*ROW('Hygiene Data'!D95)))</f>
        <v/>
      </c>
      <c r="DP101" s="283" t="str">
        <f ca="true">+IF(OFFSET('Hygiene Data'!$D$12,0,10*ROW('Hygiene Data'!D95))="","",OFFSET('Hygiene Data'!$D$12,0,10*ROW('Hygiene Data'!D95)))</f>
        <v/>
      </c>
      <c r="DQ101" s="283" t="str">
        <f ca="true">+IF(OFFSET('Hygiene Data'!$D$13,0,10*ROW('Hygiene Data'!D95))="","",OFFSET('Hygiene Data'!$D$13,0,10*ROW('Hygiene Data'!D95)))</f>
        <v/>
      </c>
      <c r="DR101" s="283" t="str">
        <f ca="true">+IF(OFFSET('Hygiene Data'!$E$11,0,10*ROW('Hygiene Data'!E95))="","",OFFSET('Hygiene Data'!$E$11,0,10*ROW('Hygiene Data'!E95)))</f>
        <v/>
      </c>
      <c r="DS101" s="283" t="str">
        <f ca="true">+IF(OFFSET('Hygiene Data'!$E$12,0,10*ROW('Hygiene Data'!E95))="","",OFFSET('Hygiene Data'!$E$12,0,10*ROW('Hygiene Data'!E95)))</f>
        <v/>
      </c>
      <c r="DT101" s="283" t="str">
        <f ca="true">+IF(OFFSET('Hygiene Data'!$E$13,0,10*ROW('Hygiene Data'!E95))="","",OFFSET('Hygiene Data'!$E$13,0,10*ROW('Hygiene Data'!E95)))</f>
        <v/>
      </c>
      <c r="DU101" s="283" t="str">
        <f ca="true">+IF(OFFSET('Hygiene Data'!$F$11,0,10*ROW('Hygiene Data'!F95))="","",OFFSET('Hygiene Data'!$F$11,0,10*ROW('Hygiene Data'!F95)))</f>
        <v/>
      </c>
      <c r="DV101" s="283" t="str">
        <f ca="true">+IF(OFFSET('Hygiene Data'!$F$12,0,10*ROW('Hygiene Data'!F95))="","",OFFSET('Hygiene Data'!$F$12,0,10*ROW('Hygiene Data'!F95)))</f>
        <v/>
      </c>
      <c r="DW101" s="283" t="str">
        <f ca="true">+IF(OFFSET('Hygiene Data'!$F$13,0,10*ROW('Hygiene Data'!F95))="","",OFFSET('Hygiene Data'!$F$13,0,10*ROW('Hygiene Data'!F95)))</f>
        <v/>
      </c>
      <c r="DX101" s="283" t="str">
        <f ca="true">+IF(OFFSET('Hygiene Data'!$G$11,0,10*ROW('Hygiene Data'!G95))="","",OFFSET('Hygiene Data'!$G$11,0,10*ROW('Hygiene Data'!G95)))</f>
        <v/>
      </c>
      <c r="DY101" s="283" t="str">
        <f ca="true">+IF(OFFSET('Hygiene Data'!$G$12,0,10*ROW('Hygiene Data'!G95))="","",OFFSET('Hygiene Data'!$G$12,0,10*ROW('Hygiene Data'!G95)))</f>
        <v/>
      </c>
      <c r="DZ101" s="283" t="str">
        <f ca="true">+IF(OFFSET('Hygiene Data'!$G$13,0,10*ROW('Hygiene Data'!G95))="","",OFFSET('Hygiene Data'!$G$13,0,10*ROW('Hygiene Data'!G95)))</f>
        <v/>
      </c>
      <c r="EA101" s="283" t="str">
        <f ca="true">+IF(OFFSET('Hygiene Data'!$H$11,0,10*ROW('Hygiene Data'!H95))="","",OFFSET('Hygiene Data'!$H$11,0,10*ROW('Hygiene Data'!H95)))</f>
        <v/>
      </c>
      <c r="EB101" s="283" t="str">
        <f ca="true">+IF(OFFSET('Hygiene Data'!$H$12,0,10*ROW('Hygiene Data'!H95))="","",OFFSET('Hygiene Data'!$H$12,0,10*ROW('Hygiene Data'!H95)))</f>
        <v/>
      </c>
      <c r="EC101" s="283" t="str">
        <f ca="true">+IF(OFFSET('Hygiene Data'!$H$13,0,10*ROW('Hygiene Data'!H95))="","",OFFSET('Hygiene Data'!$H$13,0,10*ROW('Hygiene Data'!H95)))</f>
        <v/>
      </c>
      <c r="ED101" s="283" t="str">
        <f ca="true">+IF(OFFSET('Hygiene Data'!$I$11,0,10*ROW('Hygiene Data'!I95))="","",OFFSET('Hygiene Data'!$I$11,0,10*ROW('Hygiene Data'!I95)))</f>
        <v/>
      </c>
      <c r="EE101" s="283" t="str">
        <f ca="true">+IF(OFFSET('Hygiene Data'!$I$12,0,10*ROW('Hygiene Data'!I95))="","",OFFSET('Hygiene Data'!$I$12,0,10*ROW('Hygiene Data'!I95)))</f>
        <v/>
      </c>
      <c r="EF101" s="283"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9"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3"/>
      <c r="BS102" s="283" t="str">
        <f ca="true">+IF(OFFSET('Water Data'!$D$27,0,10*ROW('Water Data'!D96))="","",OFFSET('Water Data'!$D$27,0,10*ROW('Water Data'!D96)))</f>
        <v/>
      </c>
      <c r="BT102" s="283" t="str">
        <f ca="true">+IF(OFFSET('Water Data'!$D$28,0,10*ROW('Water Data'!D96))="","",OFFSET('Water Data'!$D$28,0,10*ROW('Water Data'!D96)))</f>
        <v/>
      </c>
      <c r="BU102" s="283" t="str">
        <f ca="true">+IF(OFFSET('Water Data'!$D$29,0,10*ROW('Water Data'!D96))="","",OFFSET('Water Data'!$D$29,0,10*ROW('Water Data'!D96)))</f>
        <v/>
      </c>
      <c r="BV102" s="283" t="str">
        <f ca="true">+IF(OFFSET('Water Data'!$E$27,0,10*ROW('Water Data'!E96))="","",OFFSET('Water Data'!$E$27,0,10*ROW('Water Data'!E96)))</f>
        <v/>
      </c>
      <c r="BW102" s="283" t="str">
        <f ca="true">+IF(OFFSET('Water Data'!$E$28,0,10*ROW('Water Data'!E96))="","",OFFSET('Water Data'!$E$28,0,10*ROW('Water Data'!E96)))</f>
        <v/>
      </c>
      <c r="BX102" s="283" t="str">
        <f ca="true">+IF(OFFSET('Water Data'!$E$29,0,10*ROW('Water Data'!E96))="","",OFFSET('Water Data'!$E$29,0,10*ROW('Water Data'!E96)))</f>
        <v/>
      </c>
      <c r="BY102" s="283" t="str">
        <f ca="true">+IF(OFFSET('Water Data'!$F$27,0,10*ROW('Water Data'!F96))="","",OFFSET('Water Data'!$F$27,0,10*ROW('Water Data'!F96)))</f>
        <v/>
      </c>
      <c r="BZ102" s="283" t="str">
        <f ca="true">+IF(OFFSET('Water Data'!$F$28,0,10*ROW('Water Data'!F96))="","",OFFSET('Water Data'!$F$28,0,10*ROW('Water Data'!F96)))</f>
        <v/>
      </c>
      <c r="CA102" s="283" t="str">
        <f ca="true">+IF(OFFSET('Water Data'!$F$29,0,10*ROW('Water Data'!F96))="","",OFFSET('Water Data'!$F$29,0,10*ROW('Water Data'!F96)))</f>
        <v/>
      </c>
      <c r="CB102" s="283" t="str">
        <f ca="true">+IF(OFFSET('Water Data'!$G$27,0,10*ROW('Water Data'!G96))="","",OFFSET('Water Data'!$G$27,0,10*ROW('Water Data'!G96)))</f>
        <v/>
      </c>
      <c r="CC102" s="283" t="str">
        <f ca="true">+IF(OFFSET('Water Data'!$G$28,0,10*ROW('Water Data'!G96))="","",OFFSET('Water Data'!$G$28,0,10*ROW('Water Data'!G96)))</f>
        <v/>
      </c>
      <c r="CD102" s="283" t="str">
        <f ca="true">+IF(OFFSET('Water Data'!$G$29,0,10*ROW('Water Data'!G96))="","",OFFSET('Water Data'!$G$29,0,10*ROW('Water Data'!G96)))</f>
        <v/>
      </c>
      <c r="CE102" s="283" t="str">
        <f ca="true">+IF(OFFSET('Water Data'!$H$27,0,10*ROW('Water Data'!H96))="","",OFFSET('Water Data'!$H$27,0,10*ROW('Water Data'!H96)))</f>
        <v/>
      </c>
      <c r="CF102" s="283" t="str">
        <f ca="true">+IF(OFFSET('Water Data'!$H$28,0,10*ROW('Water Data'!H96))="","",OFFSET('Water Data'!$H$28,0,10*ROW('Water Data'!H96)))</f>
        <v/>
      </c>
      <c r="CG102" s="283" t="str">
        <f ca="true">+IF(OFFSET('Water Data'!$H$29,0,10*ROW('Water Data'!H96))="","",OFFSET('Water Data'!$H$29,0,10*ROW('Water Data'!H96)))</f>
        <v/>
      </c>
      <c r="CH102" s="283" t="str">
        <f ca="true">+IF(OFFSET('Water Data'!$I$27,0,10*ROW('Water Data'!I96))="","",OFFSET('Water Data'!$I$27,0,10*ROW('Water Data'!I96)))</f>
        <v/>
      </c>
      <c r="CI102" s="283" t="str">
        <f ca="true">+IF(OFFSET('Water Data'!$I$28,0,10*ROW('Water Data'!I96))="","",OFFSET('Water Data'!$I$28,0,10*ROW('Water Data'!I96)))</f>
        <v/>
      </c>
      <c r="CJ102" s="283" t="str">
        <f ca="true">+IF(OFFSET('Water Data'!$I$29,0,10*ROW('Water Data'!I96))="","",OFFSET('Water Data'!$I$29,0,10*ROW('Water Data'!I96)))</f>
        <v/>
      </c>
      <c r="CK102" s="283" t="str">
        <f ca="true">+IF(OFFSET('Sanitation Data'!$D$28,0,10*ROW('Sanitation Data'!D96))="","",OFFSET('Sanitation Data'!$D$28,0,10*ROW('Sanitation Data'!D96)))</f>
        <v/>
      </c>
      <c r="CL102" s="283" t="str">
        <f ca="true">+IF(OFFSET('Sanitation Data'!$D$29,0,10*ROW('Sanitation Data'!D96))="","",OFFSET('Sanitation Data'!$D$29,0,10*ROW('Sanitation Data'!D96)))</f>
        <v/>
      </c>
      <c r="CM102" s="283" t="str">
        <f ca="true">+IF(OFFSET('Sanitation Data'!$D$30,0,10*ROW('Sanitation Data'!D96))="","",OFFSET('Sanitation Data'!$D$30,0,10*ROW('Sanitation Data'!D96)))</f>
        <v/>
      </c>
      <c r="CN102" s="283" t="str">
        <f ca="true">+IF(OFFSET('Sanitation Data'!$D$31,0,10*ROW('Sanitation Data'!D96))="","",OFFSET('Sanitation Data'!$D$31,0,10*ROW('Sanitation Data'!D96)))</f>
        <v/>
      </c>
      <c r="CO102" s="283" t="str">
        <f ca="true">+IF(OFFSET('Sanitation Data'!$D$32,0,10*ROW('Sanitation Data'!D96))="","",OFFSET('Sanitation Data'!$D$32,0,10*ROW('Sanitation Data'!D96)))</f>
        <v/>
      </c>
      <c r="CP102" s="283" t="str">
        <f ca="true">+IF(OFFSET('Sanitation Data'!$E$28,0,10*ROW('Sanitation Data'!E96))="","",OFFSET('Sanitation Data'!$E$28,0,10*ROW('Sanitation Data'!E96)))</f>
        <v/>
      </c>
      <c r="CQ102" s="283" t="str">
        <f ca="true">+IF(OFFSET('Sanitation Data'!$E$29,0,10*ROW('Sanitation Data'!E96))="","",OFFSET('Sanitation Data'!$E$29,0,10*ROW('Sanitation Data'!E96)))</f>
        <v/>
      </c>
      <c r="CR102" s="283" t="str">
        <f ca="true">+IF(OFFSET('Sanitation Data'!$E$30,0,10*ROW('Sanitation Data'!E96))="","",OFFSET('Sanitation Data'!$E$30,0,10*ROW('Sanitation Data'!E96)))</f>
        <v/>
      </c>
      <c r="CS102" s="283" t="str">
        <f ca="true">+IF(OFFSET('Sanitation Data'!$E$31,0,10*ROW('Sanitation Data'!E96))="","",OFFSET('Sanitation Data'!$E$31,0,10*ROW('Sanitation Data'!E96)))</f>
        <v/>
      </c>
      <c r="CT102" s="283" t="str">
        <f ca="true">+IF(OFFSET('Sanitation Data'!$E$32,0,10*ROW('Sanitation Data'!E96))="","",OFFSET('Sanitation Data'!$E$32,0,10*ROW('Sanitation Data'!E96)))</f>
        <v/>
      </c>
      <c r="CU102" s="283" t="str">
        <f ca="true">+IF(OFFSET('Sanitation Data'!$F$28,0,10*ROW('Sanitation Data'!F96))="","",OFFSET('Sanitation Data'!$F$28,0,10*ROW('Sanitation Data'!F96)))</f>
        <v/>
      </c>
      <c r="CV102" s="283" t="str">
        <f ca="true">+IF(OFFSET('Sanitation Data'!$F$29,0,10*ROW('Sanitation Data'!F96))="","",OFFSET('Sanitation Data'!$F$29,0,10*ROW('Sanitation Data'!F96)))</f>
        <v/>
      </c>
      <c r="CW102" s="283" t="str">
        <f ca="true">+IF(OFFSET('Sanitation Data'!$F$30,0,10*ROW('Sanitation Data'!F96))="","",OFFSET('Sanitation Data'!$F$30,0,10*ROW('Sanitation Data'!F96)))</f>
        <v/>
      </c>
      <c r="CX102" s="283" t="str">
        <f ca="true">+IF(OFFSET('Sanitation Data'!$F$31,0,10*ROW('Sanitation Data'!F96))="","",OFFSET('Sanitation Data'!$F$31,0,10*ROW('Sanitation Data'!F96)))</f>
        <v/>
      </c>
      <c r="CY102" s="283" t="str">
        <f ca="true">+IF(OFFSET('Sanitation Data'!$F$32,0,10*ROW('Sanitation Data'!F96))="","",OFFSET('Sanitation Data'!$F$32,0,10*ROW('Sanitation Data'!F96)))</f>
        <v/>
      </c>
      <c r="CZ102" s="283" t="str">
        <f ca="true">+IF(OFFSET('Sanitation Data'!$G$28,0,10*ROW('Sanitation Data'!G96))="","",OFFSET('Sanitation Data'!$G$28,0,10*ROW('Sanitation Data'!G96)))</f>
        <v/>
      </c>
      <c r="DA102" s="283" t="str">
        <f ca="true">+IF(OFFSET('Sanitation Data'!$G$29,0,10*ROW('Sanitation Data'!G96))="","",OFFSET('Sanitation Data'!$G$29,0,10*ROW('Sanitation Data'!G96)))</f>
        <v/>
      </c>
      <c r="DB102" s="283" t="str">
        <f ca="true">+IF(OFFSET('Sanitation Data'!$G$30,0,10*ROW('Sanitation Data'!G96))="","",OFFSET('Sanitation Data'!$G$30,0,10*ROW('Sanitation Data'!G96)))</f>
        <v/>
      </c>
      <c r="DC102" s="283" t="str">
        <f ca="true">+IF(OFFSET('Sanitation Data'!$G$31,0,10*ROW('Sanitation Data'!G96))="","",OFFSET('Sanitation Data'!$G$31,0,10*ROW('Sanitation Data'!G96)))</f>
        <v/>
      </c>
      <c r="DD102" s="283" t="str">
        <f ca="true">+IF(OFFSET('Sanitation Data'!$G$32,0,10*ROW('Sanitation Data'!G96))="","",OFFSET('Sanitation Data'!$G$32,0,10*ROW('Sanitation Data'!G96)))</f>
        <v/>
      </c>
      <c r="DE102" s="283" t="str">
        <f ca="true">+IF(OFFSET('Sanitation Data'!$H$28,0,10*ROW('Sanitation Data'!H96))="","",OFFSET('Sanitation Data'!$H$28,0,10*ROW('Sanitation Data'!H96)))</f>
        <v/>
      </c>
      <c r="DF102" s="283" t="str">
        <f ca="true">+IF(OFFSET('Sanitation Data'!$H$29,0,10*ROW('Sanitation Data'!H96))="","",OFFSET('Sanitation Data'!$H$29,0,10*ROW('Sanitation Data'!H96)))</f>
        <v/>
      </c>
      <c r="DG102" s="283" t="str">
        <f ca="true">+IF(OFFSET('Sanitation Data'!$H$30,0,10*ROW('Sanitation Data'!H96))="","",OFFSET('Sanitation Data'!$H$30,0,10*ROW('Sanitation Data'!H96)))</f>
        <v/>
      </c>
      <c r="DH102" s="283" t="str">
        <f ca="true">+IF(OFFSET('Sanitation Data'!$H$31,0,10*ROW('Sanitation Data'!H96))="","",OFFSET('Sanitation Data'!$H$31,0,10*ROW('Sanitation Data'!H96)))</f>
        <v/>
      </c>
      <c r="DI102" s="283" t="str">
        <f ca="true">+IF(OFFSET('Sanitation Data'!$H$32,0,10*ROW('Sanitation Data'!H96))="","",OFFSET('Sanitation Data'!$H$32,0,10*ROW('Sanitation Data'!H96)))</f>
        <v/>
      </c>
      <c r="DJ102" s="283" t="str">
        <f ca="true">+IF(OFFSET('Sanitation Data'!$I$28,0,10*ROW('Sanitation Data'!I96))="","",OFFSET('Sanitation Data'!$I$28,0,10*ROW('Sanitation Data'!I96)))</f>
        <v/>
      </c>
      <c r="DK102" s="283" t="str">
        <f ca="true">+IF(OFFSET('Sanitation Data'!$I$29,0,10*ROW('Sanitation Data'!I96))="","",OFFSET('Sanitation Data'!$I$29,0,10*ROW('Sanitation Data'!I96)))</f>
        <v/>
      </c>
      <c r="DL102" s="283" t="str">
        <f ca="true">+IF(OFFSET('Sanitation Data'!$I$30,0,10*ROW('Sanitation Data'!I96))="","",OFFSET('Sanitation Data'!$I$30,0,10*ROW('Sanitation Data'!I96)))</f>
        <v/>
      </c>
      <c r="DM102" s="283" t="str">
        <f ca="true">+IF(OFFSET('Sanitation Data'!$I$31,0,10*ROW('Sanitation Data'!I96))="","",OFFSET('Sanitation Data'!$I$31,0,10*ROW('Sanitation Data'!I96)))</f>
        <v/>
      </c>
      <c r="DN102" s="283" t="str">
        <f ca="true">+IF(OFFSET('Sanitation Data'!$I$32,0,10*ROW('Sanitation Data'!I96))="","",OFFSET('Sanitation Data'!$I$32,0,10*ROW('Sanitation Data'!I96)))</f>
        <v/>
      </c>
      <c r="DO102" s="283" t="str">
        <f ca="true">+IF(OFFSET('Hygiene Data'!$D$11,0,10*ROW('Hygiene Data'!D96))="","",OFFSET('Hygiene Data'!$D$11,0,10*ROW('Hygiene Data'!D96)))</f>
        <v/>
      </c>
      <c r="DP102" s="283" t="str">
        <f ca="true">+IF(OFFSET('Hygiene Data'!$D$12,0,10*ROW('Hygiene Data'!D96))="","",OFFSET('Hygiene Data'!$D$12,0,10*ROW('Hygiene Data'!D96)))</f>
        <v/>
      </c>
      <c r="DQ102" s="283" t="str">
        <f ca="true">+IF(OFFSET('Hygiene Data'!$D$13,0,10*ROW('Hygiene Data'!D96))="","",OFFSET('Hygiene Data'!$D$13,0,10*ROW('Hygiene Data'!D96)))</f>
        <v/>
      </c>
      <c r="DR102" s="283" t="str">
        <f ca="true">+IF(OFFSET('Hygiene Data'!$E$11,0,10*ROW('Hygiene Data'!E96))="","",OFFSET('Hygiene Data'!$E$11,0,10*ROW('Hygiene Data'!E96)))</f>
        <v/>
      </c>
      <c r="DS102" s="283" t="str">
        <f ca="true">+IF(OFFSET('Hygiene Data'!$E$12,0,10*ROW('Hygiene Data'!E96))="","",OFFSET('Hygiene Data'!$E$12,0,10*ROW('Hygiene Data'!E96)))</f>
        <v/>
      </c>
      <c r="DT102" s="283" t="str">
        <f ca="true">+IF(OFFSET('Hygiene Data'!$E$13,0,10*ROW('Hygiene Data'!E96))="","",OFFSET('Hygiene Data'!$E$13,0,10*ROW('Hygiene Data'!E96)))</f>
        <v/>
      </c>
      <c r="DU102" s="283" t="str">
        <f ca="true">+IF(OFFSET('Hygiene Data'!$F$11,0,10*ROW('Hygiene Data'!F96))="","",OFFSET('Hygiene Data'!$F$11,0,10*ROW('Hygiene Data'!F96)))</f>
        <v/>
      </c>
      <c r="DV102" s="283" t="str">
        <f ca="true">+IF(OFFSET('Hygiene Data'!$F$12,0,10*ROW('Hygiene Data'!F96))="","",OFFSET('Hygiene Data'!$F$12,0,10*ROW('Hygiene Data'!F96)))</f>
        <v/>
      </c>
      <c r="DW102" s="283" t="str">
        <f ca="true">+IF(OFFSET('Hygiene Data'!$F$13,0,10*ROW('Hygiene Data'!F96))="","",OFFSET('Hygiene Data'!$F$13,0,10*ROW('Hygiene Data'!F96)))</f>
        <v/>
      </c>
      <c r="DX102" s="283" t="str">
        <f ca="true">+IF(OFFSET('Hygiene Data'!$G$11,0,10*ROW('Hygiene Data'!G96))="","",OFFSET('Hygiene Data'!$G$11,0,10*ROW('Hygiene Data'!G96)))</f>
        <v/>
      </c>
      <c r="DY102" s="283" t="str">
        <f ca="true">+IF(OFFSET('Hygiene Data'!$G$12,0,10*ROW('Hygiene Data'!G96))="","",OFFSET('Hygiene Data'!$G$12,0,10*ROW('Hygiene Data'!G96)))</f>
        <v/>
      </c>
      <c r="DZ102" s="283" t="str">
        <f ca="true">+IF(OFFSET('Hygiene Data'!$G$13,0,10*ROW('Hygiene Data'!G96))="","",OFFSET('Hygiene Data'!$G$13,0,10*ROW('Hygiene Data'!G96)))</f>
        <v/>
      </c>
      <c r="EA102" s="283" t="str">
        <f ca="true">+IF(OFFSET('Hygiene Data'!$H$11,0,10*ROW('Hygiene Data'!H96))="","",OFFSET('Hygiene Data'!$H$11,0,10*ROW('Hygiene Data'!H96)))</f>
        <v/>
      </c>
      <c r="EB102" s="283" t="str">
        <f ca="true">+IF(OFFSET('Hygiene Data'!$H$12,0,10*ROW('Hygiene Data'!H96))="","",OFFSET('Hygiene Data'!$H$12,0,10*ROW('Hygiene Data'!H96)))</f>
        <v/>
      </c>
      <c r="EC102" s="283" t="str">
        <f ca="true">+IF(OFFSET('Hygiene Data'!$H$13,0,10*ROW('Hygiene Data'!H96))="","",OFFSET('Hygiene Data'!$H$13,0,10*ROW('Hygiene Data'!H96)))</f>
        <v/>
      </c>
      <c r="ED102" s="283" t="str">
        <f ca="true">+IF(OFFSET('Hygiene Data'!$I$11,0,10*ROW('Hygiene Data'!I96))="","",OFFSET('Hygiene Data'!$I$11,0,10*ROW('Hygiene Data'!I96)))</f>
        <v/>
      </c>
      <c r="EE102" s="283" t="str">
        <f ca="true">+IF(OFFSET('Hygiene Data'!$I$12,0,10*ROW('Hygiene Data'!I96))="","",OFFSET('Hygiene Data'!$I$12,0,10*ROW('Hygiene Data'!I96)))</f>
        <v/>
      </c>
      <c r="EF102" s="283"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9"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3"/>
      <c r="BS103" s="283" t="str">
        <f ca="true">+IF(OFFSET('Water Data'!$D$27,0,10*ROW('Water Data'!D97))="","",OFFSET('Water Data'!$D$27,0,10*ROW('Water Data'!D97)))</f>
        <v/>
      </c>
      <c r="BT103" s="283" t="str">
        <f ca="true">+IF(OFFSET('Water Data'!$D$28,0,10*ROW('Water Data'!D97))="","",OFFSET('Water Data'!$D$28,0,10*ROW('Water Data'!D97)))</f>
        <v/>
      </c>
      <c r="BU103" s="283" t="str">
        <f ca="true">+IF(OFFSET('Water Data'!$D$29,0,10*ROW('Water Data'!D97))="","",OFFSET('Water Data'!$D$29,0,10*ROW('Water Data'!D97)))</f>
        <v/>
      </c>
      <c r="BV103" s="283" t="str">
        <f ca="true">+IF(OFFSET('Water Data'!$E$27,0,10*ROW('Water Data'!E97))="","",OFFSET('Water Data'!$E$27,0,10*ROW('Water Data'!E97)))</f>
        <v/>
      </c>
      <c r="BW103" s="283" t="str">
        <f ca="true">+IF(OFFSET('Water Data'!$E$28,0,10*ROW('Water Data'!E97))="","",OFFSET('Water Data'!$E$28,0,10*ROW('Water Data'!E97)))</f>
        <v/>
      </c>
      <c r="BX103" s="283" t="str">
        <f ca="true">+IF(OFFSET('Water Data'!$E$29,0,10*ROW('Water Data'!E97))="","",OFFSET('Water Data'!$E$29,0,10*ROW('Water Data'!E97)))</f>
        <v/>
      </c>
      <c r="BY103" s="283" t="str">
        <f ca="true">+IF(OFFSET('Water Data'!$F$27,0,10*ROW('Water Data'!F97))="","",OFFSET('Water Data'!$F$27,0,10*ROW('Water Data'!F97)))</f>
        <v/>
      </c>
      <c r="BZ103" s="283" t="str">
        <f ca="true">+IF(OFFSET('Water Data'!$F$28,0,10*ROW('Water Data'!F97))="","",OFFSET('Water Data'!$F$28,0,10*ROW('Water Data'!F97)))</f>
        <v/>
      </c>
      <c r="CA103" s="283" t="str">
        <f ca="true">+IF(OFFSET('Water Data'!$F$29,0,10*ROW('Water Data'!F97))="","",OFFSET('Water Data'!$F$29,0,10*ROW('Water Data'!F97)))</f>
        <v/>
      </c>
      <c r="CB103" s="283" t="str">
        <f ca="true">+IF(OFFSET('Water Data'!$G$27,0,10*ROW('Water Data'!G97))="","",OFFSET('Water Data'!$G$27,0,10*ROW('Water Data'!G97)))</f>
        <v/>
      </c>
      <c r="CC103" s="283" t="str">
        <f ca="true">+IF(OFFSET('Water Data'!$G$28,0,10*ROW('Water Data'!G97))="","",OFFSET('Water Data'!$G$28,0,10*ROW('Water Data'!G97)))</f>
        <v/>
      </c>
      <c r="CD103" s="283" t="str">
        <f ca="true">+IF(OFFSET('Water Data'!$G$29,0,10*ROW('Water Data'!G97))="","",OFFSET('Water Data'!$G$29,0,10*ROW('Water Data'!G97)))</f>
        <v/>
      </c>
      <c r="CE103" s="283" t="str">
        <f ca="true">+IF(OFFSET('Water Data'!$H$27,0,10*ROW('Water Data'!H97))="","",OFFSET('Water Data'!$H$27,0,10*ROW('Water Data'!H97)))</f>
        <v/>
      </c>
      <c r="CF103" s="283" t="str">
        <f ca="true">+IF(OFFSET('Water Data'!$H$28,0,10*ROW('Water Data'!H97))="","",OFFSET('Water Data'!$H$28,0,10*ROW('Water Data'!H97)))</f>
        <v/>
      </c>
      <c r="CG103" s="283" t="str">
        <f ca="true">+IF(OFFSET('Water Data'!$H$29,0,10*ROW('Water Data'!H97))="","",OFFSET('Water Data'!$H$29,0,10*ROW('Water Data'!H97)))</f>
        <v/>
      </c>
      <c r="CH103" s="283" t="str">
        <f ca="true">+IF(OFFSET('Water Data'!$I$27,0,10*ROW('Water Data'!I97))="","",OFFSET('Water Data'!$I$27,0,10*ROW('Water Data'!I97)))</f>
        <v/>
      </c>
      <c r="CI103" s="283" t="str">
        <f ca="true">+IF(OFFSET('Water Data'!$I$28,0,10*ROW('Water Data'!I97))="","",OFFSET('Water Data'!$I$28,0,10*ROW('Water Data'!I97)))</f>
        <v/>
      </c>
      <c r="CJ103" s="283" t="str">
        <f ca="true">+IF(OFFSET('Water Data'!$I$29,0,10*ROW('Water Data'!I97))="","",OFFSET('Water Data'!$I$29,0,10*ROW('Water Data'!I97)))</f>
        <v/>
      </c>
      <c r="CK103" s="283" t="str">
        <f ca="true">+IF(OFFSET('Sanitation Data'!$D$28,0,10*ROW('Sanitation Data'!D97))="","",OFFSET('Sanitation Data'!$D$28,0,10*ROW('Sanitation Data'!D97)))</f>
        <v/>
      </c>
      <c r="CL103" s="283" t="str">
        <f ca="true">+IF(OFFSET('Sanitation Data'!$D$29,0,10*ROW('Sanitation Data'!D97))="","",OFFSET('Sanitation Data'!$D$29,0,10*ROW('Sanitation Data'!D97)))</f>
        <v/>
      </c>
      <c r="CM103" s="283" t="str">
        <f ca="true">+IF(OFFSET('Sanitation Data'!$D$30,0,10*ROW('Sanitation Data'!D97))="","",OFFSET('Sanitation Data'!$D$30,0,10*ROW('Sanitation Data'!D97)))</f>
        <v/>
      </c>
      <c r="CN103" s="283" t="str">
        <f ca="true">+IF(OFFSET('Sanitation Data'!$D$31,0,10*ROW('Sanitation Data'!D97))="","",OFFSET('Sanitation Data'!$D$31,0,10*ROW('Sanitation Data'!D97)))</f>
        <v/>
      </c>
      <c r="CO103" s="283" t="str">
        <f ca="true">+IF(OFFSET('Sanitation Data'!$D$32,0,10*ROW('Sanitation Data'!D97))="","",OFFSET('Sanitation Data'!$D$32,0,10*ROW('Sanitation Data'!D97)))</f>
        <v/>
      </c>
      <c r="CP103" s="283" t="str">
        <f ca="true">+IF(OFFSET('Sanitation Data'!$E$28,0,10*ROW('Sanitation Data'!E97))="","",OFFSET('Sanitation Data'!$E$28,0,10*ROW('Sanitation Data'!E97)))</f>
        <v/>
      </c>
      <c r="CQ103" s="283" t="str">
        <f ca="true">+IF(OFFSET('Sanitation Data'!$E$29,0,10*ROW('Sanitation Data'!E97))="","",OFFSET('Sanitation Data'!$E$29,0,10*ROW('Sanitation Data'!E97)))</f>
        <v/>
      </c>
      <c r="CR103" s="283" t="str">
        <f ca="true">+IF(OFFSET('Sanitation Data'!$E$30,0,10*ROW('Sanitation Data'!E97))="","",OFFSET('Sanitation Data'!$E$30,0,10*ROW('Sanitation Data'!E97)))</f>
        <v/>
      </c>
      <c r="CS103" s="283" t="str">
        <f ca="true">+IF(OFFSET('Sanitation Data'!$E$31,0,10*ROW('Sanitation Data'!E97))="","",OFFSET('Sanitation Data'!$E$31,0,10*ROW('Sanitation Data'!E97)))</f>
        <v/>
      </c>
      <c r="CT103" s="283" t="str">
        <f ca="true">+IF(OFFSET('Sanitation Data'!$E$32,0,10*ROW('Sanitation Data'!E97))="","",OFFSET('Sanitation Data'!$E$32,0,10*ROW('Sanitation Data'!E97)))</f>
        <v/>
      </c>
      <c r="CU103" s="283" t="str">
        <f ca="true">+IF(OFFSET('Sanitation Data'!$F$28,0,10*ROW('Sanitation Data'!F97))="","",OFFSET('Sanitation Data'!$F$28,0,10*ROW('Sanitation Data'!F97)))</f>
        <v/>
      </c>
      <c r="CV103" s="283" t="str">
        <f ca="true">+IF(OFFSET('Sanitation Data'!$F$29,0,10*ROW('Sanitation Data'!F97))="","",OFFSET('Sanitation Data'!$F$29,0,10*ROW('Sanitation Data'!F97)))</f>
        <v/>
      </c>
      <c r="CW103" s="283" t="str">
        <f ca="true">+IF(OFFSET('Sanitation Data'!$F$30,0,10*ROW('Sanitation Data'!F97))="","",OFFSET('Sanitation Data'!$F$30,0,10*ROW('Sanitation Data'!F97)))</f>
        <v/>
      </c>
      <c r="CX103" s="283" t="str">
        <f ca="true">+IF(OFFSET('Sanitation Data'!$F$31,0,10*ROW('Sanitation Data'!F97))="","",OFFSET('Sanitation Data'!$F$31,0,10*ROW('Sanitation Data'!F97)))</f>
        <v/>
      </c>
      <c r="CY103" s="283" t="str">
        <f ca="true">+IF(OFFSET('Sanitation Data'!$F$32,0,10*ROW('Sanitation Data'!F97))="","",OFFSET('Sanitation Data'!$F$32,0,10*ROW('Sanitation Data'!F97)))</f>
        <v/>
      </c>
      <c r="CZ103" s="283" t="str">
        <f ca="true">+IF(OFFSET('Sanitation Data'!$G$28,0,10*ROW('Sanitation Data'!G97))="","",OFFSET('Sanitation Data'!$G$28,0,10*ROW('Sanitation Data'!G97)))</f>
        <v/>
      </c>
      <c r="DA103" s="283" t="str">
        <f ca="true">+IF(OFFSET('Sanitation Data'!$G$29,0,10*ROW('Sanitation Data'!G97))="","",OFFSET('Sanitation Data'!$G$29,0,10*ROW('Sanitation Data'!G97)))</f>
        <v/>
      </c>
      <c r="DB103" s="283" t="str">
        <f ca="true">+IF(OFFSET('Sanitation Data'!$G$30,0,10*ROW('Sanitation Data'!G97))="","",OFFSET('Sanitation Data'!$G$30,0,10*ROW('Sanitation Data'!G97)))</f>
        <v/>
      </c>
      <c r="DC103" s="283" t="str">
        <f ca="true">+IF(OFFSET('Sanitation Data'!$G$31,0,10*ROW('Sanitation Data'!G97))="","",OFFSET('Sanitation Data'!$G$31,0,10*ROW('Sanitation Data'!G97)))</f>
        <v/>
      </c>
      <c r="DD103" s="283" t="str">
        <f ca="true">+IF(OFFSET('Sanitation Data'!$G$32,0,10*ROW('Sanitation Data'!G97))="","",OFFSET('Sanitation Data'!$G$32,0,10*ROW('Sanitation Data'!G97)))</f>
        <v/>
      </c>
      <c r="DE103" s="283" t="str">
        <f ca="true">+IF(OFFSET('Sanitation Data'!$H$28,0,10*ROW('Sanitation Data'!H97))="","",OFFSET('Sanitation Data'!$H$28,0,10*ROW('Sanitation Data'!H97)))</f>
        <v/>
      </c>
      <c r="DF103" s="283" t="str">
        <f ca="true">+IF(OFFSET('Sanitation Data'!$H$29,0,10*ROW('Sanitation Data'!H97))="","",OFFSET('Sanitation Data'!$H$29,0,10*ROW('Sanitation Data'!H97)))</f>
        <v/>
      </c>
      <c r="DG103" s="283" t="str">
        <f ca="true">+IF(OFFSET('Sanitation Data'!$H$30,0,10*ROW('Sanitation Data'!H97))="","",OFFSET('Sanitation Data'!$H$30,0,10*ROW('Sanitation Data'!H97)))</f>
        <v/>
      </c>
      <c r="DH103" s="283" t="str">
        <f ca="true">+IF(OFFSET('Sanitation Data'!$H$31,0,10*ROW('Sanitation Data'!H97))="","",OFFSET('Sanitation Data'!$H$31,0,10*ROW('Sanitation Data'!H97)))</f>
        <v/>
      </c>
      <c r="DI103" s="283" t="str">
        <f ca="true">+IF(OFFSET('Sanitation Data'!$H$32,0,10*ROW('Sanitation Data'!H97))="","",OFFSET('Sanitation Data'!$H$32,0,10*ROW('Sanitation Data'!H97)))</f>
        <v/>
      </c>
      <c r="DJ103" s="283" t="str">
        <f ca="true">+IF(OFFSET('Sanitation Data'!$I$28,0,10*ROW('Sanitation Data'!I97))="","",OFFSET('Sanitation Data'!$I$28,0,10*ROW('Sanitation Data'!I97)))</f>
        <v/>
      </c>
      <c r="DK103" s="283" t="str">
        <f ca="true">+IF(OFFSET('Sanitation Data'!$I$29,0,10*ROW('Sanitation Data'!I97))="","",OFFSET('Sanitation Data'!$I$29,0,10*ROW('Sanitation Data'!I97)))</f>
        <v/>
      </c>
      <c r="DL103" s="283" t="str">
        <f ca="true">+IF(OFFSET('Sanitation Data'!$I$30,0,10*ROW('Sanitation Data'!I97))="","",OFFSET('Sanitation Data'!$I$30,0,10*ROW('Sanitation Data'!I97)))</f>
        <v/>
      </c>
      <c r="DM103" s="283" t="str">
        <f ca="true">+IF(OFFSET('Sanitation Data'!$I$31,0,10*ROW('Sanitation Data'!I97))="","",OFFSET('Sanitation Data'!$I$31,0,10*ROW('Sanitation Data'!I97)))</f>
        <v/>
      </c>
      <c r="DN103" s="283" t="str">
        <f ca="true">+IF(OFFSET('Sanitation Data'!$I$32,0,10*ROW('Sanitation Data'!I97))="","",OFFSET('Sanitation Data'!$I$32,0,10*ROW('Sanitation Data'!I97)))</f>
        <v/>
      </c>
      <c r="DO103" s="283" t="str">
        <f ca="true">+IF(OFFSET('Hygiene Data'!$D$11,0,10*ROW('Hygiene Data'!D97))="","",OFFSET('Hygiene Data'!$D$11,0,10*ROW('Hygiene Data'!D97)))</f>
        <v/>
      </c>
      <c r="DP103" s="283" t="str">
        <f ca="true">+IF(OFFSET('Hygiene Data'!$D$12,0,10*ROW('Hygiene Data'!D97))="","",OFFSET('Hygiene Data'!$D$12,0,10*ROW('Hygiene Data'!D97)))</f>
        <v/>
      </c>
      <c r="DQ103" s="283" t="str">
        <f ca="true">+IF(OFFSET('Hygiene Data'!$D$13,0,10*ROW('Hygiene Data'!D97))="","",OFFSET('Hygiene Data'!$D$13,0,10*ROW('Hygiene Data'!D97)))</f>
        <v/>
      </c>
      <c r="DR103" s="283" t="str">
        <f ca="true">+IF(OFFSET('Hygiene Data'!$E$11,0,10*ROW('Hygiene Data'!E97))="","",OFFSET('Hygiene Data'!$E$11,0,10*ROW('Hygiene Data'!E97)))</f>
        <v/>
      </c>
      <c r="DS103" s="283" t="str">
        <f ca="true">+IF(OFFSET('Hygiene Data'!$E$12,0,10*ROW('Hygiene Data'!E97))="","",OFFSET('Hygiene Data'!$E$12,0,10*ROW('Hygiene Data'!E97)))</f>
        <v/>
      </c>
      <c r="DT103" s="283" t="str">
        <f ca="true">+IF(OFFSET('Hygiene Data'!$E$13,0,10*ROW('Hygiene Data'!E97))="","",OFFSET('Hygiene Data'!$E$13,0,10*ROW('Hygiene Data'!E97)))</f>
        <v/>
      </c>
      <c r="DU103" s="283" t="str">
        <f ca="true">+IF(OFFSET('Hygiene Data'!$F$11,0,10*ROW('Hygiene Data'!F97))="","",OFFSET('Hygiene Data'!$F$11,0,10*ROW('Hygiene Data'!F97)))</f>
        <v/>
      </c>
      <c r="DV103" s="283" t="str">
        <f ca="true">+IF(OFFSET('Hygiene Data'!$F$12,0,10*ROW('Hygiene Data'!F97))="","",OFFSET('Hygiene Data'!$F$12,0,10*ROW('Hygiene Data'!F97)))</f>
        <v/>
      </c>
      <c r="DW103" s="283" t="str">
        <f ca="true">+IF(OFFSET('Hygiene Data'!$F$13,0,10*ROW('Hygiene Data'!F97))="","",OFFSET('Hygiene Data'!$F$13,0,10*ROW('Hygiene Data'!F97)))</f>
        <v/>
      </c>
      <c r="DX103" s="283" t="str">
        <f ca="true">+IF(OFFSET('Hygiene Data'!$G$11,0,10*ROW('Hygiene Data'!G97))="","",OFFSET('Hygiene Data'!$G$11,0,10*ROW('Hygiene Data'!G97)))</f>
        <v/>
      </c>
      <c r="DY103" s="283" t="str">
        <f ca="true">+IF(OFFSET('Hygiene Data'!$G$12,0,10*ROW('Hygiene Data'!G97))="","",OFFSET('Hygiene Data'!$G$12,0,10*ROW('Hygiene Data'!G97)))</f>
        <v/>
      </c>
      <c r="DZ103" s="283" t="str">
        <f ca="true">+IF(OFFSET('Hygiene Data'!$G$13,0,10*ROW('Hygiene Data'!G97))="","",OFFSET('Hygiene Data'!$G$13,0,10*ROW('Hygiene Data'!G97)))</f>
        <v/>
      </c>
      <c r="EA103" s="283" t="str">
        <f ca="true">+IF(OFFSET('Hygiene Data'!$H$11,0,10*ROW('Hygiene Data'!H97))="","",OFFSET('Hygiene Data'!$H$11,0,10*ROW('Hygiene Data'!H97)))</f>
        <v/>
      </c>
      <c r="EB103" s="283" t="str">
        <f ca="true">+IF(OFFSET('Hygiene Data'!$H$12,0,10*ROW('Hygiene Data'!H97))="","",OFFSET('Hygiene Data'!$H$12,0,10*ROW('Hygiene Data'!H97)))</f>
        <v/>
      </c>
      <c r="EC103" s="283" t="str">
        <f ca="true">+IF(OFFSET('Hygiene Data'!$H$13,0,10*ROW('Hygiene Data'!H97))="","",OFFSET('Hygiene Data'!$H$13,0,10*ROW('Hygiene Data'!H97)))</f>
        <v/>
      </c>
      <c r="ED103" s="283" t="str">
        <f ca="true">+IF(OFFSET('Hygiene Data'!$I$11,0,10*ROW('Hygiene Data'!I97))="","",OFFSET('Hygiene Data'!$I$11,0,10*ROW('Hygiene Data'!I97)))</f>
        <v/>
      </c>
      <c r="EE103" s="283" t="str">
        <f ca="true">+IF(OFFSET('Hygiene Data'!$I$12,0,10*ROW('Hygiene Data'!I97))="","",OFFSET('Hygiene Data'!$I$12,0,10*ROW('Hygiene Data'!I97)))</f>
        <v/>
      </c>
      <c r="EF103" s="283"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9"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3"/>
      <c r="BS104" s="283" t="str">
        <f ca="true">+IF(OFFSET('Water Data'!$D$27,0,10*ROW('Water Data'!D98))="","",OFFSET('Water Data'!$D$27,0,10*ROW('Water Data'!D98)))</f>
        <v/>
      </c>
      <c r="BT104" s="283" t="str">
        <f ca="true">+IF(OFFSET('Water Data'!$D$28,0,10*ROW('Water Data'!D98))="","",OFFSET('Water Data'!$D$28,0,10*ROW('Water Data'!D98)))</f>
        <v/>
      </c>
      <c r="BU104" s="283" t="str">
        <f ca="true">+IF(OFFSET('Water Data'!$D$29,0,10*ROW('Water Data'!D98))="","",OFFSET('Water Data'!$D$29,0,10*ROW('Water Data'!D98)))</f>
        <v/>
      </c>
      <c r="BV104" s="283" t="str">
        <f ca="true">+IF(OFFSET('Water Data'!$E$27,0,10*ROW('Water Data'!E98))="","",OFFSET('Water Data'!$E$27,0,10*ROW('Water Data'!E98)))</f>
        <v/>
      </c>
      <c r="BW104" s="283" t="str">
        <f ca="true">+IF(OFFSET('Water Data'!$E$28,0,10*ROW('Water Data'!E98))="","",OFFSET('Water Data'!$E$28,0,10*ROW('Water Data'!E98)))</f>
        <v/>
      </c>
      <c r="BX104" s="283" t="str">
        <f ca="true">+IF(OFFSET('Water Data'!$E$29,0,10*ROW('Water Data'!E98))="","",OFFSET('Water Data'!$E$29,0,10*ROW('Water Data'!E98)))</f>
        <v/>
      </c>
      <c r="BY104" s="283" t="str">
        <f ca="true">+IF(OFFSET('Water Data'!$F$27,0,10*ROW('Water Data'!F98))="","",OFFSET('Water Data'!$F$27,0,10*ROW('Water Data'!F98)))</f>
        <v/>
      </c>
      <c r="BZ104" s="283" t="str">
        <f ca="true">+IF(OFFSET('Water Data'!$F$28,0,10*ROW('Water Data'!F98))="","",OFFSET('Water Data'!$F$28,0,10*ROW('Water Data'!F98)))</f>
        <v/>
      </c>
      <c r="CA104" s="283" t="str">
        <f ca="true">+IF(OFFSET('Water Data'!$F$29,0,10*ROW('Water Data'!F98))="","",OFFSET('Water Data'!$F$29,0,10*ROW('Water Data'!F98)))</f>
        <v/>
      </c>
      <c r="CB104" s="283" t="str">
        <f ca="true">+IF(OFFSET('Water Data'!$G$27,0,10*ROW('Water Data'!G98))="","",OFFSET('Water Data'!$G$27,0,10*ROW('Water Data'!G98)))</f>
        <v/>
      </c>
      <c r="CC104" s="283" t="str">
        <f ca="true">+IF(OFFSET('Water Data'!$G$28,0,10*ROW('Water Data'!G98))="","",OFFSET('Water Data'!$G$28,0,10*ROW('Water Data'!G98)))</f>
        <v/>
      </c>
      <c r="CD104" s="283" t="str">
        <f ca="true">+IF(OFFSET('Water Data'!$G$29,0,10*ROW('Water Data'!G98))="","",OFFSET('Water Data'!$G$29,0,10*ROW('Water Data'!G98)))</f>
        <v/>
      </c>
      <c r="CE104" s="283" t="str">
        <f ca="true">+IF(OFFSET('Water Data'!$H$27,0,10*ROW('Water Data'!H98))="","",OFFSET('Water Data'!$H$27,0,10*ROW('Water Data'!H98)))</f>
        <v/>
      </c>
      <c r="CF104" s="283" t="str">
        <f ca="true">+IF(OFFSET('Water Data'!$H$28,0,10*ROW('Water Data'!H98))="","",OFFSET('Water Data'!$H$28,0,10*ROW('Water Data'!H98)))</f>
        <v/>
      </c>
      <c r="CG104" s="283" t="str">
        <f ca="true">+IF(OFFSET('Water Data'!$H$29,0,10*ROW('Water Data'!H98))="","",OFFSET('Water Data'!$H$29,0,10*ROW('Water Data'!H98)))</f>
        <v/>
      </c>
      <c r="CH104" s="283" t="str">
        <f ca="true">+IF(OFFSET('Water Data'!$I$27,0,10*ROW('Water Data'!I98))="","",OFFSET('Water Data'!$I$27,0,10*ROW('Water Data'!I98)))</f>
        <v/>
      </c>
      <c r="CI104" s="283" t="str">
        <f ca="true">+IF(OFFSET('Water Data'!$I$28,0,10*ROW('Water Data'!I98))="","",OFFSET('Water Data'!$I$28,0,10*ROW('Water Data'!I98)))</f>
        <v/>
      </c>
      <c r="CJ104" s="283" t="str">
        <f ca="true">+IF(OFFSET('Water Data'!$I$29,0,10*ROW('Water Data'!I98))="","",OFFSET('Water Data'!$I$29,0,10*ROW('Water Data'!I98)))</f>
        <v/>
      </c>
      <c r="CK104" s="283" t="str">
        <f ca="true">+IF(OFFSET('Sanitation Data'!$D$28,0,10*ROW('Sanitation Data'!D98))="","",OFFSET('Sanitation Data'!$D$28,0,10*ROW('Sanitation Data'!D98)))</f>
        <v/>
      </c>
      <c r="CL104" s="283" t="str">
        <f ca="true">+IF(OFFSET('Sanitation Data'!$D$29,0,10*ROW('Sanitation Data'!D98))="","",OFFSET('Sanitation Data'!$D$29,0,10*ROW('Sanitation Data'!D98)))</f>
        <v/>
      </c>
      <c r="CM104" s="283" t="str">
        <f ca="true">+IF(OFFSET('Sanitation Data'!$D$30,0,10*ROW('Sanitation Data'!D98))="","",OFFSET('Sanitation Data'!$D$30,0,10*ROW('Sanitation Data'!D98)))</f>
        <v/>
      </c>
      <c r="CN104" s="283" t="str">
        <f ca="true">+IF(OFFSET('Sanitation Data'!$D$31,0,10*ROW('Sanitation Data'!D98))="","",OFFSET('Sanitation Data'!$D$31,0,10*ROW('Sanitation Data'!D98)))</f>
        <v/>
      </c>
      <c r="CO104" s="283" t="str">
        <f ca="true">+IF(OFFSET('Sanitation Data'!$D$32,0,10*ROW('Sanitation Data'!D98))="","",OFFSET('Sanitation Data'!$D$32,0,10*ROW('Sanitation Data'!D98)))</f>
        <v/>
      </c>
      <c r="CP104" s="283" t="str">
        <f ca="true">+IF(OFFSET('Sanitation Data'!$E$28,0,10*ROW('Sanitation Data'!E98))="","",OFFSET('Sanitation Data'!$E$28,0,10*ROW('Sanitation Data'!E98)))</f>
        <v/>
      </c>
      <c r="CQ104" s="283" t="str">
        <f ca="true">+IF(OFFSET('Sanitation Data'!$E$29,0,10*ROW('Sanitation Data'!E98))="","",OFFSET('Sanitation Data'!$E$29,0,10*ROW('Sanitation Data'!E98)))</f>
        <v/>
      </c>
      <c r="CR104" s="283" t="str">
        <f ca="true">+IF(OFFSET('Sanitation Data'!$E$30,0,10*ROW('Sanitation Data'!E98))="","",OFFSET('Sanitation Data'!$E$30,0,10*ROW('Sanitation Data'!E98)))</f>
        <v/>
      </c>
      <c r="CS104" s="283" t="str">
        <f ca="true">+IF(OFFSET('Sanitation Data'!$E$31,0,10*ROW('Sanitation Data'!E98))="","",OFFSET('Sanitation Data'!$E$31,0,10*ROW('Sanitation Data'!E98)))</f>
        <v/>
      </c>
      <c r="CT104" s="283" t="str">
        <f ca="true">+IF(OFFSET('Sanitation Data'!$E$32,0,10*ROW('Sanitation Data'!E98))="","",OFFSET('Sanitation Data'!$E$32,0,10*ROW('Sanitation Data'!E98)))</f>
        <v/>
      </c>
      <c r="CU104" s="283" t="str">
        <f ca="true">+IF(OFFSET('Sanitation Data'!$F$28,0,10*ROW('Sanitation Data'!F98))="","",OFFSET('Sanitation Data'!$F$28,0,10*ROW('Sanitation Data'!F98)))</f>
        <v/>
      </c>
      <c r="CV104" s="283" t="str">
        <f ca="true">+IF(OFFSET('Sanitation Data'!$F$29,0,10*ROW('Sanitation Data'!F98))="","",OFFSET('Sanitation Data'!$F$29,0,10*ROW('Sanitation Data'!F98)))</f>
        <v/>
      </c>
      <c r="CW104" s="283" t="str">
        <f ca="true">+IF(OFFSET('Sanitation Data'!$F$30,0,10*ROW('Sanitation Data'!F98))="","",OFFSET('Sanitation Data'!$F$30,0,10*ROW('Sanitation Data'!F98)))</f>
        <v/>
      </c>
      <c r="CX104" s="283" t="str">
        <f ca="true">+IF(OFFSET('Sanitation Data'!$F$31,0,10*ROW('Sanitation Data'!F98))="","",OFFSET('Sanitation Data'!$F$31,0,10*ROW('Sanitation Data'!F98)))</f>
        <v/>
      </c>
      <c r="CY104" s="283" t="str">
        <f ca="true">+IF(OFFSET('Sanitation Data'!$F$32,0,10*ROW('Sanitation Data'!F98))="","",OFFSET('Sanitation Data'!$F$32,0,10*ROW('Sanitation Data'!F98)))</f>
        <v/>
      </c>
      <c r="CZ104" s="283" t="str">
        <f ca="true">+IF(OFFSET('Sanitation Data'!$G$28,0,10*ROW('Sanitation Data'!G98))="","",OFFSET('Sanitation Data'!$G$28,0,10*ROW('Sanitation Data'!G98)))</f>
        <v/>
      </c>
      <c r="DA104" s="283" t="str">
        <f ca="true">+IF(OFFSET('Sanitation Data'!$G$29,0,10*ROW('Sanitation Data'!G98))="","",OFFSET('Sanitation Data'!$G$29,0,10*ROW('Sanitation Data'!G98)))</f>
        <v/>
      </c>
      <c r="DB104" s="283" t="str">
        <f ca="true">+IF(OFFSET('Sanitation Data'!$G$30,0,10*ROW('Sanitation Data'!G98))="","",OFFSET('Sanitation Data'!$G$30,0,10*ROW('Sanitation Data'!G98)))</f>
        <v/>
      </c>
      <c r="DC104" s="283" t="str">
        <f ca="true">+IF(OFFSET('Sanitation Data'!$G$31,0,10*ROW('Sanitation Data'!G98))="","",OFFSET('Sanitation Data'!$G$31,0,10*ROW('Sanitation Data'!G98)))</f>
        <v/>
      </c>
      <c r="DD104" s="283" t="str">
        <f ca="true">+IF(OFFSET('Sanitation Data'!$G$32,0,10*ROW('Sanitation Data'!G98))="","",OFFSET('Sanitation Data'!$G$32,0,10*ROW('Sanitation Data'!G98)))</f>
        <v/>
      </c>
      <c r="DE104" s="283" t="str">
        <f ca="true">+IF(OFFSET('Sanitation Data'!$H$28,0,10*ROW('Sanitation Data'!H98))="","",OFFSET('Sanitation Data'!$H$28,0,10*ROW('Sanitation Data'!H98)))</f>
        <v/>
      </c>
      <c r="DF104" s="283" t="str">
        <f ca="true">+IF(OFFSET('Sanitation Data'!$H$29,0,10*ROW('Sanitation Data'!H98))="","",OFFSET('Sanitation Data'!$H$29,0,10*ROW('Sanitation Data'!H98)))</f>
        <v/>
      </c>
      <c r="DG104" s="283" t="str">
        <f ca="true">+IF(OFFSET('Sanitation Data'!$H$30,0,10*ROW('Sanitation Data'!H98))="","",OFFSET('Sanitation Data'!$H$30,0,10*ROW('Sanitation Data'!H98)))</f>
        <v/>
      </c>
      <c r="DH104" s="283" t="str">
        <f ca="true">+IF(OFFSET('Sanitation Data'!$H$31,0,10*ROW('Sanitation Data'!H98))="","",OFFSET('Sanitation Data'!$H$31,0,10*ROW('Sanitation Data'!H98)))</f>
        <v/>
      </c>
      <c r="DI104" s="283" t="str">
        <f ca="true">+IF(OFFSET('Sanitation Data'!$H$32,0,10*ROW('Sanitation Data'!H98))="","",OFFSET('Sanitation Data'!$H$32,0,10*ROW('Sanitation Data'!H98)))</f>
        <v/>
      </c>
      <c r="DJ104" s="283" t="str">
        <f ca="true">+IF(OFFSET('Sanitation Data'!$I$28,0,10*ROW('Sanitation Data'!I98))="","",OFFSET('Sanitation Data'!$I$28,0,10*ROW('Sanitation Data'!I98)))</f>
        <v/>
      </c>
      <c r="DK104" s="283" t="str">
        <f ca="true">+IF(OFFSET('Sanitation Data'!$I$29,0,10*ROW('Sanitation Data'!I98))="","",OFFSET('Sanitation Data'!$I$29,0,10*ROW('Sanitation Data'!I98)))</f>
        <v/>
      </c>
      <c r="DL104" s="283" t="str">
        <f ca="true">+IF(OFFSET('Sanitation Data'!$I$30,0,10*ROW('Sanitation Data'!I98))="","",OFFSET('Sanitation Data'!$I$30,0,10*ROW('Sanitation Data'!I98)))</f>
        <v/>
      </c>
      <c r="DM104" s="283" t="str">
        <f ca="true">+IF(OFFSET('Sanitation Data'!$I$31,0,10*ROW('Sanitation Data'!I98))="","",OFFSET('Sanitation Data'!$I$31,0,10*ROW('Sanitation Data'!I98)))</f>
        <v/>
      </c>
      <c r="DN104" s="283" t="str">
        <f ca="true">+IF(OFFSET('Sanitation Data'!$I$32,0,10*ROW('Sanitation Data'!I98))="","",OFFSET('Sanitation Data'!$I$32,0,10*ROW('Sanitation Data'!I98)))</f>
        <v/>
      </c>
      <c r="DO104" s="283" t="str">
        <f ca="true">+IF(OFFSET('Hygiene Data'!$D$11,0,10*ROW('Hygiene Data'!D98))="","",OFFSET('Hygiene Data'!$D$11,0,10*ROW('Hygiene Data'!D98)))</f>
        <v/>
      </c>
      <c r="DP104" s="283" t="str">
        <f ca="true">+IF(OFFSET('Hygiene Data'!$D$12,0,10*ROW('Hygiene Data'!D98))="","",OFFSET('Hygiene Data'!$D$12,0,10*ROW('Hygiene Data'!D98)))</f>
        <v/>
      </c>
      <c r="DQ104" s="283" t="str">
        <f ca="true">+IF(OFFSET('Hygiene Data'!$D$13,0,10*ROW('Hygiene Data'!D98))="","",OFFSET('Hygiene Data'!$D$13,0,10*ROW('Hygiene Data'!D98)))</f>
        <v/>
      </c>
      <c r="DR104" s="283" t="str">
        <f ca="true">+IF(OFFSET('Hygiene Data'!$E$11,0,10*ROW('Hygiene Data'!E98))="","",OFFSET('Hygiene Data'!$E$11,0,10*ROW('Hygiene Data'!E98)))</f>
        <v/>
      </c>
      <c r="DS104" s="283" t="str">
        <f ca="true">+IF(OFFSET('Hygiene Data'!$E$12,0,10*ROW('Hygiene Data'!E98))="","",OFFSET('Hygiene Data'!$E$12,0,10*ROW('Hygiene Data'!E98)))</f>
        <v/>
      </c>
      <c r="DT104" s="283" t="str">
        <f ca="true">+IF(OFFSET('Hygiene Data'!$E$13,0,10*ROW('Hygiene Data'!E98))="","",OFFSET('Hygiene Data'!$E$13,0,10*ROW('Hygiene Data'!E98)))</f>
        <v/>
      </c>
      <c r="DU104" s="283" t="str">
        <f ca="true">+IF(OFFSET('Hygiene Data'!$F$11,0,10*ROW('Hygiene Data'!F98))="","",OFFSET('Hygiene Data'!$F$11,0,10*ROW('Hygiene Data'!F98)))</f>
        <v/>
      </c>
      <c r="DV104" s="283" t="str">
        <f ca="true">+IF(OFFSET('Hygiene Data'!$F$12,0,10*ROW('Hygiene Data'!F98))="","",OFFSET('Hygiene Data'!$F$12,0,10*ROW('Hygiene Data'!F98)))</f>
        <v/>
      </c>
      <c r="DW104" s="283" t="str">
        <f ca="true">+IF(OFFSET('Hygiene Data'!$F$13,0,10*ROW('Hygiene Data'!F98))="","",OFFSET('Hygiene Data'!$F$13,0,10*ROW('Hygiene Data'!F98)))</f>
        <v/>
      </c>
      <c r="DX104" s="283" t="str">
        <f ca="true">+IF(OFFSET('Hygiene Data'!$G$11,0,10*ROW('Hygiene Data'!G98))="","",OFFSET('Hygiene Data'!$G$11,0,10*ROW('Hygiene Data'!G98)))</f>
        <v/>
      </c>
      <c r="DY104" s="283" t="str">
        <f ca="true">+IF(OFFSET('Hygiene Data'!$G$12,0,10*ROW('Hygiene Data'!G98))="","",OFFSET('Hygiene Data'!$G$12,0,10*ROW('Hygiene Data'!G98)))</f>
        <v/>
      </c>
      <c r="DZ104" s="283" t="str">
        <f ca="true">+IF(OFFSET('Hygiene Data'!$G$13,0,10*ROW('Hygiene Data'!G98))="","",OFFSET('Hygiene Data'!$G$13,0,10*ROW('Hygiene Data'!G98)))</f>
        <v/>
      </c>
      <c r="EA104" s="283" t="str">
        <f ca="true">+IF(OFFSET('Hygiene Data'!$H$11,0,10*ROW('Hygiene Data'!H98))="","",OFFSET('Hygiene Data'!$H$11,0,10*ROW('Hygiene Data'!H98)))</f>
        <v/>
      </c>
      <c r="EB104" s="283" t="str">
        <f ca="true">+IF(OFFSET('Hygiene Data'!$H$12,0,10*ROW('Hygiene Data'!H98))="","",OFFSET('Hygiene Data'!$H$12,0,10*ROW('Hygiene Data'!H98)))</f>
        <v/>
      </c>
      <c r="EC104" s="283" t="str">
        <f ca="true">+IF(OFFSET('Hygiene Data'!$H$13,0,10*ROW('Hygiene Data'!H98))="","",OFFSET('Hygiene Data'!$H$13,0,10*ROW('Hygiene Data'!H98)))</f>
        <v/>
      </c>
      <c r="ED104" s="283" t="str">
        <f ca="true">+IF(OFFSET('Hygiene Data'!$I$11,0,10*ROW('Hygiene Data'!I98))="","",OFFSET('Hygiene Data'!$I$11,0,10*ROW('Hygiene Data'!I98)))</f>
        <v/>
      </c>
      <c r="EE104" s="283" t="str">
        <f ca="true">+IF(OFFSET('Hygiene Data'!$I$12,0,10*ROW('Hygiene Data'!I98))="","",OFFSET('Hygiene Data'!$I$12,0,10*ROW('Hygiene Data'!I98)))</f>
        <v/>
      </c>
      <c r="EF104" s="283"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9"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3"/>
      <c r="BS105" s="283" t="str">
        <f ca="true">+IF(OFFSET('Water Data'!$D$27,0,10*ROW('Water Data'!D99))="","",OFFSET('Water Data'!$D$27,0,10*ROW('Water Data'!D99)))</f>
        <v/>
      </c>
      <c r="BT105" s="283" t="str">
        <f ca="true">+IF(OFFSET('Water Data'!$D$28,0,10*ROW('Water Data'!D99))="","",OFFSET('Water Data'!$D$28,0,10*ROW('Water Data'!D99)))</f>
        <v/>
      </c>
      <c r="BU105" s="283" t="str">
        <f ca="true">+IF(OFFSET('Water Data'!$D$29,0,10*ROW('Water Data'!D99))="","",OFFSET('Water Data'!$D$29,0,10*ROW('Water Data'!D99)))</f>
        <v/>
      </c>
      <c r="BV105" s="283" t="str">
        <f ca="true">+IF(OFFSET('Water Data'!$E$27,0,10*ROW('Water Data'!E99))="","",OFFSET('Water Data'!$E$27,0,10*ROW('Water Data'!E99)))</f>
        <v/>
      </c>
      <c r="BW105" s="283" t="str">
        <f ca="true">+IF(OFFSET('Water Data'!$E$28,0,10*ROW('Water Data'!E99))="","",OFFSET('Water Data'!$E$28,0,10*ROW('Water Data'!E99)))</f>
        <v/>
      </c>
      <c r="BX105" s="283" t="str">
        <f ca="true">+IF(OFFSET('Water Data'!$E$29,0,10*ROW('Water Data'!E99))="","",OFFSET('Water Data'!$E$29,0,10*ROW('Water Data'!E99)))</f>
        <v/>
      </c>
      <c r="BY105" s="283" t="str">
        <f ca="true">+IF(OFFSET('Water Data'!$F$27,0,10*ROW('Water Data'!F99))="","",OFFSET('Water Data'!$F$27,0,10*ROW('Water Data'!F99)))</f>
        <v/>
      </c>
      <c r="BZ105" s="283" t="str">
        <f ca="true">+IF(OFFSET('Water Data'!$F$28,0,10*ROW('Water Data'!F99))="","",OFFSET('Water Data'!$F$28,0,10*ROW('Water Data'!F99)))</f>
        <v/>
      </c>
      <c r="CA105" s="283" t="str">
        <f ca="true">+IF(OFFSET('Water Data'!$F$29,0,10*ROW('Water Data'!F99))="","",OFFSET('Water Data'!$F$29,0,10*ROW('Water Data'!F99)))</f>
        <v/>
      </c>
      <c r="CB105" s="283" t="str">
        <f ca="true">+IF(OFFSET('Water Data'!$G$27,0,10*ROW('Water Data'!G99))="","",OFFSET('Water Data'!$G$27,0,10*ROW('Water Data'!G99)))</f>
        <v/>
      </c>
      <c r="CC105" s="283" t="str">
        <f ca="true">+IF(OFFSET('Water Data'!$G$28,0,10*ROW('Water Data'!G99))="","",OFFSET('Water Data'!$G$28,0,10*ROW('Water Data'!G99)))</f>
        <v/>
      </c>
      <c r="CD105" s="283" t="str">
        <f ca="true">+IF(OFFSET('Water Data'!$G$29,0,10*ROW('Water Data'!G99))="","",OFFSET('Water Data'!$G$29,0,10*ROW('Water Data'!G99)))</f>
        <v/>
      </c>
      <c r="CE105" s="283" t="str">
        <f ca="true">+IF(OFFSET('Water Data'!$H$27,0,10*ROW('Water Data'!H99))="","",OFFSET('Water Data'!$H$27,0,10*ROW('Water Data'!H99)))</f>
        <v/>
      </c>
      <c r="CF105" s="283" t="str">
        <f ca="true">+IF(OFFSET('Water Data'!$H$28,0,10*ROW('Water Data'!H99))="","",OFFSET('Water Data'!$H$28,0,10*ROW('Water Data'!H99)))</f>
        <v/>
      </c>
      <c r="CG105" s="283" t="str">
        <f ca="true">+IF(OFFSET('Water Data'!$H$29,0,10*ROW('Water Data'!H99))="","",OFFSET('Water Data'!$H$29,0,10*ROW('Water Data'!H99)))</f>
        <v/>
      </c>
      <c r="CH105" s="283" t="str">
        <f ca="true">+IF(OFFSET('Water Data'!$I$27,0,10*ROW('Water Data'!I99))="","",OFFSET('Water Data'!$I$27,0,10*ROW('Water Data'!I99)))</f>
        <v/>
      </c>
      <c r="CI105" s="283" t="str">
        <f ca="true">+IF(OFFSET('Water Data'!$I$28,0,10*ROW('Water Data'!I99))="","",OFFSET('Water Data'!$I$28,0,10*ROW('Water Data'!I99)))</f>
        <v/>
      </c>
      <c r="CJ105" s="283" t="str">
        <f ca="true">+IF(OFFSET('Water Data'!$I$29,0,10*ROW('Water Data'!I99))="","",OFFSET('Water Data'!$I$29,0,10*ROW('Water Data'!I99)))</f>
        <v/>
      </c>
      <c r="CK105" s="283" t="str">
        <f ca="true">+IF(OFFSET('Sanitation Data'!$D$28,0,10*ROW('Sanitation Data'!D99))="","",OFFSET('Sanitation Data'!$D$28,0,10*ROW('Sanitation Data'!D99)))</f>
        <v/>
      </c>
      <c r="CL105" s="283" t="str">
        <f ca="true">+IF(OFFSET('Sanitation Data'!$D$29,0,10*ROW('Sanitation Data'!D99))="","",OFFSET('Sanitation Data'!$D$29,0,10*ROW('Sanitation Data'!D99)))</f>
        <v/>
      </c>
      <c r="CM105" s="283" t="str">
        <f ca="true">+IF(OFFSET('Sanitation Data'!$D$30,0,10*ROW('Sanitation Data'!D99))="","",OFFSET('Sanitation Data'!$D$30,0,10*ROW('Sanitation Data'!D99)))</f>
        <v/>
      </c>
      <c r="CN105" s="283" t="str">
        <f ca="true">+IF(OFFSET('Sanitation Data'!$D$31,0,10*ROW('Sanitation Data'!D99))="","",OFFSET('Sanitation Data'!$D$31,0,10*ROW('Sanitation Data'!D99)))</f>
        <v/>
      </c>
      <c r="CO105" s="283" t="str">
        <f ca="true">+IF(OFFSET('Sanitation Data'!$D$32,0,10*ROW('Sanitation Data'!D99))="","",OFFSET('Sanitation Data'!$D$32,0,10*ROW('Sanitation Data'!D99)))</f>
        <v/>
      </c>
      <c r="CP105" s="283" t="str">
        <f ca="true">+IF(OFFSET('Sanitation Data'!$E$28,0,10*ROW('Sanitation Data'!E99))="","",OFFSET('Sanitation Data'!$E$28,0,10*ROW('Sanitation Data'!E99)))</f>
        <v/>
      </c>
      <c r="CQ105" s="283" t="str">
        <f ca="true">+IF(OFFSET('Sanitation Data'!$E$29,0,10*ROW('Sanitation Data'!E99))="","",OFFSET('Sanitation Data'!$E$29,0,10*ROW('Sanitation Data'!E99)))</f>
        <v/>
      </c>
      <c r="CR105" s="283" t="str">
        <f ca="true">+IF(OFFSET('Sanitation Data'!$E$30,0,10*ROW('Sanitation Data'!E99))="","",OFFSET('Sanitation Data'!$E$30,0,10*ROW('Sanitation Data'!E99)))</f>
        <v/>
      </c>
      <c r="CS105" s="283" t="str">
        <f ca="true">+IF(OFFSET('Sanitation Data'!$E$31,0,10*ROW('Sanitation Data'!E99))="","",OFFSET('Sanitation Data'!$E$31,0,10*ROW('Sanitation Data'!E99)))</f>
        <v/>
      </c>
      <c r="CT105" s="283" t="str">
        <f ca="true">+IF(OFFSET('Sanitation Data'!$E$32,0,10*ROW('Sanitation Data'!E99))="","",OFFSET('Sanitation Data'!$E$32,0,10*ROW('Sanitation Data'!E99)))</f>
        <v/>
      </c>
      <c r="CU105" s="283" t="str">
        <f ca="true">+IF(OFFSET('Sanitation Data'!$F$28,0,10*ROW('Sanitation Data'!F99))="","",OFFSET('Sanitation Data'!$F$28,0,10*ROW('Sanitation Data'!F99)))</f>
        <v/>
      </c>
      <c r="CV105" s="283" t="str">
        <f ca="true">+IF(OFFSET('Sanitation Data'!$F$29,0,10*ROW('Sanitation Data'!F99))="","",OFFSET('Sanitation Data'!$F$29,0,10*ROW('Sanitation Data'!F99)))</f>
        <v/>
      </c>
      <c r="CW105" s="283" t="str">
        <f ca="true">+IF(OFFSET('Sanitation Data'!$F$30,0,10*ROW('Sanitation Data'!F99))="","",OFFSET('Sanitation Data'!$F$30,0,10*ROW('Sanitation Data'!F99)))</f>
        <v/>
      </c>
      <c r="CX105" s="283" t="str">
        <f ca="true">+IF(OFFSET('Sanitation Data'!$F$31,0,10*ROW('Sanitation Data'!F99))="","",OFFSET('Sanitation Data'!$F$31,0,10*ROW('Sanitation Data'!F99)))</f>
        <v/>
      </c>
      <c r="CY105" s="283" t="str">
        <f ca="true">+IF(OFFSET('Sanitation Data'!$F$32,0,10*ROW('Sanitation Data'!F99))="","",OFFSET('Sanitation Data'!$F$32,0,10*ROW('Sanitation Data'!F99)))</f>
        <v/>
      </c>
      <c r="CZ105" s="283" t="str">
        <f ca="true">+IF(OFFSET('Sanitation Data'!$G$28,0,10*ROW('Sanitation Data'!G99))="","",OFFSET('Sanitation Data'!$G$28,0,10*ROW('Sanitation Data'!G99)))</f>
        <v/>
      </c>
      <c r="DA105" s="283" t="str">
        <f ca="true">+IF(OFFSET('Sanitation Data'!$G$29,0,10*ROW('Sanitation Data'!G99))="","",OFFSET('Sanitation Data'!$G$29,0,10*ROW('Sanitation Data'!G99)))</f>
        <v/>
      </c>
      <c r="DB105" s="283" t="str">
        <f ca="true">+IF(OFFSET('Sanitation Data'!$G$30,0,10*ROW('Sanitation Data'!G99))="","",OFFSET('Sanitation Data'!$G$30,0,10*ROW('Sanitation Data'!G99)))</f>
        <v/>
      </c>
      <c r="DC105" s="283" t="str">
        <f ca="true">+IF(OFFSET('Sanitation Data'!$G$31,0,10*ROW('Sanitation Data'!G99))="","",OFFSET('Sanitation Data'!$G$31,0,10*ROW('Sanitation Data'!G99)))</f>
        <v/>
      </c>
      <c r="DD105" s="283" t="str">
        <f ca="true">+IF(OFFSET('Sanitation Data'!$G$32,0,10*ROW('Sanitation Data'!G99))="","",OFFSET('Sanitation Data'!$G$32,0,10*ROW('Sanitation Data'!G99)))</f>
        <v/>
      </c>
      <c r="DE105" s="283" t="str">
        <f ca="true">+IF(OFFSET('Sanitation Data'!$H$28,0,10*ROW('Sanitation Data'!H99))="","",OFFSET('Sanitation Data'!$H$28,0,10*ROW('Sanitation Data'!H99)))</f>
        <v/>
      </c>
      <c r="DF105" s="283" t="str">
        <f ca="true">+IF(OFFSET('Sanitation Data'!$H$29,0,10*ROW('Sanitation Data'!H99))="","",OFFSET('Sanitation Data'!$H$29,0,10*ROW('Sanitation Data'!H99)))</f>
        <v/>
      </c>
      <c r="DG105" s="283" t="str">
        <f ca="true">+IF(OFFSET('Sanitation Data'!$H$30,0,10*ROW('Sanitation Data'!H99))="","",OFFSET('Sanitation Data'!$H$30,0,10*ROW('Sanitation Data'!H99)))</f>
        <v/>
      </c>
      <c r="DH105" s="283" t="str">
        <f ca="true">+IF(OFFSET('Sanitation Data'!$H$31,0,10*ROW('Sanitation Data'!H99))="","",OFFSET('Sanitation Data'!$H$31,0,10*ROW('Sanitation Data'!H99)))</f>
        <v/>
      </c>
      <c r="DI105" s="283" t="str">
        <f ca="true">+IF(OFFSET('Sanitation Data'!$H$32,0,10*ROW('Sanitation Data'!H99))="","",OFFSET('Sanitation Data'!$H$32,0,10*ROW('Sanitation Data'!H99)))</f>
        <v/>
      </c>
      <c r="DJ105" s="283" t="str">
        <f ca="true">+IF(OFFSET('Sanitation Data'!$I$28,0,10*ROW('Sanitation Data'!I99))="","",OFFSET('Sanitation Data'!$I$28,0,10*ROW('Sanitation Data'!I99)))</f>
        <v/>
      </c>
      <c r="DK105" s="283" t="str">
        <f ca="true">+IF(OFFSET('Sanitation Data'!$I$29,0,10*ROW('Sanitation Data'!I99))="","",OFFSET('Sanitation Data'!$I$29,0,10*ROW('Sanitation Data'!I99)))</f>
        <v/>
      </c>
      <c r="DL105" s="283" t="str">
        <f ca="true">+IF(OFFSET('Sanitation Data'!$I$30,0,10*ROW('Sanitation Data'!I99))="","",OFFSET('Sanitation Data'!$I$30,0,10*ROW('Sanitation Data'!I99)))</f>
        <v/>
      </c>
      <c r="DM105" s="283" t="str">
        <f ca="true">+IF(OFFSET('Sanitation Data'!$I$31,0,10*ROW('Sanitation Data'!I99))="","",OFFSET('Sanitation Data'!$I$31,0,10*ROW('Sanitation Data'!I99)))</f>
        <v/>
      </c>
      <c r="DN105" s="283" t="str">
        <f ca="true">+IF(OFFSET('Sanitation Data'!$I$32,0,10*ROW('Sanitation Data'!I99))="","",OFFSET('Sanitation Data'!$I$32,0,10*ROW('Sanitation Data'!I99)))</f>
        <v/>
      </c>
      <c r="DO105" s="283" t="str">
        <f ca="true">+IF(OFFSET('Hygiene Data'!$D$11,0,10*ROW('Hygiene Data'!D99))="","",OFFSET('Hygiene Data'!$D$11,0,10*ROW('Hygiene Data'!D99)))</f>
        <v/>
      </c>
      <c r="DP105" s="283" t="str">
        <f ca="true">+IF(OFFSET('Hygiene Data'!$D$12,0,10*ROW('Hygiene Data'!D99))="","",OFFSET('Hygiene Data'!$D$12,0,10*ROW('Hygiene Data'!D99)))</f>
        <v/>
      </c>
      <c r="DQ105" s="283" t="str">
        <f ca="true">+IF(OFFSET('Hygiene Data'!$D$13,0,10*ROW('Hygiene Data'!D99))="","",OFFSET('Hygiene Data'!$D$13,0,10*ROW('Hygiene Data'!D99)))</f>
        <v/>
      </c>
      <c r="DR105" s="283" t="str">
        <f ca="true">+IF(OFFSET('Hygiene Data'!$E$11,0,10*ROW('Hygiene Data'!E99))="","",OFFSET('Hygiene Data'!$E$11,0,10*ROW('Hygiene Data'!E99)))</f>
        <v/>
      </c>
      <c r="DS105" s="283" t="str">
        <f ca="true">+IF(OFFSET('Hygiene Data'!$E$12,0,10*ROW('Hygiene Data'!E99))="","",OFFSET('Hygiene Data'!$E$12,0,10*ROW('Hygiene Data'!E99)))</f>
        <v/>
      </c>
      <c r="DT105" s="283" t="str">
        <f ca="true">+IF(OFFSET('Hygiene Data'!$E$13,0,10*ROW('Hygiene Data'!E99))="","",OFFSET('Hygiene Data'!$E$13,0,10*ROW('Hygiene Data'!E99)))</f>
        <v/>
      </c>
      <c r="DU105" s="283" t="str">
        <f ca="true">+IF(OFFSET('Hygiene Data'!$F$11,0,10*ROW('Hygiene Data'!F99))="","",OFFSET('Hygiene Data'!$F$11,0,10*ROW('Hygiene Data'!F99)))</f>
        <v/>
      </c>
      <c r="DV105" s="283" t="str">
        <f ca="true">+IF(OFFSET('Hygiene Data'!$F$12,0,10*ROW('Hygiene Data'!F99))="","",OFFSET('Hygiene Data'!$F$12,0,10*ROW('Hygiene Data'!F99)))</f>
        <v/>
      </c>
      <c r="DW105" s="283" t="str">
        <f ca="true">+IF(OFFSET('Hygiene Data'!$F$13,0,10*ROW('Hygiene Data'!F99))="","",OFFSET('Hygiene Data'!$F$13,0,10*ROW('Hygiene Data'!F99)))</f>
        <v/>
      </c>
      <c r="DX105" s="283" t="str">
        <f ca="true">+IF(OFFSET('Hygiene Data'!$G$11,0,10*ROW('Hygiene Data'!G99))="","",OFFSET('Hygiene Data'!$G$11,0,10*ROW('Hygiene Data'!G99)))</f>
        <v/>
      </c>
      <c r="DY105" s="283" t="str">
        <f ca="true">+IF(OFFSET('Hygiene Data'!$G$12,0,10*ROW('Hygiene Data'!G99))="","",OFFSET('Hygiene Data'!$G$12,0,10*ROW('Hygiene Data'!G99)))</f>
        <v/>
      </c>
      <c r="DZ105" s="283" t="str">
        <f ca="true">+IF(OFFSET('Hygiene Data'!$G$13,0,10*ROW('Hygiene Data'!G99))="","",OFFSET('Hygiene Data'!$G$13,0,10*ROW('Hygiene Data'!G99)))</f>
        <v/>
      </c>
      <c r="EA105" s="283" t="str">
        <f ca="true">+IF(OFFSET('Hygiene Data'!$H$11,0,10*ROW('Hygiene Data'!H99))="","",OFFSET('Hygiene Data'!$H$11,0,10*ROW('Hygiene Data'!H99)))</f>
        <v/>
      </c>
      <c r="EB105" s="283" t="str">
        <f ca="true">+IF(OFFSET('Hygiene Data'!$H$12,0,10*ROW('Hygiene Data'!H99))="","",OFFSET('Hygiene Data'!$H$12,0,10*ROW('Hygiene Data'!H99)))</f>
        <v/>
      </c>
      <c r="EC105" s="283" t="str">
        <f ca="true">+IF(OFFSET('Hygiene Data'!$H$13,0,10*ROW('Hygiene Data'!H99))="","",OFFSET('Hygiene Data'!$H$13,0,10*ROW('Hygiene Data'!H99)))</f>
        <v/>
      </c>
      <c r="ED105" s="283" t="str">
        <f ca="true">+IF(OFFSET('Hygiene Data'!$I$11,0,10*ROW('Hygiene Data'!I99))="","",OFFSET('Hygiene Data'!$I$11,0,10*ROW('Hygiene Data'!I99)))</f>
        <v/>
      </c>
      <c r="EE105" s="283" t="str">
        <f ca="true">+IF(OFFSET('Hygiene Data'!$I$12,0,10*ROW('Hygiene Data'!I99))="","",OFFSET('Hygiene Data'!$I$12,0,10*ROW('Hygiene Data'!I99)))</f>
        <v/>
      </c>
      <c r="EF105" s="283"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9"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3"/>
      <c r="BS106" s="283" t="str">
        <f ca="true">+IF(OFFSET('Water Data'!$D$27,0,10*ROW('Water Data'!D100))="","",OFFSET('Water Data'!$D$27,0,10*ROW('Water Data'!D100)))</f>
        <v/>
      </c>
      <c r="BT106" s="283" t="str">
        <f ca="true">+IF(OFFSET('Water Data'!$D$28,0,10*ROW('Water Data'!D100))="","",OFFSET('Water Data'!$D$28,0,10*ROW('Water Data'!D100)))</f>
        <v/>
      </c>
      <c r="BU106" s="283" t="str">
        <f ca="true">+IF(OFFSET('Water Data'!$D$29,0,10*ROW('Water Data'!D100))="","",OFFSET('Water Data'!$D$29,0,10*ROW('Water Data'!D100)))</f>
        <v/>
      </c>
      <c r="BV106" s="283" t="str">
        <f ca="true">+IF(OFFSET('Water Data'!$E$27,0,10*ROW('Water Data'!E100))="","",OFFSET('Water Data'!$E$27,0,10*ROW('Water Data'!E100)))</f>
        <v/>
      </c>
      <c r="BW106" s="283" t="str">
        <f ca="true">+IF(OFFSET('Water Data'!$E$28,0,10*ROW('Water Data'!E100))="","",OFFSET('Water Data'!$E$28,0,10*ROW('Water Data'!E100)))</f>
        <v/>
      </c>
      <c r="BX106" s="283" t="str">
        <f ca="true">+IF(OFFSET('Water Data'!$E$29,0,10*ROW('Water Data'!E100))="","",OFFSET('Water Data'!$E$29,0,10*ROW('Water Data'!E100)))</f>
        <v/>
      </c>
      <c r="BY106" s="283" t="str">
        <f ca="true">+IF(OFFSET('Water Data'!$F$27,0,10*ROW('Water Data'!F100))="","",OFFSET('Water Data'!$F$27,0,10*ROW('Water Data'!F100)))</f>
        <v/>
      </c>
      <c r="BZ106" s="283" t="str">
        <f ca="true">+IF(OFFSET('Water Data'!$F$28,0,10*ROW('Water Data'!F100))="","",OFFSET('Water Data'!$F$28,0,10*ROW('Water Data'!F100)))</f>
        <v/>
      </c>
      <c r="CA106" s="283" t="str">
        <f ca="true">+IF(OFFSET('Water Data'!$F$29,0,10*ROW('Water Data'!F100))="","",OFFSET('Water Data'!$F$29,0,10*ROW('Water Data'!F100)))</f>
        <v/>
      </c>
      <c r="CB106" s="283" t="str">
        <f ca="true">+IF(OFFSET('Water Data'!$G$27,0,10*ROW('Water Data'!G100))="","",OFFSET('Water Data'!$G$27,0,10*ROW('Water Data'!G100)))</f>
        <v/>
      </c>
      <c r="CC106" s="283" t="str">
        <f ca="true">+IF(OFFSET('Water Data'!$G$28,0,10*ROW('Water Data'!G100))="","",OFFSET('Water Data'!$G$28,0,10*ROW('Water Data'!G100)))</f>
        <v/>
      </c>
      <c r="CD106" s="283" t="str">
        <f ca="true">+IF(OFFSET('Water Data'!$G$29,0,10*ROW('Water Data'!G100))="","",OFFSET('Water Data'!$G$29,0,10*ROW('Water Data'!G100)))</f>
        <v/>
      </c>
      <c r="CE106" s="283" t="str">
        <f ca="true">+IF(OFFSET('Water Data'!$H$27,0,10*ROW('Water Data'!H100))="","",OFFSET('Water Data'!$H$27,0,10*ROW('Water Data'!H100)))</f>
        <v/>
      </c>
      <c r="CF106" s="283" t="str">
        <f ca="true">+IF(OFFSET('Water Data'!$H$28,0,10*ROW('Water Data'!H100))="","",OFFSET('Water Data'!$H$28,0,10*ROW('Water Data'!H100)))</f>
        <v/>
      </c>
      <c r="CG106" s="283" t="str">
        <f ca="true">+IF(OFFSET('Water Data'!$H$29,0,10*ROW('Water Data'!H100))="","",OFFSET('Water Data'!$H$29,0,10*ROW('Water Data'!H100)))</f>
        <v/>
      </c>
      <c r="CH106" s="283" t="str">
        <f ca="true">+IF(OFFSET('Water Data'!$I$27,0,10*ROW('Water Data'!I100))="","",OFFSET('Water Data'!$I$27,0,10*ROW('Water Data'!I100)))</f>
        <v/>
      </c>
      <c r="CI106" s="283" t="str">
        <f ca="true">+IF(OFFSET('Water Data'!$I$28,0,10*ROW('Water Data'!I100))="","",OFFSET('Water Data'!$I$28,0,10*ROW('Water Data'!I100)))</f>
        <v/>
      </c>
      <c r="CJ106" s="283" t="str">
        <f ca="true">+IF(OFFSET('Water Data'!$I$29,0,10*ROW('Water Data'!I100))="","",OFFSET('Water Data'!$I$29,0,10*ROW('Water Data'!I100)))</f>
        <v/>
      </c>
      <c r="CK106" s="283" t="str">
        <f ca="true">+IF(OFFSET('Sanitation Data'!$D$28,0,10*ROW('Sanitation Data'!D100))="","",OFFSET('Sanitation Data'!$D$28,0,10*ROW('Sanitation Data'!D100)))</f>
        <v/>
      </c>
      <c r="CL106" s="283" t="str">
        <f ca="true">+IF(OFFSET('Sanitation Data'!$D$29,0,10*ROW('Sanitation Data'!D100))="","",OFFSET('Sanitation Data'!$D$29,0,10*ROW('Sanitation Data'!D100)))</f>
        <v/>
      </c>
      <c r="CM106" s="283" t="str">
        <f ca="true">+IF(OFFSET('Sanitation Data'!$D$30,0,10*ROW('Sanitation Data'!D100))="","",OFFSET('Sanitation Data'!$D$30,0,10*ROW('Sanitation Data'!D100)))</f>
        <v/>
      </c>
      <c r="CN106" s="283" t="str">
        <f ca="true">+IF(OFFSET('Sanitation Data'!$D$31,0,10*ROW('Sanitation Data'!D100))="","",OFFSET('Sanitation Data'!$D$31,0,10*ROW('Sanitation Data'!D100)))</f>
        <v/>
      </c>
      <c r="CO106" s="283" t="str">
        <f ca="true">+IF(OFFSET('Sanitation Data'!$D$32,0,10*ROW('Sanitation Data'!D100))="","",OFFSET('Sanitation Data'!$D$32,0,10*ROW('Sanitation Data'!D100)))</f>
        <v/>
      </c>
      <c r="CP106" s="283" t="str">
        <f ca="true">+IF(OFFSET('Sanitation Data'!$E$28,0,10*ROW('Sanitation Data'!E100))="","",OFFSET('Sanitation Data'!$E$28,0,10*ROW('Sanitation Data'!E100)))</f>
        <v/>
      </c>
      <c r="CQ106" s="283" t="str">
        <f ca="true">+IF(OFFSET('Sanitation Data'!$E$29,0,10*ROW('Sanitation Data'!E100))="","",OFFSET('Sanitation Data'!$E$29,0,10*ROW('Sanitation Data'!E100)))</f>
        <v/>
      </c>
      <c r="CR106" s="283" t="str">
        <f ca="true">+IF(OFFSET('Sanitation Data'!$E$30,0,10*ROW('Sanitation Data'!E100))="","",OFFSET('Sanitation Data'!$E$30,0,10*ROW('Sanitation Data'!E100)))</f>
        <v/>
      </c>
      <c r="CS106" s="283" t="str">
        <f ca="true">+IF(OFFSET('Sanitation Data'!$E$31,0,10*ROW('Sanitation Data'!E100))="","",OFFSET('Sanitation Data'!$E$31,0,10*ROW('Sanitation Data'!E100)))</f>
        <v/>
      </c>
      <c r="CT106" s="283" t="str">
        <f ca="true">+IF(OFFSET('Sanitation Data'!$E$32,0,10*ROW('Sanitation Data'!E100))="","",OFFSET('Sanitation Data'!$E$32,0,10*ROW('Sanitation Data'!E100)))</f>
        <v/>
      </c>
      <c r="CU106" s="283" t="str">
        <f ca="true">+IF(OFFSET('Sanitation Data'!$F$28,0,10*ROW('Sanitation Data'!F100))="","",OFFSET('Sanitation Data'!$F$28,0,10*ROW('Sanitation Data'!F100)))</f>
        <v/>
      </c>
      <c r="CV106" s="283" t="str">
        <f ca="true">+IF(OFFSET('Sanitation Data'!$F$29,0,10*ROW('Sanitation Data'!F100))="","",OFFSET('Sanitation Data'!$F$29,0,10*ROW('Sanitation Data'!F100)))</f>
        <v/>
      </c>
      <c r="CW106" s="283" t="str">
        <f ca="true">+IF(OFFSET('Sanitation Data'!$F$30,0,10*ROW('Sanitation Data'!F100))="","",OFFSET('Sanitation Data'!$F$30,0,10*ROW('Sanitation Data'!F100)))</f>
        <v/>
      </c>
      <c r="CX106" s="283" t="str">
        <f ca="true">+IF(OFFSET('Sanitation Data'!$F$31,0,10*ROW('Sanitation Data'!F100))="","",OFFSET('Sanitation Data'!$F$31,0,10*ROW('Sanitation Data'!F100)))</f>
        <v/>
      </c>
      <c r="CY106" s="283" t="str">
        <f ca="true">+IF(OFFSET('Sanitation Data'!$F$32,0,10*ROW('Sanitation Data'!F100))="","",OFFSET('Sanitation Data'!$F$32,0,10*ROW('Sanitation Data'!F100)))</f>
        <v/>
      </c>
      <c r="CZ106" s="283" t="str">
        <f ca="true">+IF(OFFSET('Sanitation Data'!$G$28,0,10*ROW('Sanitation Data'!G100))="","",OFFSET('Sanitation Data'!$G$28,0,10*ROW('Sanitation Data'!G100)))</f>
        <v/>
      </c>
      <c r="DA106" s="283" t="str">
        <f ca="true">+IF(OFFSET('Sanitation Data'!$G$29,0,10*ROW('Sanitation Data'!G100))="","",OFFSET('Sanitation Data'!$G$29,0,10*ROW('Sanitation Data'!G100)))</f>
        <v/>
      </c>
      <c r="DB106" s="283" t="str">
        <f ca="true">+IF(OFFSET('Sanitation Data'!$G$30,0,10*ROW('Sanitation Data'!G100))="","",OFFSET('Sanitation Data'!$G$30,0,10*ROW('Sanitation Data'!G100)))</f>
        <v/>
      </c>
      <c r="DC106" s="283" t="str">
        <f ca="true">+IF(OFFSET('Sanitation Data'!$G$31,0,10*ROW('Sanitation Data'!G100))="","",OFFSET('Sanitation Data'!$G$31,0,10*ROW('Sanitation Data'!G100)))</f>
        <v/>
      </c>
      <c r="DD106" s="283" t="str">
        <f ca="true">+IF(OFFSET('Sanitation Data'!$G$32,0,10*ROW('Sanitation Data'!G100))="","",OFFSET('Sanitation Data'!$G$32,0,10*ROW('Sanitation Data'!G100)))</f>
        <v/>
      </c>
      <c r="DE106" s="283" t="str">
        <f ca="true">+IF(OFFSET('Sanitation Data'!$H$28,0,10*ROW('Sanitation Data'!H100))="","",OFFSET('Sanitation Data'!$H$28,0,10*ROW('Sanitation Data'!H100)))</f>
        <v/>
      </c>
      <c r="DF106" s="283" t="str">
        <f ca="true">+IF(OFFSET('Sanitation Data'!$H$29,0,10*ROW('Sanitation Data'!H100))="","",OFFSET('Sanitation Data'!$H$29,0,10*ROW('Sanitation Data'!H100)))</f>
        <v/>
      </c>
      <c r="DG106" s="283" t="str">
        <f ca="true">+IF(OFFSET('Sanitation Data'!$H$30,0,10*ROW('Sanitation Data'!H100))="","",OFFSET('Sanitation Data'!$H$30,0,10*ROW('Sanitation Data'!H100)))</f>
        <v/>
      </c>
      <c r="DH106" s="283" t="str">
        <f ca="true">+IF(OFFSET('Sanitation Data'!$H$31,0,10*ROW('Sanitation Data'!H100))="","",OFFSET('Sanitation Data'!$H$31,0,10*ROW('Sanitation Data'!H100)))</f>
        <v/>
      </c>
      <c r="DI106" s="283" t="str">
        <f ca="true">+IF(OFFSET('Sanitation Data'!$H$32,0,10*ROW('Sanitation Data'!H100))="","",OFFSET('Sanitation Data'!$H$32,0,10*ROW('Sanitation Data'!H100)))</f>
        <v/>
      </c>
      <c r="DJ106" s="283" t="str">
        <f ca="true">+IF(OFFSET('Sanitation Data'!$I$28,0,10*ROW('Sanitation Data'!I100))="","",OFFSET('Sanitation Data'!$I$28,0,10*ROW('Sanitation Data'!I100)))</f>
        <v/>
      </c>
      <c r="DK106" s="283" t="str">
        <f ca="true">+IF(OFFSET('Sanitation Data'!$I$29,0,10*ROW('Sanitation Data'!I100))="","",OFFSET('Sanitation Data'!$I$29,0,10*ROW('Sanitation Data'!I100)))</f>
        <v/>
      </c>
      <c r="DL106" s="283" t="str">
        <f ca="true">+IF(OFFSET('Sanitation Data'!$I$30,0,10*ROW('Sanitation Data'!I100))="","",OFFSET('Sanitation Data'!$I$30,0,10*ROW('Sanitation Data'!I100)))</f>
        <v/>
      </c>
      <c r="DM106" s="283" t="str">
        <f ca="true">+IF(OFFSET('Sanitation Data'!$I$31,0,10*ROW('Sanitation Data'!I100))="","",OFFSET('Sanitation Data'!$I$31,0,10*ROW('Sanitation Data'!I100)))</f>
        <v/>
      </c>
      <c r="DN106" s="283" t="str">
        <f ca="true">+IF(OFFSET('Sanitation Data'!$I$32,0,10*ROW('Sanitation Data'!I100))="","",OFFSET('Sanitation Data'!$I$32,0,10*ROW('Sanitation Data'!I100)))</f>
        <v/>
      </c>
      <c r="DO106" s="283" t="str">
        <f ca="true">+IF(OFFSET('Hygiene Data'!$D$11,0,10*ROW('Hygiene Data'!D100))="","",OFFSET('Hygiene Data'!$D$11,0,10*ROW('Hygiene Data'!D100)))</f>
        <v/>
      </c>
      <c r="DP106" s="283" t="str">
        <f ca="true">+IF(OFFSET('Hygiene Data'!$D$12,0,10*ROW('Hygiene Data'!D100))="","",OFFSET('Hygiene Data'!$D$12,0,10*ROW('Hygiene Data'!D100)))</f>
        <v/>
      </c>
      <c r="DQ106" s="283" t="str">
        <f ca="true">+IF(OFFSET('Hygiene Data'!$D$13,0,10*ROW('Hygiene Data'!D100))="","",OFFSET('Hygiene Data'!$D$13,0,10*ROW('Hygiene Data'!D100)))</f>
        <v/>
      </c>
      <c r="DR106" s="283" t="str">
        <f ca="true">+IF(OFFSET('Hygiene Data'!$E$11,0,10*ROW('Hygiene Data'!E100))="","",OFFSET('Hygiene Data'!$E$11,0,10*ROW('Hygiene Data'!E100)))</f>
        <v/>
      </c>
      <c r="DS106" s="283" t="str">
        <f ca="true">+IF(OFFSET('Hygiene Data'!$E$12,0,10*ROW('Hygiene Data'!E100))="","",OFFSET('Hygiene Data'!$E$12,0,10*ROW('Hygiene Data'!E100)))</f>
        <v/>
      </c>
      <c r="DT106" s="283" t="str">
        <f ca="true">+IF(OFFSET('Hygiene Data'!$E$13,0,10*ROW('Hygiene Data'!E100))="","",OFFSET('Hygiene Data'!$E$13,0,10*ROW('Hygiene Data'!E100)))</f>
        <v/>
      </c>
      <c r="DU106" s="283" t="str">
        <f ca="true">+IF(OFFSET('Hygiene Data'!$F$11,0,10*ROW('Hygiene Data'!F100))="","",OFFSET('Hygiene Data'!$F$11,0,10*ROW('Hygiene Data'!F100)))</f>
        <v/>
      </c>
      <c r="DV106" s="283" t="str">
        <f ca="true">+IF(OFFSET('Hygiene Data'!$F$12,0,10*ROW('Hygiene Data'!F100))="","",OFFSET('Hygiene Data'!$F$12,0,10*ROW('Hygiene Data'!F100)))</f>
        <v/>
      </c>
      <c r="DW106" s="283" t="str">
        <f ca="true">+IF(OFFSET('Hygiene Data'!$F$13,0,10*ROW('Hygiene Data'!F100))="","",OFFSET('Hygiene Data'!$F$13,0,10*ROW('Hygiene Data'!F100)))</f>
        <v/>
      </c>
      <c r="DX106" s="283" t="str">
        <f ca="true">+IF(OFFSET('Hygiene Data'!$G$11,0,10*ROW('Hygiene Data'!G100))="","",OFFSET('Hygiene Data'!$G$11,0,10*ROW('Hygiene Data'!G100)))</f>
        <v/>
      </c>
      <c r="DY106" s="283" t="str">
        <f ca="true">+IF(OFFSET('Hygiene Data'!$G$12,0,10*ROW('Hygiene Data'!G100))="","",OFFSET('Hygiene Data'!$G$12,0,10*ROW('Hygiene Data'!G100)))</f>
        <v/>
      </c>
      <c r="DZ106" s="283" t="str">
        <f ca="true">+IF(OFFSET('Hygiene Data'!$G$13,0,10*ROW('Hygiene Data'!G100))="","",OFFSET('Hygiene Data'!$G$13,0,10*ROW('Hygiene Data'!G100)))</f>
        <v/>
      </c>
      <c r="EA106" s="283" t="str">
        <f ca="true">+IF(OFFSET('Hygiene Data'!$H$11,0,10*ROW('Hygiene Data'!H100))="","",OFFSET('Hygiene Data'!$H$11,0,10*ROW('Hygiene Data'!H100)))</f>
        <v/>
      </c>
      <c r="EB106" s="283" t="str">
        <f ca="true">+IF(OFFSET('Hygiene Data'!$H$12,0,10*ROW('Hygiene Data'!H100))="","",OFFSET('Hygiene Data'!$H$12,0,10*ROW('Hygiene Data'!H100)))</f>
        <v/>
      </c>
      <c r="EC106" s="283" t="str">
        <f ca="true">+IF(OFFSET('Hygiene Data'!$H$13,0,10*ROW('Hygiene Data'!H100))="","",OFFSET('Hygiene Data'!$H$13,0,10*ROW('Hygiene Data'!H100)))</f>
        <v/>
      </c>
      <c r="ED106" s="283" t="str">
        <f ca="true">+IF(OFFSET('Hygiene Data'!$I$11,0,10*ROW('Hygiene Data'!I100))="","",OFFSET('Hygiene Data'!$I$11,0,10*ROW('Hygiene Data'!I100)))</f>
        <v/>
      </c>
      <c r="EE106" s="283" t="str">
        <f ca="true">+IF(OFFSET('Hygiene Data'!$I$12,0,10*ROW('Hygiene Data'!I100))="","",OFFSET('Hygiene Data'!$I$12,0,10*ROW('Hygiene Data'!I100)))</f>
        <v/>
      </c>
      <c r="EF106" s="283"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9"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3"/>
      <c r="BS107" s="283" t="str">
        <f ca="true">+IF(OFFSET('Water Data'!$D$27,0,10*ROW('Water Data'!D101))="","",OFFSET('Water Data'!$D$27,0,10*ROW('Water Data'!D101)))</f>
        <v/>
      </c>
      <c r="BT107" s="283" t="str">
        <f ca="true">+IF(OFFSET('Water Data'!$D$28,0,10*ROW('Water Data'!D101))="","",OFFSET('Water Data'!$D$28,0,10*ROW('Water Data'!D101)))</f>
        <v/>
      </c>
      <c r="BU107" s="283" t="str">
        <f ca="true">+IF(OFFSET('Water Data'!$D$29,0,10*ROW('Water Data'!D101))="","",OFFSET('Water Data'!$D$29,0,10*ROW('Water Data'!D101)))</f>
        <v/>
      </c>
      <c r="BV107" s="283" t="str">
        <f ca="true">+IF(OFFSET('Water Data'!$E$27,0,10*ROW('Water Data'!E101))="","",OFFSET('Water Data'!$E$27,0,10*ROW('Water Data'!E101)))</f>
        <v/>
      </c>
      <c r="BW107" s="283" t="str">
        <f ca="true">+IF(OFFSET('Water Data'!$E$28,0,10*ROW('Water Data'!E101))="","",OFFSET('Water Data'!$E$28,0,10*ROW('Water Data'!E101)))</f>
        <v/>
      </c>
      <c r="BX107" s="283" t="str">
        <f ca="true">+IF(OFFSET('Water Data'!$E$29,0,10*ROW('Water Data'!E101))="","",OFFSET('Water Data'!$E$29,0,10*ROW('Water Data'!E101)))</f>
        <v/>
      </c>
      <c r="BY107" s="283" t="str">
        <f ca="true">+IF(OFFSET('Water Data'!$F$27,0,10*ROW('Water Data'!F101))="","",OFFSET('Water Data'!$F$27,0,10*ROW('Water Data'!F101)))</f>
        <v/>
      </c>
      <c r="BZ107" s="283" t="str">
        <f ca="true">+IF(OFFSET('Water Data'!$F$28,0,10*ROW('Water Data'!F101))="","",OFFSET('Water Data'!$F$28,0,10*ROW('Water Data'!F101)))</f>
        <v/>
      </c>
      <c r="CA107" s="283" t="str">
        <f ca="true">+IF(OFFSET('Water Data'!$F$29,0,10*ROW('Water Data'!F101))="","",OFFSET('Water Data'!$F$29,0,10*ROW('Water Data'!F101)))</f>
        <v/>
      </c>
      <c r="CB107" s="283" t="str">
        <f ca="true">+IF(OFFSET('Water Data'!$G$27,0,10*ROW('Water Data'!G101))="","",OFFSET('Water Data'!$G$27,0,10*ROW('Water Data'!G101)))</f>
        <v/>
      </c>
      <c r="CC107" s="283" t="str">
        <f ca="true">+IF(OFFSET('Water Data'!$G$28,0,10*ROW('Water Data'!G101))="","",OFFSET('Water Data'!$G$28,0,10*ROW('Water Data'!G101)))</f>
        <v/>
      </c>
      <c r="CD107" s="283" t="str">
        <f ca="true">+IF(OFFSET('Water Data'!$G$29,0,10*ROW('Water Data'!G101))="","",OFFSET('Water Data'!$G$29,0,10*ROW('Water Data'!G101)))</f>
        <v/>
      </c>
      <c r="CE107" s="283" t="str">
        <f ca="true">+IF(OFFSET('Water Data'!$H$27,0,10*ROW('Water Data'!H101))="","",OFFSET('Water Data'!$H$27,0,10*ROW('Water Data'!H101)))</f>
        <v/>
      </c>
      <c r="CF107" s="283" t="str">
        <f ca="true">+IF(OFFSET('Water Data'!$H$28,0,10*ROW('Water Data'!H101))="","",OFFSET('Water Data'!$H$28,0,10*ROW('Water Data'!H101)))</f>
        <v/>
      </c>
      <c r="CG107" s="283" t="str">
        <f ca="true">+IF(OFFSET('Water Data'!$H$29,0,10*ROW('Water Data'!H101))="","",OFFSET('Water Data'!$H$29,0,10*ROW('Water Data'!H101)))</f>
        <v/>
      </c>
      <c r="CH107" s="283" t="str">
        <f ca="true">+IF(OFFSET('Water Data'!$I$27,0,10*ROW('Water Data'!I101))="","",OFFSET('Water Data'!$I$27,0,10*ROW('Water Data'!I101)))</f>
        <v/>
      </c>
      <c r="CI107" s="283" t="str">
        <f ca="true">+IF(OFFSET('Water Data'!$I$28,0,10*ROW('Water Data'!I101))="","",OFFSET('Water Data'!$I$28,0,10*ROW('Water Data'!I101)))</f>
        <v/>
      </c>
      <c r="CJ107" s="283" t="str">
        <f ca="true">+IF(OFFSET('Water Data'!$I$29,0,10*ROW('Water Data'!I101))="","",OFFSET('Water Data'!$I$29,0,10*ROW('Water Data'!I101)))</f>
        <v/>
      </c>
      <c r="CK107" s="283" t="str">
        <f ca="true">+IF(OFFSET('Sanitation Data'!$D$28,0,10*ROW('Sanitation Data'!D101))="","",OFFSET('Sanitation Data'!$D$28,0,10*ROW('Sanitation Data'!D101)))</f>
        <v/>
      </c>
      <c r="CL107" s="283" t="str">
        <f ca="true">+IF(OFFSET('Sanitation Data'!$D$29,0,10*ROW('Sanitation Data'!D101))="","",OFFSET('Sanitation Data'!$D$29,0,10*ROW('Sanitation Data'!D101)))</f>
        <v/>
      </c>
      <c r="CM107" s="283" t="str">
        <f ca="true">+IF(OFFSET('Sanitation Data'!$D$30,0,10*ROW('Sanitation Data'!D101))="","",OFFSET('Sanitation Data'!$D$30,0,10*ROW('Sanitation Data'!D101)))</f>
        <v/>
      </c>
      <c r="CN107" s="283" t="str">
        <f ca="true">+IF(OFFSET('Sanitation Data'!$D$31,0,10*ROW('Sanitation Data'!D101))="","",OFFSET('Sanitation Data'!$D$31,0,10*ROW('Sanitation Data'!D101)))</f>
        <v/>
      </c>
      <c r="CO107" s="283" t="str">
        <f ca="true">+IF(OFFSET('Sanitation Data'!$D$32,0,10*ROW('Sanitation Data'!D101))="","",OFFSET('Sanitation Data'!$D$32,0,10*ROW('Sanitation Data'!D101)))</f>
        <v/>
      </c>
      <c r="CP107" s="283" t="str">
        <f ca="true">+IF(OFFSET('Sanitation Data'!$E$28,0,10*ROW('Sanitation Data'!E101))="","",OFFSET('Sanitation Data'!$E$28,0,10*ROW('Sanitation Data'!E101)))</f>
        <v/>
      </c>
      <c r="CQ107" s="283" t="str">
        <f ca="true">+IF(OFFSET('Sanitation Data'!$E$29,0,10*ROW('Sanitation Data'!E101))="","",OFFSET('Sanitation Data'!$E$29,0,10*ROW('Sanitation Data'!E101)))</f>
        <v/>
      </c>
      <c r="CR107" s="283" t="str">
        <f ca="true">+IF(OFFSET('Sanitation Data'!$E$30,0,10*ROW('Sanitation Data'!E101))="","",OFFSET('Sanitation Data'!$E$30,0,10*ROW('Sanitation Data'!E101)))</f>
        <v/>
      </c>
      <c r="CS107" s="283" t="str">
        <f ca="true">+IF(OFFSET('Sanitation Data'!$E$31,0,10*ROW('Sanitation Data'!E101))="","",OFFSET('Sanitation Data'!$E$31,0,10*ROW('Sanitation Data'!E101)))</f>
        <v/>
      </c>
      <c r="CT107" s="283" t="str">
        <f ca="true">+IF(OFFSET('Sanitation Data'!$E$32,0,10*ROW('Sanitation Data'!E101))="","",OFFSET('Sanitation Data'!$E$32,0,10*ROW('Sanitation Data'!E101)))</f>
        <v/>
      </c>
      <c r="CU107" s="283" t="str">
        <f ca="true">+IF(OFFSET('Sanitation Data'!$F$28,0,10*ROW('Sanitation Data'!F101))="","",OFFSET('Sanitation Data'!$F$28,0,10*ROW('Sanitation Data'!F101)))</f>
        <v/>
      </c>
      <c r="CV107" s="283" t="str">
        <f ca="true">+IF(OFFSET('Sanitation Data'!$F$29,0,10*ROW('Sanitation Data'!F101))="","",OFFSET('Sanitation Data'!$F$29,0,10*ROW('Sanitation Data'!F101)))</f>
        <v/>
      </c>
      <c r="CW107" s="283" t="str">
        <f ca="true">+IF(OFFSET('Sanitation Data'!$F$30,0,10*ROW('Sanitation Data'!F101))="","",OFFSET('Sanitation Data'!$F$30,0,10*ROW('Sanitation Data'!F101)))</f>
        <v/>
      </c>
      <c r="CX107" s="283" t="str">
        <f ca="true">+IF(OFFSET('Sanitation Data'!$F$31,0,10*ROW('Sanitation Data'!F101))="","",OFFSET('Sanitation Data'!$F$31,0,10*ROW('Sanitation Data'!F101)))</f>
        <v/>
      </c>
      <c r="CY107" s="283" t="str">
        <f ca="true">+IF(OFFSET('Sanitation Data'!$F$32,0,10*ROW('Sanitation Data'!F101))="","",OFFSET('Sanitation Data'!$F$32,0,10*ROW('Sanitation Data'!F101)))</f>
        <v/>
      </c>
      <c r="CZ107" s="283" t="str">
        <f ca="true">+IF(OFFSET('Sanitation Data'!$G$28,0,10*ROW('Sanitation Data'!G101))="","",OFFSET('Sanitation Data'!$G$28,0,10*ROW('Sanitation Data'!G101)))</f>
        <v/>
      </c>
      <c r="DA107" s="283" t="str">
        <f ca="true">+IF(OFFSET('Sanitation Data'!$G$29,0,10*ROW('Sanitation Data'!G101))="","",OFFSET('Sanitation Data'!$G$29,0,10*ROW('Sanitation Data'!G101)))</f>
        <v/>
      </c>
      <c r="DB107" s="283" t="str">
        <f ca="true">+IF(OFFSET('Sanitation Data'!$G$30,0,10*ROW('Sanitation Data'!G101))="","",OFFSET('Sanitation Data'!$G$30,0,10*ROW('Sanitation Data'!G101)))</f>
        <v/>
      </c>
      <c r="DC107" s="283" t="str">
        <f ca="true">+IF(OFFSET('Sanitation Data'!$G$31,0,10*ROW('Sanitation Data'!G101))="","",OFFSET('Sanitation Data'!$G$31,0,10*ROW('Sanitation Data'!G101)))</f>
        <v/>
      </c>
      <c r="DD107" s="283" t="str">
        <f ca="true">+IF(OFFSET('Sanitation Data'!$G$32,0,10*ROW('Sanitation Data'!G101))="","",OFFSET('Sanitation Data'!$G$32,0,10*ROW('Sanitation Data'!G101)))</f>
        <v/>
      </c>
      <c r="DE107" s="283" t="str">
        <f ca="true">+IF(OFFSET('Sanitation Data'!$H$28,0,10*ROW('Sanitation Data'!H101))="","",OFFSET('Sanitation Data'!$H$28,0,10*ROW('Sanitation Data'!H101)))</f>
        <v/>
      </c>
      <c r="DF107" s="283" t="str">
        <f ca="true">+IF(OFFSET('Sanitation Data'!$H$29,0,10*ROW('Sanitation Data'!H101))="","",OFFSET('Sanitation Data'!$H$29,0,10*ROW('Sanitation Data'!H101)))</f>
        <v/>
      </c>
      <c r="DG107" s="283" t="str">
        <f ca="true">+IF(OFFSET('Sanitation Data'!$H$30,0,10*ROW('Sanitation Data'!H101))="","",OFFSET('Sanitation Data'!$H$30,0,10*ROW('Sanitation Data'!H101)))</f>
        <v/>
      </c>
      <c r="DH107" s="283" t="str">
        <f ca="true">+IF(OFFSET('Sanitation Data'!$H$31,0,10*ROW('Sanitation Data'!H101))="","",OFFSET('Sanitation Data'!$H$31,0,10*ROW('Sanitation Data'!H101)))</f>
        <v/>
      </c>
      <c r="DI107" s="283" t="str">
        <f ca="true">+IF(OFFSET('Sanitation Data'!$H$32,0,10*ROW('Sanitation Data'!H101))="","",OFFSET('Sanitation Data'!$H$32,0,10*ROW('Sanitation Data'!H101)))</f>
        <v/>
      </c>
      <c r="DJ107" s="283" t="str">
        <f ca="true">+IF(OFFSET('Sanitation Data'!$I$28,0,10*ROW('Sanitation Data'!I101))="","",OFFSET('Sanitation Data'!$I$28,0,10*ROW('Sanitation Data'!I101)))</f>
        <v/>
      </c>
      <c r="DK107" s="283" t="str">
        <f ca="true">+IF(OFFSET('Sanitation Data'!$I$29,0,10*ROW('Sanitation Data'!I101))="","",OFFSET('Sanitation Data'!$I$29,0,10*ROW('Sanitation Data'!I101)))</f>
        <v/>
      </c>
      <c r="DL107" s="283" t="str">
        <f ca="true">+IF(OFFSET('Sanitation Data'!$I$30,0,10*ROW('Sanitation Data'!I101))="","",OFFSET('Sanitation Data'!$I$30,0,10*ROW('Sanitation Data'!I101)))</f>
        <v/>
      </c>
      <c r="DM107" s="283" t="str">
        <f ca="true">+IF(OFFSET('Sanitation Data'!$I$31,0,10*ROW('Sanitation Data'!I101))="","",OFFSET('Sanitation Data'!$I$31,0,10*ROW('Sanitation Data'!I101)))</f>
        <v/>
      </c>
      <c r="DN107" s="283" t="str">
        <f ca="true">+IF(OFFSET('Sanitation Data'!$I$32,0,10*ROW('Sanitation Data'!I101))="","",OFFSET('Sanitation Data'!$I$32,0,10*ROW('Sanitation Data'!I101)))</f>
        <v/>
      </c>
      <c r="DO107" s="283" t="str">
        <f ca="true">+IF(OFFSET('Hygiene Data'!$D$11,0,10*ROW('Hygiene Data'!D101))="","",OFFSET('Hygiene Data'!$D$11,0,10*ROW('Hygiene Data'!D101)))</f>
        <v/>
      </c>
      <c r="DP107" s="283" t="str">
        <f ca="true">+IF(OFFSET('Hygiene Data'!$D$12,0,10*ROW('Hygiene Data'!D101))="","",OFFSET('Hygiene Data'!$D$12,0,10*ROW('Hygiene Data'!D101)))</f>
        <v/>
      </c>
      <c r="DQ107" s="283" t="str">
        <f ca="true">+IF(OFFSET('Hygiene Data'!$D$13,0,10*ROW('Hygiene Data'!D101))="","",OFFSET('Hygiene Data'!$D$13,0,10*ROW('Hygiene Data'!D101)))</f>
        <v/>
      </c>
      <c r="DR107" s="283" t="str">
        <f ca="true">+IF(OFFSET('Hygiene Data'!$E$11,0,10*ROW('Hygiene Data'!E101))="","",OFFSET('Hygiene Data'!$E$11,0,10*ROW('Hygiene Data'!E101)))</f>
        <v/>
      </c>
      <c r="DS107" s="283" t="str">
        <f ca="true">+IF(OFFSET('Hygiene Data'!$E$12,0,10*ROW('Hygiene Data'!E101))="","",OFFSET('Hygiene Data'!$E$12,0,10*ROW('Hygiene Data'!E101)))</f>
        <v/>
      </c>
      <c r="DT107" s="283" t="str">
        <f ca="true">+IF(OFFSET('Hygiene Data'!$E$13,0,10*ROW('Hygiene Data'!E101))="","",OFFSET('Hygiene Data'!$E$13,0,10*ROW('Hygiene Data'!E101)))</f>
        <v/>
      </c>
      <c r="DU107" s="283" t="str">
        <f ca="true">+IF(OFFSET('Hygiene Data'!$F$11,0,10*ROW('Hygiene Data'!F101))="","",OFFSET('Hygiene Data'!$F$11,0,10*ROW('Hygiene Data'!F101)))</f>
        <v/>
      </c>
      <c r="DV107" s="283" t="str">
        <f ca="true">+IF(OFFSET('Hygiene Data'!$F$12,0,10*ROW('Hygiene Data'!F101))="","",OFFSET('Hygiene Data'!$F$12,0,10*ROW('Hygiene Data'!F101)))</f>
        <v/>
      </c>
      <c r="DW107" s="283" t="str">
        <f ca="true">+IF(OFFSET('Hygiene Data'!$F$13,0,10*ROW('Hygiene Data'!F101))="","",OFFSET('Hygiene Data'!$F$13,0,10*ROW('Hygiene Data'!F101)))</f>
        <v/>
      </c>
      <c r="DX107" s="283" t="str">
        <f ca="true">+IF(OFFSET('Hygiene Data'!$G$11,0,10*ROW('Hygiene Data'!G101))="","",OFFSET('Hygiene Data'!$G$11,0,10*ROW('Hygiene Data'!G101)))</f>
        <v/>
      </c>
      <c r="DY107" s="283" t="str">
        <f ca="true">+IF(OFFSET('Hygiene Data'!$G$12,0,10*ROW('Hygiene Data'!G101))="","",OFFSET('Hygiene Data'!$G$12,0,10*ROW('Hygiene Data'!G101)))</f>
        <v/>
      </c>
      <c r="DZ107" s="283" t="str">
        <f ca="true">+IF(OFFSET('Hygiene Data'!$G$13,0,10*ROW('Hygiene Data'!G101))="","",OFFSET('Hygiene Data'!$G$13,0,10*ROW('Hygiene Data'!G101)))</f>
        <v/>
      </c>
      <c r="EA107" s="283" t="str">
        <f ca="true">+IF(OFFSET('Hygiene Data'!$H$11,0,10*ROW('Hygiene Data'!H101))="","",OFFSET('Hygiene Data'!$H$11,0,10*ROW('Hygiene Data'!H101)))</f>
        <v/>
      </c>
      <c r="EB107" s="283" t="str">
        <f ca="true">+IF(OFFSET('Hygiene Data'!$H$12,0,10*ROW('Hygiene Data'!H101))="","",OFFSET('Hygiene Data'!$H$12,0,10*ROW('Hygiene Data'!H101)))</f>
        <v/>
      </c>
      <c r="EC107" s="283" t="str">
        <f ca="true">+IF(OFFSET('Hygiene Data'!$H$13,0,10*ROW('Hygiene Data'!H101))="","",OFFSET('Hygiene Data'!$H$13,0,10*ROW('Hygiene Data'!H101)))</f>
        <v/>
      </c>
      <c r="ED107" s="283" t="str">
        <f ca="true">+IF(OFFSET('Hygiene Data'!$I$11,0,10*ROW('Hygiene Data'!I101))="","",OFFSET('Hygiene Data'!$I$11,0,10*ROW('Hygiene Data'!I101)))</f>
        <v/>
      </c>
      <c r="EE107" s="283" t="str">
        <f ca="true">+IF(OFFSET('Hygiene Data'!$I$12,0,10*ROW('Hygiene Data'!I101))="","",OFFSET('Hygiene Data'!$I$12,0,10*ROW('Hygiene Data'!I101)))</f>
        <v/>
      </c>
      <c r="EF107" s="283"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9"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3"/>
      <c r="BS108" s="283" t="str">
        <f ca="true">+IF(OFFSET('Water Data'!$D$27,0,10*ROW('Water Data'!D102))="","",OFFSET('Water Data'!$D$27,0,10*ROW('Water Data'!D102)))</f>
        <v/>
      </c>
      <c r="BT108" s="283" t="str">
        <f ca="true">+IF(OFFSET('Water Data'!$D$28,0,10*ROW('Water Data'!D102))="","",OFFSET('Water Data'!$D$28,0,10*ROW('Water Data'!D102)))</f>
        <v/>
      </c>
      <c r="BU108" s="283" t="str">
        <f ca="true">+IF(OFFSET('Water Data'!$D$29,0,10*ROW('Water Data'!D102))="","",OFFSET('Water Data'!$D$29,0,10*ROW('Water Data'!D102)))</f>
        <v/>
      </c>
      <c r="BV108" s="283" t="str">
        <f ca="true">+IF(OFFSET('Water Data'!$E$27,0,10*ROW('Water Data'!E102))="","",OFFSET('Water Data'!$E$27,0,10*ROW('Water Data'!E102)))</f>
        <v/>
      </c>
      <c r="BW108" s="283" t="str">
        <f ca="true">+IF(OFFSET('Water Data'!$E$28,0,10*ROW('Water Data'!E102))="","",OFFSET('Water Data'!$E$28,0,10*ROW('Water Data'!E102)))</f>
        <v/>
      </c>
      <c r="BX108" s="283" t="str">
        <f ca="true">+IF(OFFSET('Water Data'!$E$29,0,10*ROW('Water Data'!E102))="","",OFFSET('Water Data'!$E$29,0,10*ROW('Water Data'!E102)))</f>
        <v/>
      </c>
      <c r="BY108" s="283" t="str">
        <f ca="true">+IF(OFFSET('Water Data'!$F$27,0,10*ROW('Water Data'!F102))="","",OFFSET('Water Data'!$F$27,0,10*ROW('Water Data'!F102)))</f>
        <v/>
      </c>
      <c r="BZ108" s="283" t="str">
        <f ca="true">+IF(OFFSET('Water Data'!$F$28,0,10*ROW('Water Data'!F102))="","",OFFSET('Water Data'!$F$28,0,10*ROW('Water Data'!F102)))</f>
        <v/>
      </c>
      <c r="CA108" s="283" t="str">
        <f ca="true">+IF(OFFSET('Water Data'!$F$29,0,10*ROW('Water Data'!F102))="","",OFFSET('Water Data'!$F$29,0,10*ROW('Water Data'!F102)))</f>
        <v/>
      </c>
      <c r="CB108" s="283" t="str">
        <f ca="true">+IF(OFFSET('Water Data'!$G$27,0,10*ROW('Water Data'!G102))="","",OFFSET('Water Data'!$G$27,0,10*ROW('Water Data'!G102)))</f>
        <v/>
      </c>
      <c r="CC108" s="283" t="str">
        <f ca="true">+IF(OFFSET('Water Data'!$G$28,0,10*ROW('Water Data'!G102))="","",OFFSET('Water Data'!$G$28,0,10*ROW('Water Data'!G102)))</f>
        <v/>
      </c>
      <c r="CD108" s="283" t="str">
        <f ca="true">+IF(OFFSET('Water Data'!$G$29,0,10*ROW('Water Data'!G102))="","",OFFSET('Water Data'!$G$29,0,10*ROW('Water Data'!G102)))</f>
        <v/>
      </c>
      <c r="CE108" s="283" t="str">
        <f ca="true">+IF(OFFSET('Water Data'!$H$27,0,10*ROW('Water Data'!H102))="","",OFFSET('Water Data'!$H$27,0,10*ROW('Water Data'!H102)))</f>
        <v/>
      </c>
      <c r="CF108" s="283" t="str">
        <f ca="true">+IF(OFFSET('Water Data'!$H$28,0,10*ROW('Water Data'!H102))="","",OFFSET('Water Data'!$H$28,0,10*ROW('Water Data'!H102)))</f>
        <v/>
      </c>
      <c r="CG108" s="283" t="str">
        <f ca="true">+IF(OFFSET('Water Data'!$H$29,0,10*ROW('Water Data'!H102))="","",OFFSET('Water Data'!$H$29,0,10*ROW('Water Data'!H102)))</f>
        <v/>
      </c>
      <c r="CH108" s="283" t="str">
        <f ca="true">+IF(OFFSET('Water Data'!$I$27,0,10*ROW('Water Data'!I102))="","",OFFSET('Water Data'!$I$27,0,10*ROW('Water Data'!I102)))</f>
        <v/>
      </c>
      <c r="CI108" s="283" t="str">
        <f ca="true">+IF(OFFSET('Water Data'!$I$28,0,10*ROW('Water Data'!I102))="","",OFFSET('Water Data'!$I$28,0,10*ROW('Water Data'!I102)))</f>
        <v/>
      </c>
      <c r="CJ108" s="283" t="str">
        <f ca="true">+IF(OFFSET('Water Data'!$I$29,0,10*ROW('Water Data'!I102))="","",OFFSET('Water Data'!$I$29,0,10*ROW('Water Data'!I102)))</f>
        <v/>
      </c>
      <c r="CK108" s="283" t="str">
        <f ca="true">+IF(OFFSET('Sanitation Data'!$D$28,0,10*ROW('Sanitation Data'!D102))="","",OFFSET('Sanitation Data'!$D$28,0,10*ROW('Sanitation Data'!D102)))</f>
        <v/>
      </c>
      <c r="CL108" s="283" t="str">
        <f ca="true">+IF(OFFSET('Sanitation Data'!$D$29,0,10*ROW('Sanitation Data'!D102))="","",OFFSET('Sanitation Data'!$D$29,0,10*ROW('Sanitation Data'!D102)))</f>
        <v/>
      </c>
      <c r="CM108" s="283" t="str">
        <f ca="true">+IF(OFFSET('Sanitation Data'!$D$30,0,10*ROW('Sanitation Data'!D102))="","",OFFSET('Sanitation Data'!$D$30,0,10*ROW('Sanitation Data'!D102)))</f>
        <v/>
      </c>
      <c r="CN108" s="283" t="str">
        <f ca="true">+IF(OFFSET('Sanitation Data'!$D$31,0,10*ROW('Sanitation Data'!D102))="","",OFFSET('Sanitation Data'!$D$31,0,10*ROW('Sanitation Data'!D102)))</f>
        <v/>
      </c>
      <c r="CO108" s="283" t="str">
        <f ca="true">+IF(OFFSET('Sanitation Data'!$D$32,0,10*ROW('Sanitation Data'!D102))="","",OFFSET('Sanitation Data'!$D$32,0,10*ROW('Sanitation Data'!D102)))</f>
        <v/>
      </c>
      <c r="CP108" s="283" t="str">
        <f ca="true">+IF(OFFSET('Sanitation Data'!$E$28,0,10*ROW('Sanitation Data'!E102))="","",OFFSET('Sanitation Data'!$E$28,0,10*ROW('Sanitation Data'!E102)))</f>
        <v/>
      </c>
      <c r="CQ108" s="283" t="str">
        <f ca="true">+IF(OFFSET('Sanitation Data'!$E$29,0,10*ROW('Sanitation Data'!E102))="","",OFFSET('Sanitation Data'!$E$29,0,10*ROW('Sanitation Data'!E102)))</f>
        <v/>
      </c>
      <c r="CR108" s="283" t="str">
        <f ca="true">+IF(OFFSET('Sanitation Data'!$E$30,0,10*ROW('Sanitation Data'!E102))="","",OFFSET('Sanitation Data'!$E$30,0,10*ROW('Sanitation Data'!E102)))</f>
        <v/>
      </c>
      <c r="CS108" s="283" t="str">
        <f ca="true">+IF(OFFSET('Sanitation Data'!$E$31,0,10*ROW('Sanitation Data'!E102))="","",OFFSET('Sanitation Data'!$E$31,0,10*ROW('Sanitation Data'!E102)))</f>
        <v/>
      </c>
      <c r="CT108" s="283" t="str">
        <f ca="true">+IF(OFFSET('Sanitation Data'!$E$32,0,10*ROW('Sanitation Data'!E102))="","",OFFSET('Sanitation Data'!$E$32,0,10*ROW('Sanitation Data'!E102)))</f>
        <v/>
      </c>
      <c r="CU108" s="283" t="str">
        <f ca="true">+IF(OFFSET('Sanitation Data'!$F$28,0,10*ROW('Sanitation Data'!F102))="","",OFFSET('Sanitation Data'!$F$28,0,10*ROW('Sanitation Data'!F102)))</f>
        <v/>
      </c>
      <c r="CV108" s="283" t="str">
        <f ca="true">+IF(OFFSET('Sanitation Data'!$F$29,0,10*ROW('Sanitation Data'!F102))="","",OFFSET('Sanitation Data'!$F$29,0,10*ROW('Sanitation Data'!F102)))</f>
        <v/>
      </c>
      <c r="CW108" s="283" t="str">
        <f ca="true">+IF(OFFSET('Sanitation Data'!$F$30,0,10*ROW('Sanitation Data'!F102))="","",OFFSET('Sanitation Data'!$F$30,0,10*ROW('Sanitation Data'!F102)))</f>
        <v/>
      </c>
      <c r="CX108" s="283" t="str">
        <f ca="true">+IF(OFFSET('Sanitation Data'!$F$31,0,10*ROW('Sanitation Data'!F102))="","",OFFSET('Sanitation Data'!$F$31,0,10*ROW('Sanitation Data'!F102)))</f>
        <v/>
      </c>
      <c r="CY108" s="283" t="str">
        <f ca="true">+IF(OFFSET('Sanitation Data'!$F$32,0,10*ROW('Sanitation Data'!F102))="","",OFFSET('Sanitation Data'!$F$32,0,10*ROW('Sanitation Data'!F102)))</f>
        <v/>
      </c>
      <c r="CZ108" s="283" t="str">
        <f ca="true">+IF(OFFSET('Sanitation Data'!$G$28,0,10*ROW('Sanitation Data'!G102))="","",OFFSET('Sanitation Data'!$G$28,0,10*ROW('Sanitation Data'!G102)))</f>
        <v/>
      </c>
      <c r="DA108" s="283" t="str">
        <f ca="true">+IF(OFFSET('Sanitation Data'!$G$29,0,10*ROW('Sanitation Data'!G102))="","",OFFSET('Sanitation Data'!$G$29,0,10*ROW('Sanitation Data'!G102)))</f>
        <v/>
      </c>
      <c r="DB108" s="283" t="str">
        <f ca="true">+IF(OFFSET('Sanitation Data'!$G$30,0,10*ROW('Sanitation Data'!G102))="","",OFFSET('Sanitation Data'!$G$30,0,10*ROW('Sanitation Data'!G102)))</f>
        <v/>
      </c>
      <c r="DC108" s="283" t="str">
        <f ca="true">+IF(OFFSET('Sanitation Data'!$G$31,0,10*ROW('Sanitation Data'!G102))="","",OFFSET('Sanitation Data'!$G$31,0,10*ROW('Sanitation Data'!G102)))</f>
        <v/>
      </c>
      <c r="DD108" s="283" t="str">
        <f ca="true">+IF(OFFSET('Sanitation Data'!$G$32,0,10*ROW('Sanitation Data'!G102))="","",OFFSET('Sanitation Data'!$G$32,0,10*ROW('Sanitation Data'!G102)))</f>
        <v/>
      </c>
      <c r="DE108" s="283" t="str">
        <f ca="true">+IF(OFFSET('Sanitation Data'!$H$28,0,10*ROW('Sanitation Data'!H102))="","",OFFSET('Sanitation Data'!$H$28,0,10*ROW('Sanitation Data'!H102)))</f>
        <v/>
      </c>
      <c r="DF108" s="283" t="str">
        <f ca="true">+IF(OFFSET('Sanitation Data'!$H$29,0,10*ROW('Sanitation Data'!H102))="","",OFFSET('Sanitation Data'!$H$29,0,10*ROW('Sanitation Data'!H102)))</f>
        <v/>
      </c>
      <c r="DG108" s="283" t="str">
        <f ca="true">+IF(OFFSET('Sanitation Data'!$H$30,0,10*ROW('Sanitation Data'!H102))="","",OFFSET('Sanitation Data'!$H$30,0,10*ROW('Sanitation Data'!H102)))</f>
        <v/>
      </c>
      <c r="DH108" s="283" t="str">
        <f ca="true">+IF(OFFSET('Sanitation Data'!$H$31,0,10*ROW('Sanitation Data'!H102))="","",OFFSET('Sanitation Data'!$H$31,0,10*ROW('Sanitation Data'!H102)))</f>
        <v/>
      </c>
      <c r="DI108" s="283" t="str">
        <f ca="true">+IF(OFFSET('Sanitation Data'!$H$32,0,10*ROW('Sanitation Data'!H102))="","",OFFSET('Sanitation Data'!$H$32,0,10*ROW('Sanitation Data'!H102)))</f>
        <v/>
      </c>
      <c r="DJ108" s="283" t="str">
        <f ca="true">+IF(OFFSET('Sanitation Data'!$I$28,0,10*ROW('Sanitation Data'!I102))="","",OFFSET('Sanitation Data'!$I$28,0,10*ROW('Sanitation Data'!I102)))</f>
        <v/>
      </c>
      <c r="DK108" s="283" t="str">
        <f ca="true">+IF(OFFSET('Sanitation Data'!$I$29,0,10*ROW('Sanitation Data'!I102))="","",OFFSET('Sanitation Data'!$I$29,0,10*ROW('Sanitation Data'!I102)))</f>
        <v/>
      </c>
      <c r="DL108" s="283" t="str">
        <f ca="true">+IF(OFFSET('Sanitation Data'!$I$30,0,10*ROW('Sanitation Data'!I102))="","",OFFSET('Sanitation Data'!$I$30,0,10*ROW('Sanitation Data'!I102)))</f>
        <v/>
      </c>
      <c r="DM108" s="283" t="str">
        <f ca="true">+IF(OFFSET('Sanitation Data'!$I$31,0,10*ROW('Sanitation Data'!I102))="","",OFFSET('Sanitation Data'!$I$31,0,10*ROW('Sanitation Data'!I102)))</f>
        <v/>
      </c>
      <c r="DN108" s="283" t="str">
        <f ca="true">+IF(OFFSET('Sanitation Data'!$I$32,0,10*ROW('Sanitation Data'!I102))="","",OFFSET('Sanitation Data'!$I$32,0,10*ROW('Sanitation Data'!I102)))</f>
        <v/>
      </c>
      <c r="DO108" s="283" t="str">
        <f ca="true">+IF(OFFSET('Hygiene Data'!$D$11,0,10*ROW('Hygiene Data'!D102))="","",OFFSET('Hygiene Data'!$D$11,0,10*ROW('Hygiene Data'!D102)))</f>
        <v/>
      </c>
      <c r="DP108" s="283" t="str">
        <f ca="true">+IF(OFFSET('Hygiene Data'!$D$12,0,10*ROW('Hygiene Data'!D102))="","",OFFSET('Hygiene Data'!$D$12,0,10*ROW('Hygiene Data'!D102)))</f>
        <v/>
      </c>
      <c r="DQ108" s="283" t="str">
        <f ca="true">+IF(OFFSET('Hygiene Data'!$D$13,0,10*ROW('Hygiene Data'!D102))="","",OFFSET('Hygiene Data'!$D$13,0,10*ROW('Hygiene Data'!D102)))</f>
        <v/>
      </c>
      <c r="DR108" s="283" t="str">
        <f ca="true">+IF(OFFSET('Hygiene Data'!$E$11,0,10*ROW('Hygiene Data'!E102))="","",OFFSET('Hygiene Data'!$E$11,0,10*ROW('Hygiene Data'!E102)))</f>
        <v/>
      </c>
      <c r="DS108" s="283" t="str">
        <f ca="true">+IF(OFFSET('Hygiene Data'!$E$12,0,10*ROW('Hygiene Data'!E102))="","",OFFSET('Hygiene Data'!$E$12,0,10*ROW('Hygiene Data'!E102)))</f>
        <v/>
      </c>
      <c r="DT108" s="283" t="str">
        <f ca="true">+IF(OFFSET('Hygiene Data'!$E$13,0,10*ROW('Hygiene Data'!E102))="","",OFFSET('Hygiene Data'!$E$13,0,10*ROW('Hygiene Data'!E102)))</f>
        <v/>
      </c>
      <c r="DU108" s="283" t="str">
        <f ca="true">+IF(OFFSET('Hygiene Data'!$F$11,0,10*ROW('Hygiene Data'!F102))="","",OFFSET('Hygiene Data'!$F$11,0,10*ROW('Hygiene Data'!F102)))</f>
        <v/>
      </c>
      <c r="DV108" s="283" t="str">
        <f ca="true">+IF(OFFSET('Hygiene Data'!$F$12,0,10*ROW('Hygiene Data'!F102))="","",OFFSET('Hygiene Data'!$F$12,0,10*ROW('Hygiene Data'!F102)))</f>
        <v/>
      </c>
      <c r="DW108" s="283" t="str">
        <f ca="true">+IF(OFFSET('Hygiene Data'!$F$13,0,10*ROW('Hygiene Data'!F102))="","",OFFSET('Hygiene Data'!$F$13,0,10*ROW('Hygiene Data'!F102)))</f>
        <v/>
      </c>
      <c r="DX108" s="283" t="str">
        <f ca="true">+IF(OFFSET('Hygiene Data'!$G$11,0,10*ROW('Hygiene Data'!G102))="","",OFFSET('Hygiene Data'!$G$11,0,10*ROW('Hygiene Data'!G102)))</f>
        <v/>
      </c>
      <c r="DY108" s="283" t="str">
        <f ca="true">+IF(OFFSET('Hygiene Data'!$G$12,0,10*ROW('Hygiene Data'!G102))="","",OFFSET('Hygiene Data'!$G$12,0,10*ROW('Hygiene Data'!G102)))</f>
        <v/>
      </c>
      <c r="DZ108" s="283" t="str">
        <f ca="true">+IF(OFFSET('Hygiene Data'!$G$13,0,10*ROW('Hygiene Data'!G102))="","",OFFSET('Hygiene Data'!$G$13,0,10*ROW('Hygiene Data'!G102)))</f>
        <v/>
      </c>
      <c r="EA108" s="283" t="str">
        <f ca="true">+IF(OFFSET('Hygiene Data'!$H$11,0,10*ROW('Hygiene Data'!H102))="","",OFFSET('Hygiene Data'!$H$11,0,10*ROW('Hygiene Data'!H102)))</f>
        <v/>
      </c>
      <c r="EB108" s="283" t="str">
        <f ca="true">+IF(OFFSET('Hygiene Data'!$H$12,0,10*ROW('Hygiene Data'!H102))="","",OFFSET('Hygiene Data'!$H$12,0,10*ROW('Hygiene Data'!H102)))</f>
        <v/>
      </c>
      <c r="EC108" s="283" t="str">
        <f ca="true">+IF(OFFSET('Hygiene Data'!$H$13,0,10*ROW('Hygiene Data'!H102))="","",OFFSET('Hygiene Data'!$H$13,0,10*ROW('Hygiene Data'!H102)))</f>
        <v/>
      </c>
      <c r="ED108" s="283" t="str">
        <f ca="true">+IF(OFFSET('Hygiene Data'!$I$11,0,10*ROW('Hygiene Data'!I102))="","",OFFSET('Hygiene Data'!$I$11,0,10*ROW('Hygiene Data'!I102)))</f>
        <v/>
      </c>
      <c r="EE108" s="283" t="str">
        <f ca="true">+IF(OFFSET('Hygiene Data'!$I$12,0,10*ROW('Hygiene Data'!I102))="","",OFFSET('Hygiene Data'!$I$12,0,10*ROW('Hygiene Data'!I102)))</f>
        <v/>
      </c>
      <c r="EF108" s="283"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9"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3"/>
      <c r="BS109" s="283" t="str">
        <f ca="true">+IF(OFFSET('Water Data'!$D$27,0,10*ROW('Water Data'!D103))="","",OFFSET('Water Data'!$D$27,0,10*ROW('Water Data'!D103)))</f>
        <v/>
      </c>
      <c r="BT109" s="283" t="str">
        <f ca="true">+IF(OFFSET('Water Data'!$D$28,0,10*ROW('Water Data'!D103))="","",OFFSET('Water Data'!$D$28,0,10*ROW('Water Data'!D103)))</f>
        <v/>
      </c>
      <c r="BU109" s="283" t="str">
        <f ca="true">+IF(OFFSET('Water Data'!$D$29,0,10*ROW('Water Data'!D103))="","",OFFSET('Water Data'!$D$29,0,10*ROW('Water Data'!D103)))</f>
        <v/>
      </c>
      <c r="BV109" s="283" t="str">
        <f ca="true">+IF(OFFSET('Water Data'!$E$27,0,10*ROW('Water Data'!E103))="","",OFFSET('Water Data'!$E$27,0,10*ROW('Water Data'!E103)))</f>
        <v/>
      </c>
      <c r="BW109" s="283" t="str">
        <f ca="true">+IF(OFFSET('Water Data'!$E$28,0,10*ROW('Water Data'!E103))="","",OFFSET('Water Data'!$E$28,0,10*ROW('Water Data'!E103)))</f>
        <v/>
      </c>
      <c r="BX109" s="283" t="str">
        <f ca="true">+IF(OFFSET('Water Data'!$E$29,0,10*ROW('Water Data'!E103))="","",OFFSET('Water Data'!$E$29,0,10*ROW('Water Data'!E103)))</f>
        <v/>
      </c>
      <c r="BY109" s="283" t="str">
        <f ca="true">+IF(OFFSET('Water Data'!$F$27,0,10*ROW('Water Data'!F103))="","",OFFSET('Water Data'!$F$27,0,10*ROW('Water Data'!F103)))</f>
        <v/>
      </c>
      <c r="BZ109" s="283" t="str">
        <f ca="true">+IF(OFFSET('Water Data'!$F$28,0,10*ROW('Water Data'!F103))="","",OFFSET('Water Data'!$F$28,0,10*ROW('Water Data'!F103)))</f>
        <v/>
      </c>
      <c r="CA109" s="283" t="str">
        <f ca="true">+IF(OFFSET('Water Data'!$F$29,0,10*ROW('Water Data'!F103))="","",OFFSET('Water Data'!$F$29,0,10*ROW('Water Data'!F103)))</f>
        <v/>
      </c>
      <c r="CB109" s="283" t="str">
        <f ca="true">+IF(OFFSET('Water Data'!$G$27,0,10*ROW('Water Data'!G103))="","",OFFSET('Water Data'!$G$27,0,10*ROW('Water Data'!G103)))</f>
        <v/>
      </c>
      <c r="CC109" s="283" t="str">
        <f ca="true">+IF(OFFSET('Water Data'!$G$28,0,10*ROW('Water Data'!G103))="","",OFFSET('Water Data'!$G$28,0,10*ROW('Water Data'!G103)))</f>
        <v/>
      </c>
      <c r="CD109" s="283" t="str">
        <f ca="true">+IF(OFFSET('Water Data'!$G$29,0,10*ROW('Water Data'!G103))="","",OFFSET('Water Data'!$G$29,0,10*ROW('Water Data'!G103)))</f>
        <v/>
      </c>
      <c r="CE109" s="283" t="str">
        <f ca="true">+IF(OFFSET('Water Data'!$H$27,0,10*ROW('Water Data'!H103))="","",OFFSET('Water Data'!$H$27,0,10*ROW('Water Data'!H103)))</f>
        <v/>
      </c>
      <c r="CF109" s="283" t="str">
        <f ca="true">+IF(OFFSET('Water Data'!$H$28,0,10*ROW('Water Data'!H103))="","",OFFSET('Water Data'!$H$28,0,10*ROW('Water Data'!H103)))</f>
        <v/>
      </c>
      <c r="CG109" s="283" t="str">
        <f ca="true">+IF(OFFSET('Water Data'!$H$29,0,10*ROW('Water Data'!H103))="","",OFFSET('Water Data'!$H$29,0,10*ROW('Water Data'!H103)))</f>
        <v/>
      </c>
      <c r="CH109" s="283" t="str">
        <f ca="true">+IF(OFFSET('Water Data'!$I$27,0,10*ROW('Water Data'!I103))="","",OFFSET('Water Data'!$I$27,0,10*ROW('Water Data'!I103)))</f>
        <v/>
      </c>
      <c r="CI109" s="283" t="str">
        <f ca="true">+IF(OFFSET('Water Data'!$I$28,0,10*ROW('Water Data'!I103))="","",OFFSET('Water Data'!$I$28,0,10*ROW('Water Data'!I103)))</f>
        <v/>
      </c>
      <c r="CJ109" s="283" t="str">
        <f ca="true">+IF(OFFSET('Water Data'!$I$29,0,10*ROW('Water Data'!I103))="","",OFFSET('Water Data'!$I$29,0,10*ROW('Water Data'!I103)))</f>
        <v/>
      </c>
      <c r="CK109" s="283" t="str">
        <f ca="true">+IF(OFFSET('Sanitation Data'!$D$28,0,10*ROW('Sanitation Data'!D103))="","",OFFSET('Sanitation Data'!$D$28,0,10*ROW('Sanitation Data'!D103)))</f>
        <v/>
      </c>
      <c r="CL109" s="283" t="str">
        <f ca="true">+IF(OFFSET('Sanitation Data'!$D$29,0,10*ROW('Sanitation Data'!D103))="","",OFFSET('Sanitation Data'!$D$29,0,10*ROW('Sanitation Data'!D103)))</f>
        <v/>
      </c>
      <c r="CM109" s="283" t="str">
        <f ca="true">+IF(OFFSET('Sanitation Data'!$D$30,0,10*ROW('Sanitation Data'!D103))="","",OFFSET('Sanitation Data'!$D$30,0,10*ROW('Sanitation Data'!D103)))</f>
        <v/>
      </c>
      <c r="CN109" s="283" t="str">
        <f ca="true">+IF(OFFSET('Sanitation Data'!$D$31,0,10*ROW('Sanitation Data'!D103))="","",OFFSET('Sanitation Data'!$D$31,0,10*ROW('Sanitation Data'!D103)))</f>
        <v/>
      </c>
      <c r="CO109" s="283" t="str">
        <f ca="true">+IF(OFFSET('Sanitation Data'!$D$32,0,10*ROW('Sanitation Data'!D103))="","",OFFSET('Sanitation Data'!$D$32,0,10*ROW('Sanitation Data'!D103)))</f>
        <v/>
      </c>
      <c r="CP109" s="283" t="str">
        <f ca="true">+IF(OFFSET('Sanitation Data'!$E$28,0,10*ROW('Sanitation Data'!E103))="","",OFFSET('Sanitation Data'!$E$28,0,10*ROW('Sanitation Data'!E103)))</f>
        <v/>
      </c>
      <c r="CQ109" s="283" t="str">
        <f ca="true">+IF(OFFSET('Sanitation Data'!$E$29,0,10*ROW('Sanitation Data'!E103))="","",OFFSET('Sanitation Data'!$E$29,0,10*ROW('Sanitation Data'!E103)))</f>
        <v/>
      </c>
      <c r="CR109" s="283" t="str">
        <f ca="true">+IF(OFFSET('Sanitation Data'!$E$30,0,10*ROW('Sanitation Data'!E103))="","",OFFSET('Sanitation Data'!$E$30,0,10*ROW('Sanitation Data'!E103)))</f>
        <v/>
      </c>
      <c r="CS109" s="283" t="str">
        <f ca="true">+IF(OFFSET('Sanitation Data'!$E$31,0,10*ROW('Sanitation Data'!E103))="","",OFFSET('Sanitation Data'!$E$31,0,10*ROW('Sanitation Data'!E103)))</f>
        <v/>
      </c>
      <c r="CT109" s="283" t="str">
        <f ca="true">+IF(OFFSET('Sanitation Data'!$E$32,0,10*ROW('Sanitation Data'!E103))="","",OFFSET('Sanitation Data'!$E$32,0,10*ROW('Sanitation Data'!E103)))</f>
        <v/>
      </c>
      <c r="CU109" s="283" t="str">
        <f ca="true">+IF(OFFSET('Sanitation Data'!$F$28,0,10*ROW('Sanitation Data'!F103))="","",OFFSET('Sanitation Data'!$F$28,0,10*ROW('Sanitation Data'!F103)))</f>
        <v/>
      </c>
      <c r="CV109" s="283" t="str">
        <f ca="true">+IF(OFFSET('Sanitation Data'!$F$29,0,10*ROW('Sanitation Data'!F103))="","",OFFSET('Sanitation Data'!$F$29,0,10*ROW('Sanitation Data'!F103)))</f>
        <v/>
      </c>
      <c r="CW109" s="283" t="str">
        <f ca="true">+IF(OFFSET('Sanitation Data'!$F$30,0,10*ROW('Sanitation Data'!F103))="","",OFFSET('Sanitation Data'!$F$30,0,10*ROW('Sanitation Data'!F103)))</f>
        <v/>
      </c>
      <c r="CX109" s="283" t="str">
        <f ca="true">+IF(OFFSET('Sanitation Data'!$F$31,0,10*ROW('Sanitation Data'!F103))="","",OFFSET('Sanitation Data'!$F$31,0,10*ROW('Sanitation Data'!F103)))</f>
        <v/>
      </c>
      <c r="CY109" s="283" t="str">
        <f ca="true">+IF(OFFSET('Sanitation Data'!$F$32,0,10*ROW('Sanitation Data'!F103))="","",OFFSET('Sanitation Data'!$F$32,0,10*ROW('Sanitation Data'!F103)))</f>
        <v/>
      </c>
      <c r="CZ109" s="283" t="str">
        <f ca="true">+IF(OFFSET('Sanitation Data'!$G$28,0,10*ROW('Sanitation Data'!G103))="","",OFFSET('Sanitation Data'!$G$28,0,10*ROW('Sanitation Data'!G103)))</f>
        <v/>
      </c>
      <c r="DA109" s="283" t="str">
        <f ca="true">+IF(OFFSET('Sanitation Data'!$G$29,0,10*ROW('Sanitation Data'!G103))="","",OFFSET('Sanitation Data'!$G$29,0,10*ROW('Sanitation Data'!G103)))</f>
        <v/>
      </c>
      <c r="DB109" s="283" t="str">
        <f ca="true">+IF(OFFSET('Sanitation Data'!$G$30,0,10*ROW('Sanitation Data'!G103))="","",OFFSET('Sanitation Data'!$G$30,0,10*ROW('Sanitation Data'!G103)))</f>
        <v/>
      </c>
      <c r="DC109" s="283" t="str">
        <f ca="true">+IF(OFFSET('Sanitation Data'!$G$31,0,10*ROW('Sanitation Data'!G103))="","",OFFSET('Sanitation Data'!$G$31,0,10*ROW('Sanitation Data'!G103)))</f>
        <v/>
      </c>
      <c r="DD109" s="283" t="str">
        <f ca="true">+IF(OFFSET('Sanitation Data'!$G$32,0,10*ROW('Sanitation Data'!G103))="","",OFFSET('Sanitation Data'!$G$32,0,10*ROW('Sanitation Data'!G103)))</f>
        <v/>
      </c>
      <c r="DE109" s="283" t="str">
        <f ca="true">+IF(OFFSET('Sanitation Data'!$H$28,0,10*ROW('Sanitation Data'!H103))="","",OFFSET('Sanitation Data'!$H$28,0,10*ROW('Sanitation Data'!H103)))</f>
        <v/>
      </c>
      <c r="DF109" s="283" t="str">
        <f ca="true">+IF(OFFSET('Sanitation Data'!$H$29,0,10*ROW('Sanitation Data'!H103))="","",OFFSET('Sanitation Data'!$H$29,0,10*ROW('Sanitation Data'!H103)))</f>
        <v/>
      </c>
      <c r="DG109" s="283" t="str">
        <f ca="true">+IF(OFFSET('Sanitation Data'!$H$30,0,10*ROW('Sanitation Data'!H103))="","",OFFSET('Sanitation Data'!$H$30,0,10*ROW('Sanitation Data'!H103)))</f>
        <v/>
      </c>
      <c r="DH109" s="283" t="str">
        <f ca="true">+IF(OFFSET('Sanitation Data'!$H$31,0,10*ROW('Sanitation Data'!H103))="","",OFFSET('Sanitation Data'!$H$31,0,10*ROW('Sanitation Data'!H103)))</f>
        <v/>
      </c>
      <c r="DI109" s="283" t="str">
        <f ca="true">+IF(OFFSET('Sanitation Data'!$H$32,0,10*ROW('Sanitation Data'!H103))="","",OFFSET('Sanitation Data'!$H$32,0,10*ROW('Sanitation Data'!H103)))</f>
        <v/>
      </c>
      <c r="DJ109" s="283" t="str">
        <f ca="true">+IF(OFFSET('Sanitation Data'!$I$28,0,10*ROW('Sanitation Data'!I103))="","",OFFSET('Sanitation Data'!$I$28,0,10*ROW('Sanitation Data'!I103)))</f>
        <v/>
      </c>
      <c r="DK109" s="283" t="str">
        <f ca="true">+IF(OFFSET('Sanitation Data'!$I$29,0,10*ROW('Sanitation Data'!I103))="","",OFFSET('Sanitation Data'!$I$29,0,10*ROW('Sanitation Data'!I103)))</f>
        <v/>
      </c>
      <c r="DL109" s="283" t="str">
        <f ca="true">+IF(OFFSET('Sanitation Data'!$I$30,0,10*ROW('Sanitation Data'!I103))="","",OFFSET('Sanitation Data'!$I$30,0,10*ROW('Sanitation Data'!I103)))</f>
        <v/>
      </c>
      <c r="DM109" s="283" t="str">
        <f ca="true">+IF(OFFSET('Sanitation Data'!$I$31,0,10*ROW('Sanitation Data'!I103))="","",OFFSET('Sanitation Data'!$I$31,0,10*ROW('Sanitation Data'!I103)))</f>
        <v/>
      </c>
      <c r="DN109" s="283" t="str">
        <f ca="true">+IF(OFFSET('Sanitation Data'!$I$32,0,10*ROW('Sanitation Data'!I103))="","",OFFSET('Sanitation Data'!$I$32,0,10*ROW('Sanitation Data'!I103)))</f>
        <v/>
      </c>
      <c r="DO109" s="283" t="str">
        <f ca="true">+IF(OFFSET('Hygiene Data'!$D$11,0,10*ROW('Hygiene Data'!D103))="","",OFFSET('Hygiene Data'!$D$11,0,10*ROW('Hygiene Data'!D103)))</f>
        <v/>
      </c>
      <c r="DP109" s="283" t="str">
        <f ca="true">+IF(OFFSET('Hygiene Data'!$D$12,0,10*ROW('Hygiene Data'!D103))="","",OFFSET('Hygiene Data'!$D$12,0,10*ROW('Hygiene Data'!D103)))</f>
        <v/>
      </c>
      <c r="DQ109" s="283" t="str">
        <f ca="true">+IF(OFFSET('Hygiene Data'!$D$13,0,10*ROW('Hygiene Data'!D103))="","",OFFSET('Hygiene Data'!$D$13,0,10*ROW('Hygiene Data'!D103)))</f>
        <v/>
      </c>
      <c r="DR109" s="283" t="str">
        <f ca="true">+IF(OFFSET('Hygiene Data'!$E$11,0,10*ROW('Hygiene Data'!E103))="","",OFFSET('Hygiene Data'!$E$11,0,10*ROW('Hygiene Data'!E103)))</f>
        <v/>
      </c>
      <c r="DS109" s="283" t="str">
        <f ca="true">+IF(OFFSET('Hygiene Data'!$E$12,0,10*ROW('Hygiene Data'!E103))="","",OFFSET('Hygiene Data'!$E$12,0,10*ROW('Hygiene Data'!E103)))</f>
        <v/>
      </c>
      <c r="DT109" s="283" t="str">
        <f ca="true">+IF(OFFSET('Hygiene Data'!$E$13,0,10*ROW('Hygiene Data'!E103))="","",OFFSET('Hygiene Data'!$E$13,0,10*ROW('Hygiene Data'!E103)))</f>
        <v/>
      </c>
      <c r="DU109" s="283" t="str">
        <f ca="true">+IF(OFFSET('Hygiene Data'!$F$11,0,10*ROW('Hygiene Data'!F103))="","",OFFSET('Hygiene Data'!$F$11,0,10*ROW('Hygiene Data'!F103)))</f>
        <v/>
      </c>
      <c r="DV109" s="283" t="str">
        <f ca="true">+IF(OFFSET('Hygiene Data'!$F$12,0,10*ROW('Hygiene Data'!F103))="","",OFFSET('Hygiene Data'!$F$12,0,10*ROW('Hygiene Data'!F103)))</f>
        <v/>
      </c>
      <c r="DW109" s="283" t="str">
        <f ca="true">+IF(OFFSET('Hygiene Data'!$F$13,0,10*ROW('Hygiene Data'!F103))="","",OFFSET('Hygiene Data'!$F$13,0,10*ROW('Hygiene Data'!F103)))</f>
        <v/>
      </c>
      <c r="DX109" s="283" t="str">
        <f ca="true">+IF(OFFSET('Hygiene Data'!$G$11,0,10*ROW('Hygiene Data'!G103))="","",OFFSET('Hygiene Data'!$G$11,0,10*ROW('Hygiene Data'!G103)))</f>
        <v/>
      </c>
      <c r="DY109" s="283" t="str">
        <f ca="true">+IF(OFFSET('Hygiene Data'!$G$12,0,10*ROW('Hygiene Data'!G103))="","",OFFSET('Hygiene Data'!$G$12,0,10*ROW('Hygiene Data'!G103)))</f>
        <v/>
      </c>
      <c r="DZ109" s="283" t="str">
        <f ca="true">+IF(OFFSET('Hygiene Data'!$G$13,0,10*ROW('Hygiene Data'!G103))="","",OFFSET('Hygiene Data'!$G$13,0,10*ROW('Hygiene Data'!G103)))</f>
        <v/>
      </c>
      <c r="EA109" s="283" t="str">
        <f ca="true">+IF(OFFSET('Hygiene Data'!$H$11,0,10*ROW('Hygiene Data'!H103))="","",OFFSET('Hygiene Data'!$H$11,0,10*ROW('Hygiene Data'!H103)))</f>
        <v/>
      </c>
      <c r="EB109" s="283" t="str">
        <f ca="true">+IF(OFFSET('Hygiene Data'!$H$12,0,10*ROW('Hygiene Data'!H103))="","",OFFSET('Hygiene Data'!$H$12,0,10*ROW('Hygiene Data'!H103)))</f>
        <v/>
      </c>
      <c r="EC109" s="283" t="str">
        <f ca="true">+IF(OFFSET('Hygiene Data'!$H$13,0,10*ROW('Hygiene Data'!H103))="","",OFFSET('Hygiene Data'!$H$13,0,10*ROW('Hygiene Data'!H103)))</f>
        <v/>
      </c>
      <c r="ED109" s="283" t="str">
        <f ca="true">+IF(OFFSET('Hygiene Data'!$I$11,0,10*ROW('Hygiene Data'!I103))="","",OFFSET('Hygiene Data'!$I$11,0,10*ROW('Hygiene Data'!I103)))</f>
        <v/>
      </c>
      <c r="EE109" s="283" t="str">
        <f ca="true">+IF(OFFSET('Hygiene Data'!$I$12,0,10*ROW('Hygiene Data'!I103))="","",OFFSET('Hygiene Data'!$I$12,0,10*ROW('Hygiene Data'!I103)))</f>
        <v/>
      </c>
      <c r="EF109" s="283"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9"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3"/>
      <c r="BS110" s="283" t="str">
        <f ca="true">+IF(OFFSET('Water Data'!$D$27,0,10*ROW('Water Data'!D104))="","",OFFSET('Water Data'!$D$27,0,10*ROW('Water Data'!D104)))</f>
        <v/>
      </c>
      <c r="BT110" s="283" t="str">
        <f ca="true">+IF(OFFSET('Water Data'!$D$28,0,10*ROW('Water Data'!D104))="","",OFFSET('Water Data'!$D$28,0,10*ROW('Water Data'!D104)))</f>
        <v/>
      </c>
      <c r="BU110" s="283" t="str">
        <f ca="true">+IF(OFFSET('Water Data'!$D$29,0,10*ROW('Water Data'!D104))="","",OFFSET('Water Data'!$D$29,0,10*ROW('Water Data'!D104)))</f>
        <v/>
      </c>
      <c r="BV110" s="283" t="str">
        <f ca="true">+IF(OFFSET('Water Data'!$E$27,0,10*ROW('Water Data'!E104))="","",OFFSET('Water Data'!$E$27,0,10*ROW('Water Data'!E104)))</f>
        <v/>
      </c>
      <c r="BW110" s="283" t="str">
        <f ca="true">+IF(OFFSET('Water Data'!$E$28,0,10*ROW('Water Data'!E104))="","",OFFSET('Water Data'!$E$28,0,10*ROW('Water Data'!E104)))</f>
        <v/>
      </c>
      <c r="BX110" s="283" t="str">
        <f ca="true">+IF(OFFSET('Water Data'!$E$29,0,10*ROW('Water Data'!E104))="","",OFFSET('Water Data'!$E$29,0,10*ROW('Water Data'!E104)))</f>
        <v/>
      </c>
      <c r="BY110" s="283" t="str">
        <f ca="true">+IF(OFFSET('Water Data'!$F$27,0,10*ROW('Water Data'!F104))="","",OFFSET('Water Data'!$F$27,0,10*ROW('Water Data'!F104)))</f>
        <v/>
      </c>
      <c r="BZ110" s="283" t="str">
        <f ca="true">+IF(OFFSET('Water Data'!$F$28,0,10*ROW('Water Data'!F104))="","",OFFSET('Water Data'!$F$28,0,10*ROW('Water Data'!F104)))</f>
        <v/>
      </c>
      <c r="CA110" s="283" t="str">
        <f ca="true">+IF(OFFSET('Water Data'!$F$29,0,10*ROW('Water Data'!F104))="","",OFFSET('Water Data'!$F$29,0,10*ROW('Water Data'!F104)))</f>
        <v/>
      </c>
      <c r="CB110" s="283" t="str">
        <f ca="true">+IF(OFFSET('Water Data'!$G$27,0,10*ROW('Water Data'!G104))="","",OFFSET('Water Data'!$G$27,0,10*ROW('Water Data'!G104)))</f>
        <v/>
      </c>
      <c r="CC110" s="283" t="str">
        <f ca="true">+IF(OFFSET('Water Data'!$G$28,0,10*ROW('Water Data'!G104))="","",OFFSET('Water Data'!$G$28,0,10*ROW('Water Data'!G104)))</f>
        <v/>
      </c>
      <c r="CD110" s="283" t="str">
        <f ca="true">+IF(OFFSET('Water Data'!$G$29,0,10*ROW('Water Data'!G104))="","",OFFSET('Water Data'!$G$29,0,10*ROW('Water Data'!G104)))</f>
        <v/>
      </c>
      <c r="CE110" s="283" t="str">
        <f ca="true">+IF(OFFSET('Water Data'!$H$27,0,10*ROW('Water Data'!H104))="","",OFFSET('Water Data'!$H$27,0,10*ROW('Water Data'!H104)))</f>
        <v/>
      </c>
      <c r="CF110" s="283" t="str">
        <f ca="true">+IF(OFFSET('Water Data'!$H$28,0,10*ROW('Water Data'!H104))="","",OFFSET('Water Data'!$H$28,0,10*ROW('Water Data'!H104)))</f>
        <v/>
      </c>
      <c r="CG110" s="283" t="str">
        <f ca="true">+IF(OFFSET('Water Data'!$H$29,0,10*ROW('Water Data'!H104))="","",OFFSET('Water Data'!$H$29,0,10*ROW('Water Data'!H104)))</f>
        <v/>
      </c>
      <c r="CH110" s="283" t="str">
        <f ca="true">+IF(OFFSET('Water Data'!$I$27,0,10*ROW('Water Data'!I104))="","",OFFSET('Water Data'!$I$27,0,10*ROW('Water Data'!I104)))</f>
        <v/>
      </c>
      <c r="CI110" s="283" t="str">
        <f ca="true">+IF(OFFSET('Water Data'!$I$28,0,10*ROW('Water Data'!I104))="","",OFFSET('Water Data'!$I$28,0,10*ROW('Water Data'!I104)))</f>
        <v/>
      </c>
      <c r="CJ110" s="283" t="str">
        <f ca="true">+IF(OFFSET('Water Data'!$I$29,0,10*ROW('Water Data'!I104))="","",OFFSET('Water Data'!$I$29,0,10*ROW('Water Data'!I104)))</f>
        <v/>
      </c>
      <c r="CK110" s="283" t="str">
        <f ca="true">+IF(OFFSET('Sanitation Data'!$D$28,0,10*ROW('Sanitation Data'!D104))="","",OFFSET('Sanitation Data'!$D$28,0,10*ROW('Sanitation Data'!D104)))</f>
        <v/>
      </c>
      <c r="CL110" s="283" t="str">
        <f ca="true">+IF(OFFSET('Sanitation Data'!$D$29,0,10*ROW('Sanitation Data'!D104))="","",OFFSET('Sanitation Data'!$D$29,0,10*ROW('Sanitation Data'!D104)))</f>
        <v/>
      </c>
      <c r="CM110" s="283" t="str">
        <f ca="true">+IF(OFFSET('Sanitation Data'!$D$30,0,10*ROW('Sanitation Data'!D104))="","",OFFSET('Sanitation Data'!$D$30,0,10*ROW('Sanitation Data'!D104)))</f>
        <v/>
      </c>
      <c r="CN110" s="283" t="str">
        <f ca="true">+IF(OFFSET('Sanitation Data'!$D$31,0,10*ROW('Sanitation Data'!D104))="","",OFFSET('Sanitation Data'!$D$31,0,10*ROW('Sanitation Data'!D104)))</f>
        <v/>
      </c>
      <c r="CO110" s="283" t="str">
        <f ca="true">+IF(OFFSET('Sanitation Data'!$D$32,0,10*ROW('Sanitation Data'!D104))="","",OFFSET('Sanitation Data'!$D$32,0,10*ROW('Sanitation Data'!D104)))</f>
        <v/>
      </c>
      <c r="CP110" s="283" t="str">
        <f ca="true">+IF(OFFSET('Sanitation Data'!$E$28,0,10*ROW('Sanitation Data'!E104))="","",OFFSET('Sanitation Data'!$E$28,0,10*ROW('Sanitation Data'!E104)))</f>
        <v/>
      </c>
      <c r="CQ110" s="283" t="str">
        <f ca="true">+IF(OFFSET('Sanitation Data'!$E$29,0,10*ROW('Sanitation Data'!E104))="","",OFFSET('Sanitation Data'!$E$29,0,10*ROW('Sanitation Data'!E104)))</f>
        <v/>
      </c>
      <c r="CR110" s="283" t="str">
        <f ca="true">+IF(OFFSET('Sanitation Data'!$E$30,0,10*ROW('Sanitation Data'!E104))="","",OFFSET('Sanitation Data'!$E$30,0,10*ROW('Sanitation Data'!E104)))</f>
        <v/>
      </c>
      <c r="CS110" s="283" t="str">
        <f ca="true">+IF(OFFSET('Sanitation Data'!$E$31,0,10*ROW('Sanitation Data'!E104))="","",OFFSET('Sanitation Data'!$E$31,0,10*ROW('Sanitation Data'!E104)))</f>
        <v/>
      </c>
      <c r="CT110" s="283" t="str">
        <f ca="true">+IF(OFFSET('Sanitation Data'!$E$32,0,10*ROW('Sanitation Data'!E104))="","",OFFSET('Sanitation Data'!$E$32,0,10*ROW('Sanitation Data'!E104)))</f>
        <v/>
      </c>
      <c r="CU110" s="283" t="str">
        <f ca="true">+IF(OFFSET('Sanitation Data'!$F$28,0,10*ROW('Sanitation Data'!F104))="","",OFFSET('Sanitation Data'!$F$28,0,10*ROW('Sanitation Data'!F104)))</f>
        <v/>
      </c>
      <c r="CV110" s="283" t="str">
        <f ca="true">+IF(OFFSET('Sanitation Data'!$F$29,0,10*ROW('Sanitation Data'!F104))="","",OFFSET('Sanitation Data'!$F$29,0,10*ROW('Sanitation Data'!F104)))</f>
        <v/>
      </c>
      <c r="CW110" s="283" t="str">
        <f ca="true">+IF(OFFSET('Sanitation Data'!$F$30,0,10*ROW('Sanitation Data'!F104))="","",OFFSET('Sanitation Data'!$F$30,0,10*ROW('Sanitation Data'!F104)))</f>
        <v/>
      </c>
      <c r="CX110" s="283" t="str">
        <f ca="true">+IF(OFFSET('Sanitation Data'!$F$31,0,10*ROW('Sanitation Data'!F104))="","",OFFSET('Sanitation Data'!$F$31,0,10*ROW('Sanitation Data'!F104)))</f>
        <v/>
      </c>
      <c r="CY110" s="283" t="str">
        <f ca="true">+IF(OFFSET('Sanitation Data'!$F$32,0,10*ROW('Sanitation Data'!F104))="","",OFFSET('Sanitation Data'!$F$32,0,10*ROW('Sanitation Data'!F104)))</f>
        <v/>
      </c>
      <c r="CZ110" s="283" t="str">
        <f ca="true">+IF(OFFSET('Sanitation Data'!$G$28,0,10*ROW('Sanitation Data'!G104))="","",OFFSET('Sanitation Data'!$G$28,0,10*ROW('Sanitation Data'!G104)))</f>
        <v/>
      </c>
      <c r="DA110" s="283" t="str">
        <f ca="true">+IF(OFFSET('Sanitation Data'!$G$29,0,10*ROW('Sanitation Data'!G104))="","",OFFSET('Sanitation Data'!$G$29,0,10*ROW('Sanitation Data'!G104)))</f>
        <v/>
      </c>
      <c r="DB110" s="283" t="str">
        <f ca="true">+IF(OFFSET('Sanitation Data'!$G$30,0,10*ROW('Sanitation Data'!G104))="","",OFFSET('Sanitation Data'!$G$30,0,10*ROW('Sanitation Data'!G104)))</f>
        <v/>
      </c>
      <c r="DC110" s="283" t="str">
        <f ca="true">+IF(OFFSET('Sanitation Data'!$G$31,0,10*ROW('Sanitation Data'!G104))="","",OFFSET('Sanitation Data'!$G$31,0,10*ROW('Sanitation Data'!G104)))</f>
        <v/>
      </c>
      <c r="DD110" s="283" t="str">
        <f ca="true">+IF(OFFSET('Sanitation Data'!$G$32,0,10*ROW('Sanitation Data'!G104))="","",OFFSET('Sanitation Data'!$G$32,0,10*ROW('Sanitation Data'!G104)))</f>
        <v/>
      </c>
      <c r="DE110" s="283" t="str">
        <f ca="true">+IF(OFFSET('Sanitation Data'!$H$28,0,10*ROW('Sanitation Data'!H104))="","",OFFSET('Sanitation Data'!$H$28,0,10*ROW('Sanitation Data'!H104)))</f>
        <v/>
      </c>
      <c r="DF110" s="283" t="str">
        <f ca="true">+IF(OFFSET('Sanitation Data'!$H$29,0,10*ROW('Sanitation Data'!H104))="","",OFFSET('Sanitation Data'!$H$29,0,10*ROW('Sanitation Data'!H104)))</f>
        <v/>
      </c>
      <c r="DG110" s="283" t="str">
        <f ca="true">+IF(OFFSET('Sanitation Data'!$H$30,0,10*ROW('Sanitation Data'!H104))="","",OFFSET('Sanitation Data'!$H$30,0,10*ROW('Sanitation Data'!H104)))</f>
        <v/>
      </c>
      <c r="DH110" s="283" t="str">
        <f ca="true">+IF(OFFSET('Sanitation Data'!$H$31,0,10*ROW('Sanitation Data'!H104))="","",OFFSET('Sanitation Data'!$H$31,0,10*ROW('Sanitation Data'!H104)))</f>
        <v/>
      </c>
      <c r="DI110" s="283" t="str">
        <f ca="true">+IF(OFFSET('Sanitation Data'!$H$32,0,10*ROW('Sanitation Data'!H104))="","",OFFSET('Sanitation Data'!$H$32,0,10*ROW('Sanitation Data'!H104)))</f>
        <v/>
      </c>
      <c r="DJ110" s="283" t="str">
        <f ca="true">+IF(OFFSET('Sanitation Data'!$I$28,0,10*ROW('Sanitation Data'!I104))="","",OFFSET('Sanitation Data'!$I$28,0,10*ROW('Sanitation Data'!I104)))</f>
        <v/>
      </c>
      <c r="DK110" s="283" t="str">
        <f ca="true">+IF(OFFSET('Sanitation Data'!$I$29,0,10*ROW('Sanitation Data'!I104))="","",OFFSET('Sanitation Data'!$I$29,0,10*ROW('Sanitation Data'!I104)))</f>
        <v/>
      </c>
      <c r="DL110" s="283" t="str">
        <f ca="true">+IF(OFFSET('Sanitation Data'!$I$30,0,10*ROW('Sanitation Data'!I104))="","",OFFSET('Sanitation Data'!$I$30,0,10*ROW('Sanitation Data'!I104)))</f>
        <v/>
      </c>
      <c r="DM110" s="283" t="str">
        <f ca="true">+IF(OFFSET('Sanitation Data'!$I$31,0,10*ROW('Sanitation Data'!I104))="","",OFFSET('Sanitation Data'!$I$31,0,10*ROW('Sanitation Data'!I104)))</f>
        <v/>
      </c>
      <c r="DN110" s="283" t="str">
        <f ca="true">+IF(OFFSET('Sanitation Data'!$I$32,0,10*ROW('Sanitation Data'!I104))="","",OFFSET('Sanitation Data'!$I$32,0,10*ROW('Sanitation Data'!I104)))</f>
        <v/>
      </c>
      <c r="DO110" s="283" t="str">
        <f ca="true">+IF(OFFSET('Hygiene Data'!$D$11,0,10*ROW('Hygiene Data'!D104))="","",OFFSET('Hygiene Data'!$D$11,0,10*ROW('Hygiene Data'!D104)))</f>
        <v/>
      </c>
      <c r="DP110" s="283" t="str">
        <f ca="true">+IF(OFFSET('Hygiene Data'!$D$12,0,10*ROW('Hygiene Data'!D104))="","",OFFSET('Hygiene Data'!$D$12,0,10*ROW('Hygiene Data'!D104)))</f>
        <v/>
      </c>
      <c r="DQ110" s="283" t="str">
        <f ca="true">+IF(OFFSET('Hygiene Data'!$D$13,0,10*ROW('Hygiene Data'!D104))="","",OFFSET('Hygiene Data'!$D$13,0,10*ROW('Hygiene Data'!D104)))</f>
        <v/>
      </c>
      <c r="DR110" s="283" t="str">
        <f ca="true">+IF(OFFSET('Hygiene Data'!$E$11,0,10*ROW('Hygiene Data'!E104))="","",OFFSET('Hygiene Data'!$E$11,0,10*ROW('Hygiene Data'!E104)))</f>
        <v/>
      </c>
      <c r="DS110" s="283" t="str">
        <f ca="true">+IF(OFFSET('Hygiene Data'!$E$12,0,10*ROW('Hygiene Data'!E104))="","",OFFSET('Hygiene Data'!$E$12,0,10*ROW('Hygiene Data'!E104)))</f>
        <v/>
      </c>
      <c r="DT110" s="283" t="str">
        <f ca="true">+IF(OFFSET('Hygiene Data'!$E$13,0,10*ROW('Hygiene Data'!E104))="","",OFFSET('Hygiene Data'!$E$13,0,10*ROW('Hygiene Data'!E104)))</f>
        <v/>
      </c>
      <c r="DU110" s="283" t="str">
        <f ca="true">+IF(OFFSET('Hygiene Data'!$F$11,0,10*ROW('Hygiene Data'!F104))="","",OFFSET('Hygiene Data'!$F$11,0,10*ROW('Hygiene Data'!F104)))</f>
        <v/>
      </c>
      <c r="DV110" s="283" t="str">
        <f ca="true">+IF(OFFSET('Hygiene Data'!$F$12,0,10*ROW('Hygiene Data'!F104))="","",OFFSET('Hygiene Data'!$F$12,0,10*ROW('Hygiene Data'!F104)))</f>
        <v/>
      </c>
      <c r="DW110" s="283" t="str">
        <f ca="true">+IF(OFFSET('Hygiene Data'!$F$13,0,10*ROW('Hygiene Data'!F104))="","",OFFSET('Hygiene Data'!$F$13,0,10*ROW('Hygiene Data'!F104)))</f>
        <v/>
      </c>
      <c r="DX110" s="283" t="str">
        <f ca="true">+IF(OFFSET('Hygiene Data'!$G$11,0,10*ROW('Hygiene Data'!G104))="","",OFFSET('Hygiene Data'!$G$11,0,10*ROW('Hygiene Data'!G104)))</f>
        <v/>
      </c>
      <c r="DY110" s="283" t="str">
        <f ca="true">+IF(OFFSET('Hygiene Data'!$G$12,0,10*ROW('Hygiene Data'!G104))="","",OFFSET('Hygiene Data'!$G$12,0,10*ROW('Hygiene Data'!G104)))</f>
        <v/>
      </c>
      <c r="DZ110" s="283" t="str">
        <f ca="true">+IF(OFFSET('Hygiene Data'!$G$13,0,10*ROW('Hygiene Data'!G104))="","",OFFSET('Hygiene Data'!$G$13,0,10*ROW('Hygiene Data'!G104)))</f>
        <v/>
      </c>
      <c r="EA110" s="283" t="str">
        <f ca="true">+IF(OFFSET('Hygiene Data'!$H$11,0,10*ROW('Hygiene Data'!H104))="","",OFFSET('Hygiene Data'!$H$11,0,10*ROW('Hygiene Data'!H104)))</f>
        <v/>
      </c>
      <c r="EB110" s="283" t="str">
        <f ca="true">+IF(OFFSET('Hygiene Data'!$H$12,0,10*ROW('Hygiene Data'!H104))="","",OFFSET('Hygiene Data'!$H$12,0,10*ROW('Hygiene Data'!H104)))</f>
        <v/>
      </c>
      <c r="EC110" s="283" t="str">
        <f ca="true">+IF(OFFSET('Hygiene Data'!$H$13,0,10*ROW('Hygiene Data'!H104))="","",OFFSET('Hygiene Data'!$H$13,0,10*ROW('Hygiene Data'!H104)))</f>
        <v/>
      </c>
      <c r="ED110" s="283" t="str">
        <f ca="true">+IF(OFFSET('Hygiene Data'!$I$11,0,10*ROW('Hygiene Data'!I104))="","",OFFSET('Hygiene Data'!$I$11,0,10*ROW('Hygiene Data'!I104)))</f>
        <v/>
      </c>
      <c r="EE110" s="283" t="str">
        <f ca="true">+IF(OFFSET('Hygiene Data'!$I$12,0,10*ROW('Hygiene Data'!I104))="","",OFFSET('Hygiene Data'!$I$12,0,10*ROW('Hygiene Data'!I104)))</f>
        <v/>
      </c>
      <c r="EF110" s="283"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9"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3"/>
      <c r="BS111" s="283" t="str">
        <f ca="true">+IF(OFFSET('Water Data'!$D$27,0,10*ROW('Water Data'!D105))="","",OFFSET('Water Data'!$D$27,0,10*ROW('Water Data'!D105)))</f>
        <v/>
      </c>
      <c r="BT111" s="283" t="str">
        <f ca="true">+IF(OFFSET('Water Data'!$D$28,0,10*ROW('Water Data'!D105))="","",OFFSET('Water Data'!$D$28,0,10*ROW('Water Data'!D105)))</f>
        <v/>
      </c>
      <c r="BU111" s="283" t="str">
        <f ca="true">+IF(OFFSET('Water Data'!$D$29,0,10*ROW('Water Data'!D105))="","",OFFSET('Water Data'!$D$29,0,10*ROW('Water Data'!D105)))</f>
        <v/>
      </c>
      <c r="BV111" s="283" t="str">
        <f ca="true">+IF(OFFSET('Water Data'!$E$27,0,10*ROW('Water Data'!E105))="","",OFFSET('Water Data'!$E$27,0,10*ROW('Water Data'!E105)))</f>
        <v/>
      </c>
      <c r="BW111" s="283" t="str">
        <f ca="true">+IF(OFFSET('Water Data'!$E$28,0,10*ROW('Water Data'!E105))="","",OFFSET('Water Data'!$E$28,0,10*ROW('Water Data'!E105)))</f>
        <v/>
      </c>
      <c r="BX111" s="283" t="str">
        <f ca="true">+IF(OFFSET('Water Data'!$E$29,0,10*ROW('Water Data'!E105))="","",OFFSET('Water Data'!$E$29,0,10*ROW('Water Data'!E105)))</f>
        <v/>
      </c>
      <c r="BY111" s="283" t="str">
        <f ca="true">+IF(OFFSET('Water Data'!$F$27,0,10*ROW('Water Data'!F105))="","",OFFSET('Water Data'!$F$27,0,10*ROW('Water Data'!F105)))</f>
        <v/>
      </c>
      <c r="BZ111" s="283" t="str">
        <f ca="true">+IF(OFFSET('Water Data'!$F$28,0,10*ROW('Water Data'!F105))="","",OFFSET('Water Data'!$F$28,0,10*ROW('Water Data'!F105)))</f>
        <v/>
      </c>
      <c r="CA111" s="283" t="str">
        <f ca="true">+IF(OFFSET('Water Data'!$F$29,0,10*ROW('Water Data'!F105))="","",OFFSET('Water Data'!$F$29,0,10*ROW('Water Data'!F105)))</f>
        <v/>
      </c>
      <c r="CB111" s="283" t="str">
        <f ca="true">+IF(OFFSET('Water Data'!$G$27,0,10*ROW('Water Data'!G105))="","",OFFSET('Water Data'!$G$27,0,10*ROW('Water Data'!G105)))</f>
        <v/>
      </c>
      <c r="CC111" s="283" t="str">
        <f ca="true">+IF(OFFSET('Water Data'!$G$28,0,10*ROW('Water Data'!G105))="","",OFFSET('Water Data'!$G$28,0,10*ROW('Water Data'!G105)))</f>
        <v/>
      </c>
      <c r="CD111" s="283" t="str">
        <f ca="true">+IF(OFFSET('Water Data'!$G$29,0,10*ROW('Water Data'!G105))="","",OFFSET('Water Data'!$G$29,0,10*ROW('Water Data'!G105)))</f>
        <v/>
      </c>
      <c r="CE111" s="283" t="str">
        <f ca="true">+IF(OFFSET('Water Data'!$H$27,0,10*ROW('Water Data'!H105))="","",OFFSET('Water Data'!$H$27,0,10*ROW('Water Data'!H105)))</f>
        <v/>
      </c>
      <c r="CF111" s="283" t="str">
        <f ca="true">+IF(OFFSET('Water Data'!$H$28,0,10*ROW('Water Data'!H105))="","",OFFSET('Water Data'!$H$28,0,10*ROW('Water Data'!H105)))</f>
        <v/>
      </c>
      <c r="CG111" s="283" t="str">
        <f ca="true">+IF(OFFSET('Water Data'!$H$29,0,10*ROW('Water Data'!H105))="","",OFFSET('Water Data'!$H$29,0,10*ROW('Water Data'!H105)))</f>
        <v/>
      </c>
      <c r="CH111" s="283" t="str">
        <f ca="true">+IF(OFFSET('Water Data'!$I$27,0,10*ROW('Water Data'!I105))="","",OFFSET('Water Data'!$I$27,0,10*ROW('Water Data'!I105)))</f>
        <v/>
      </c>
      <c r="CI111" s="283" t="str">
        <f ca="true">+IF(OFFSET('Water Data'!$I$28,0,10*ROW('Water Data'!I105))="","",OFFSET('Water Data'!$I$28,0,10*ROW('Water Data'!I105)))</f>
        <v/>
      </c>
      <c r="CJ111" s="283" t="str">
        <f ca="true">+IF(OFFSET('Water Data'!$I$29,0,10*ROW('Water Data'!I105))="","",OFFSET('Water Data'!$I$29,0,10*ROW('Water Data'!I105)))</f>
        <v/>
      </c>
      <c r="CK111" s="283" t="str">
        <f ca="true">+IF(OFFSET('Sanitation Data'!$D$28,0,10*ROW('Sanitation Data'!D105))="","",OFFSET('Sanitation Data'!$D$28,0,10*ROW('Sanitation Data'!D105)))</f>
        <v/>
      </c>
      <c r="CL111" s="283" t="str">
        <f ca="true">+IF(OFFSET('Sanitation Data'!$D$29,0,10*ROW('Sanitation Data'!D105))="","",OFFSET('Sanitation Data'!$D$29,0,10*ROW('Sanitation Data'!D105)))</f>
        <v/>
      </c>
      <c r="CM111" s="283" t="str">
        <f ca="true">+IF(OFFSET('Sanitation Data'!$D$30,0,10*ROW('Sanitation Data'!D105))="","",OFFSET('Sanitation Data'!$D$30,0,10*ROW('Sanitation Data'!D105)))</f>
        <v/>
      </c>
      <c r="CN111" s="283" t="str">
        <f ca="true">+IF(OFFSET('Sanitation Data'!$D$31,0,10*ROW('Sanitation Data'!D105))="","",OFFSET('Sanitation Data'!$D$31,0,10*ROW('Sanitation Data'!D105)))</f>
        <v/>
      </c>
      <c r="CO111" s="283" t="str">
        <f ca="true">+IF(OFFSET('Sanitation Data'!$D$32,0,10*ROW('Sanitation Data'!D105))="","",OFFSET('Sanitation Data'!$D$32,0,10*ROW('Sanitation Data'!D105)))</f>
        <v/>
      </c>
      <c r="CP111" s="283" t="str">
        <f ca="true">+IF(OFFSET('Sanitation Data'!$E$28,0,10*ROW('Sanitation Data'!E105))="","",OFFSET('Sanitation Data'!$E$28,0,10*ROW('Sanitation Data'!E105)))</f>
        <v/>
      </c>
      <c r="CQ111" s="283" t="str">
        <f ca="true">+IF(OFFSET('Sanitation Data'!$E$29,0,10*ROW('Sanitation Data'!E105))="","",OFFSET('Sanitation Data'!$E$29,0,10*ROW('Sanitation Data'!E105)))</f>
        <v/>
      </c>
      <c r="CR111" s="283" t="str">
        <f ca="true">+IF(OFFSET('Sanitation Data'!$E$30,0,10*ROW('Sanitation Data'!E105))="","",OFFSET('Sanitation Data'!$E$30,0,10*ROW('Sanitation Data'!E105)))</f>
        <v/>
      </c>
      <c r="CS111" s="283" t="str">
        <f ca="true">+IF(OFFSET('Sanitation Data'!$E$31,0,10*ROW('Sanitation Data'!E105))="","",OFFSET('Sanitation Data'!$E$31,0,10*ROW('Sanitation Data'!E105)))</f>
        <v/>
      </c>
      <c r="CT111" s="283" t="str">
        <f ca="true">+IF(OFFSET('Sanitation Data'!$E$32,0,10*ROW('Sanitation Data'!E105))="","",OFFSET('Sanitation Data'!$E$32,0,10*ROW('Sanitation Data'!E105)))</f>
        <v/>
      </c>
      <c r="CU111" s="283" t="str">
        <f ca="true">+IF(OFFSET('Sanitation Data'!$F$28,0,10*ROW('Sanitation Data'!F105))="","",OFFSET('Sanitation Data'!$F$28,0,10*ROW('Sanitation Data'!F105)))</f>
        <v/>
      </c>
      <c r="CV111" s="283" t="str">
        <f ca="true">+IF(OFFSET('Sanitation Data'!$F$29,0,10*ROW('Sanitation Data'!F105))="","",OFFSET('Sanitation Data'!$F$29,0,10*ROW('Sanitation Data'!F105)))</f>
        <v/>
      </c>
      <c r="CW111" s="283" t="str">
        <f ca="true">+IF(OFFSET('Sanitation Data'!$F$30,0,10*ROW('Sanitation Data'!F105))="","",OFFSET('Sanitation Data'!$F$30,0,10*ROW('Sanitation Data'!F105)))</f>
        <v/>
      </c>
      <c r="CX111" s="283" t="str">
        <f ca="true">+IF(OFFSET('Sanitation Data'!$F$31,0,10*ROW('Sanitation Data'!F105))="","",OFFSET('Sanitation Data'!$F$31,0,10*ROW('Sanitation Data'!F105)))</f>
        <v/>
      </c>
      <c r="CY111" s="283" t="str">
        <f ca="true">+IF(OFFSET('Sanitation Data'!$F$32,0,10*ROW('Sanitation Data'!F105))="","",OFFSET('Sanitation Data'!$F$32,0,10*ROW('Sanitation Data'!F105)))</f>
        <v/>
      </c>
      <c r="CZ111" s="283" t="str">
        <f ca="true">+IF(OFFSET('Sanitation Data'!$G$28,0,10*ROW('Sanitation Data'!G105))="","",OFFSET('Sanitation Data'!$G$28,0,10*ROW('Sanitation Data'!G105)))</f>
        <v/>
      </c>
      <c r="DA111" s="283" t="str">
        <f ca="true">+IF(OFFSET('Sanitation Data'!$G$29,0,10*ROW('Sanitation Data'!G105))="","",OFFSET('Sanitation Data'!$G$29,0,10*ROW('Sanitation Data'!G105)))</f>
        <v/>
      </c>
      <c r="DB111" s="283" t="str">
        <f ca="true">+IF(OFFSET('Sanitation Data'!$G$30,0,10*ROW('Sanitation Data'!G105))="","",OFFSET('Sanitation Data'!$G$30,0,10*ROW('Sanitation Data'!G105)))</f>
        <v/>
      </c>
      <c r="DC111" s="283" t="str">
        <f ca="true">+IF(OFFSET('Sanitation Data'!$G$31,0,10*ROW('Sanitation Data'!G105))="","",OFFSET('Sanitation Data'!$G$31,0,10*ROW('Sanitation Data'!G105)))</f>
        <v/>
      </c>
      <c r="DD111" s="283" t="str">
        <f ca="true">+IF(OFFSET('Sanitation Data'!$G$32,0,10*ROW('Sanitation Data'!G105))="","",OFFSET('Sanitation Data'!$G$32,0,10*ROW('Sanitation Data'!G105)))</f>
        <v/>
      </c>
      <c r="DE111" s="283" t="str">
        <f ca="true">+IF(OFFSET('Sanitation Data'!$H$28,0,10*ROW('Sanitation Data'!H105))="","",OFFSET('Sanitation Data'!$H$28,0,10*ROW('Sanitation Data'!H105)))</f>
        <v/>
      </c>
      <c r="DF111" s="283" t="str">
        <f ca="true">+IF(OFFSET('Sanitation Data'!$H$29,0,10*ROW('Sanitation Data'!H105))="","",OFFSET('Sanitation Data'!$H$29,0,10*ROW('Sanitation Data'!H105)))</f>
        <v/>
      </c>
      <c r="DG111" s="283" t="str">
        <f ca="true">+IF(OFFSET('Sanitation Data'!$H$30,0,10*ROW('Sanitation Data'!H105))="","",OFFSET('Sanitation Data'!$H$30,0,10*ROW('Sanitation Data'!H105)))</f>
        <v/>
      </c>
      <c r="DH111" s="283" t="str">
        <f ca="true">+IF(OFFSET('Sanitation Data'!$H$31,0,10*ROW('Sanitation Data'!H105))="","",OFFSET('Sanitation Data'!$H$31,0,10*ROW('Sanitation Data'!H105)))</f>
        <v/>
      </c>
      <c r="DI111" s="283" t="str">
        <f ca="true">+IF(OFFSET('Sanitation Data'!$H$32,0,10*ROW('Sanitation Data'!H105))="","",OFFSET('Sanitation Data'!$H$32,0,10*ROW('Sanitation Data'!H105)))</f>
        <v/>
      </c>
      <c r="DJ111" s="283" t="str">
        <f ca="true">+IF(OFFSET('Sanitation Data'!$I$28,0,10*ROW('Sanitation Data'!I105))="","",OFFSET('Sanitation Data'!$I$28,0,10*ROW('Sanitation Data'!I105)))</f>
        <v/>
      </c>
      <c r="DK111" s="283" t="str">
        <f ca="true">+IF(OFFSET('Sanitation Data'!$I$29,0,10*ROW('Sanitation Data'!I105))="","",OFFSET('Sanitation Data'!$I$29,0,10*ROW('Sanitation Data'!I105)))</f>
        <v/>
      </c>
      <c r="DL111" s="283" t="str">
        <f ca="true">+IF(OFFSET('Sanitation Data'!$I$30,0,10*ROW('Sanitation Data'!I105))="","",OFFSET('Sanitation Data'!$I$30,0,10*ROW('Sanitation Data'!I105)))</f>
        <v/>
      </c>
      <c r="DM111" s="283" t="str">
        <f ca="true">+IF(OFFSET('Sanitation Data'!$I$31,0,10*ROW('Sanitation Data'!I105))="","",OFFSET('Sanitation Data'!$I$31,0,10*ROW('Sanitation Data'!I105)))</f>
        <v/>
      </c>
      <c r="DN111" s="283" t="str">
        <f ca="true">+IF(OFFSET('Sanitation Data'!$I$32,0,10*ROW('Sanitation Data'!I105))="","",OFFSET('Sanitation Data'!$I$32,0,10*ROW('Sanitation Data'!I105)))</f>
        <v/>
      </c>
      <c r="DO111" s="283" t="str">
        <f ca="true">+IF(OFFSET('Hygiene Data'!$D$11,0,10*ROW('Hygiene Data'!D105))="","",OFFSET('Hygiene Data'!$D$11,0,10*ROW('Hygiene Data'!D105)))</f>
        <v/>
      </c>
      <c r="DP111" s="283" t="str">
        <f ca="true">+IF(OFFSET('Hygiene Data'!$D$12,0,10*ROW('Hygiene Data'!D105))="","",OFFSET('Hygiene Data'!$D$12,0,10*ROW('Hygiene Data'!D105)))</f>
        <v/>
      </c>
      <c r="DQ111" s="283" t="str">
        <f ca="true">+IF(OFFSET('Hygiene Data'!$D$13,0,10*ROW('Hygiene Data'!D105))="","",OFFSET('Hygiene Data'!$D$13,0,10*ROW('Hygiene Data'!D105)))</f>
        <v/>
      </c>
      <c r="DR111" s="283" t="str">
        <f ca="true">+IF(OFFSET('Hygiene Data'!$E$11,0,10*ROW('Hygiene Data'!E105))="","",OFFSET('Hygiene Data'!$E$11,0,10*ROW('Hygiene Data'!E105)))</f>
        <v/>
      </c>
      <c r="DS111" s="283" t="str">
        <f ca="true">+IF(OFFSET('Hygiene Data'!$E$12,0,10*ROW('Hygiene Data'!E105))="","",OFFSET('Hygiene Data'!$E$12,0,10*ROW('Hygiene Data'!E105)))</f>
        <v/>
      </c>
      <c r="DT111" s="283" t="str">
        <f ca="true">+IF(OFFSET('Hygiene Data'!$E$13,0,10*ROW('Hygiene Data'!E105))="","",OFFSET('Hygiene Data'!$E$13,0,10*ROW('Hygiene Data'!E105)))</f>
        <v/>
      </c>
      <c r="DU111" s="283" t="str">
        <f ca="true">+IF(OFFSET('Hygiene Data'!$F$11,0,10*ROW('Hygiene Data'!F105))="","",OFFSET('Hygiene Data'!$F$11,0,10*ROW('Hygiene Data'!F105)))</f>
        <v/>
      </c>
      <c r="DV111" s="283" t="str">
        <f ca="true">+IF(OFFSET('Hygiene Data'!$F$12,0,10*ROW('Hygiene Data'!F105))="","",OFFSET('Hygiene Data'!$F$12,0,10*ROW('Hygiene Data'!F105)))</f>
        <v/>
      </c>
      <c r="DW111" s="283" t="str">
        <f ca="true">+IF(OFFSET('Hygiene Data'!$F$13,0,10*ROW('Hygiene Data'!F105))="","",OFFSET('Hygiene Data'!$F$13,0,10*ROW('Hygiene Data'!F105)))</f>
        <v/>
      </c>
      <c r="DX111" s="283" t="str">
        <f ca="true">+IF(OFFSET('Hygiene Data'!$G$11,0,10*ROW('Hygiene Data'!G105))="","",OFFSET('Hygiene Data'!$G$11,0,10*ROW('Hygiene Data'!G105)))</f>
        <v/>
      </c>
      <c r="DY111" s="283" t="str">
        <f ca="true">+IF(OFFSET('Hygiene Data'!$G$12,0,10*ROW('Hygiene Data'!G105))="","",OFFSET('Hygiene Data'!$G$12,0,10*ROW('Hygiene Data'!G105)))</f>
        <v/>
      </c>
      <c r="DZ111" s="283" t="str">
        <f ca="true">+IF(OFFSET('Hygiene Data'!$G$13,0,10*ROW('Hygiene Data'!G105))="","",OFFSET('Hygiene Data'!$G$13,0,10*ROW('Hygiene Data'!G105)))</f>
        <v/>
      </c>
      <c r="EA111" s="283" t="str">
        <f ca="true">+IF(OFFSET('Hygiene Data'!$H$11,0,10*ROW('Hygiene Data'!H105))="","",OFFSET('Hygiene Data'!$H$11,0,10*ROW('Hygiene Data'!H105)))</f>
        <v/>
      </c>
      <c r="EB111" s="283" t="str">
        <f ca="true">+IF(OFFSET('Hygiene Data'!$H$12,0,10*ROW('Hygiene Data'!H105))="","",OFFSET('Hygiene Data'!$H$12,0,10*ROW('Hygiene Data'!H105)))</f>
        <v/>
      </c>
      <c r="EC111" s="283" t="str">
        <f ca="true">+IF(OFFSET('Hygiene Data'!$H$13,0,10*ROW('Hygiene Data'!H105))="","",OFFSET('Hygiene Data'!$H$13,0,10*ROW('Hygiene Data'!H105)))</f>
        <v/>
      </c>
      <c r="ED111" s="283" t="str">
        <f ca="true">+IF(OFFSET('Hygiene Data'!$I$11,0,10*ROW('Hygiene Data'!I105))="","",OFFSET('Hygiene Data'!$I$11,0,10*ROW('Hygiene Data'!I105)))</f>
        <v/>
      </c>
      <c r="EE111" s="283" t="str">
        <f ca="true">+IF(OFFSET('Hygiene Data'!$I$12,0,10*ROW('Hygiene Data'!I105))="","",OFFSET('Hygiene Data'!$I$12,0,10*ROW('Hygiene Data'!I105)))</f>
        <v/>
      </c>
      <c r="EF111" s="283"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9"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3"/>
      <c r="BS112" s="283" t="str">
        <f ca="true">+IF(OFFSET('Water Data'!$D$27,0,10*ROW('Water Data'!D106))="","",OFFSET('Water Data'!$D$27,0,10*ROW('Water Data'!D106)))</f>
        <v/>
      </c>
      <c r="BT112" s="283" t="str">
        <f ca="true">+IF(OFFSET('Water Data'!$D$28,0,10*ROW('Water Data'!D106))="","",OFFSET('Water Data'!$D$28,0,10*ROW('Water Data'!D106)))</f>
        <v/>
      </c>
      <c r="BU112" s="283" t="str">
        <f ca="true">+IF(OFFSET('Water Data'!$D$29,0,10*ROW('Water Data'!D106))="","",OFFSET('Water Data'!$D$29,0,10*ROW('Water Data'!D106)))</f>
        <v/>
      </c>
      <c r="BV112" s="283" t="str">
        <f ca="true">+IF(OFFSET('Water Data'!$E$27,0,10*ROW('Water Data'!E106))="","",OFFSET('Water Data'!$E$27,0,10*ROW('Water Data'!E106)))</f>
        <v/>
      </c>
      <c r="BW112" s="283" t="str">
        <f ca="true">+IF(OFFSET('Water Data'!$E$28,0,10*ROW('Water Data'!E106))="","",OFFSET('Water Data'!$E$28,0,10*ROW('Water Data'!E106)))</f>
        <v/>
      </c>
      <c r="BX112" s="283" t="str">
        <f ca="true">+IF(OFFSET('Water Data'!$E$29,0,10*ROW('Water Data'!E106))="","",OFFSET('Water Data'!$E$29,0,10*ROW('Water Data'!E106)))</f>
        <v/>
      </c>
      <c r="BY112" s="283" t="str">
        <f ca="true">+IF(OFFSET('Water Data'!$F$27,0,10*ROW('Water Data'!F106))="","",OFFSET('Water Data'!$F$27,0,10*ROW('Water Data'!F106)))</f>
        <v/>
      </c>
      <c r="BZ112" s="283" t="str">
        <f ca="true">+IF(OFFSET('Water Data'!$F$28,0,10*ROW('Water Data'!F106))="","",OFFSET('Water Data'!$F$28,0,10*ROW('Water Data'!F106)))</f>
        <v/>
      </c>
      <c r="CA112" s="283" t="str">
        <f ca="true">+IF(OFFSET('Water Data'!$F$29,0,10*ROW('Water Data'!F106))="","",OFFSET('Water Data'!$F$29,0,10*ROW('Water Data'!F106)))</f>
        <v/>
      </c>
      <c r="CB112" s="283" t="str">
        <f ca="true">+IF(OFFSET('Water Data'!$G$27,0,10*ROW('Water Data'!G106))="","",OFFSET('Water Data'!$G$27,0,10*ROW('Water Data'!G106)))</f>
        <v/>
      </c>
      <c r="CC112" s="283" t="str">
        <f ca="true">+IF(OFFSET('Water Data'!$G$28,0,10*ROW('Water Data'!G106))="","",OFFSET('Water Data'!$G$28,0,10*ROW('Water Data'!G106)))</f>
        <v/>
      </c>
      <c r="CD112" s="283" t="str">
        <f ca="true">+IF(OFFSET('Water Data'!$G$29,0,10*ROW('Water Data'!G106))="","",OFFSET('Water Data'!$G$29,0,10*ROW('Water Data'!G106)))</f>
        <v/>
      </c>
      <c r="CE112" s="283" t="str">
        <f ca="true">+IF(OFFSET('Water Data'!$H$27,0,10*ROW('Water Data'!H106))="","",OFFSET('Water Data'!$H$27,0,10*ROW('Water Data'!H106)))</f>
        <v/>
      </c>
      <c r="CF112" s="283" t="str">
        <f ca="true">+IF(OFFSET('Water Data'!$H$28,0,10*ROW('Water Data'!H106))="","",OFFSET('Water Data'!$H$28,0,10*ROW('Water Data'!H106)))</f>
        <v/>
      </c>
      <c r="CG112" s="283" t="str">
        <f ca="true">+IF(OFFSET('Water Data'!$H$29,0,10*ROW('Water Data'!H106))="","",OFFSET('Water Data'!$H$29,0,10*ROW('Water Data'!H106)))</f>
        <v/>
      </c>
      <c r="CH112" s="283" t="str">
        <f ca="true">+IF(OFFSET('Water Data'!$I$27,0,10*ROW('Water Data'!I106))="","",OFFSET('Water Data'!$I$27,0,10*ROW('Water Data'!I106)))</f>
        <v/>
      </c>
      <c r="CI112" s="283" t="str">
        <f ca="true">+IF(OFFSET('Water Data'!$I$28,0,10*ROW('Water Data'!I106))="","",OFFSET('Water Data'!$I$28,0,10*ROW('Water Data'!I106)))</f>
        <v/>
      </c>
      <c r="CJ112" s="283" t="str">
        <f ca="true">+IF(OFFSET('Water Data'!$I$29,0,10*ROW('Water Data'!I106))="","",OFFSET('Water Data'!$I$29,0,10*ROW('Water Data'!I106)))</f>
        <v/>
      </c>
      <c r="CK112" s="283" t="str">
        <f ca="true">+IF(OFFSET('Sanitation Data'!$D$28,0,10*ROW('Sanitation Data'!D106))="","",OFFSET('Sanitation Data'!$D$28,0,10*ROW('Sanitation Data'!D106)))</f>
        <v/>
      </c>
      <c r="CL112" s="283" t="str">
        <f ca="true">+IF(OFFSET('Sanitation Data'!$D$29,0,10*ROW('Sanitation Data'!D106))="","",OFFSET('Sanitation Data'!$D$29,0,10*ROW('Sanitation Data'!D106)))</f>
        <v/>
      </c>
      <c r="CM112" s="283" t="str">
        <f ca="true">+IF(OFFSET('Sanitation Data'!$D$30,0,10*ROW('Sanitation Data'!D106))="","",OFFSET('Sanitation Data'!$D$30,0,10*ROW('Sanitation Data'!D106)))</f>
        <v/>
      </c>
      <c r="CN112" s="283" t="str">
        <f ca="true">+IF(OFFSET('Sanitation Data'!$D$31,0,10*ROW('Sanitation Data'!D106))="","",OFFSET('Sanitation Data'!$D$31,0,10*ROW('Sanitation Data'!D106)))</f>
        <v/>
      </c>
      <c r="CO112" s="283" t="str">
        <f ca="true">+IF(OFFSET('Sanitation Data'!$D$32,0,10*ROW('Sanitation Data'!D106))="","",OFFSET('Sanitation Data'!$D$32,0,10*ROW('Sanitation Data'!D106)))</f>
        <v/>
      </c>
      <c r="CP112" s="283" t="str">
        <f ca="true">+IF(OFFSET('Sanitation Data'!$E$28,0,10*ROW('Sanitation Data'!E106))="","",OFFSET('Sanitation Data'!$E$28,0,10*ROW('Sanitation Data'!E106)))</f>
        <v/>
      </c>
      <c r="CQ112" s="283" t="str">
        <f ca="true">+IF(OFFSET('Sanitation Data'!$E$29,0,10*ROW('Sanitation Data'!E106))="","",OFFSET('Sanitation Data'!$E$29,0,10*ROW('Sanitation Data'!E106)))</f>
        <v/>
      </c>
      <c r="CR112" s="283" t="str">
        <f ca="true">+IF(OFFSET('Sanitation Data'!$E$30,0,10*ROW('Sanitation Data'!E106))="","",OFFSET('Sanitation Data'!$E$30,0,10*ROW('Sanitation Data'!E106)))</f>
        <v/>
      </c>
      <c r="CS112" s="283" t="str">
        <f ca="true">+IF(OFFSET('Sanitation Data'!$E$31,0,10*ROW('Sanitation Data'!E106))="","",OFFSET('Sanitation Data'!$E$31,0,10*ROW('Sanitation Data'!E106)))</f>
        <v/>
      </c>
      <c r="CT112" s="283" t="str">
        <f ca="true">+IF(OFFSET('Sanitation Data'!$E$32,0,10*ROW('Sanitation Data'!E106))="","",OFFSET('Sanitation Data'!$E$32,0,10*ROW('Sanitation Data'!E106)))</f>
        <v/>
      </c>
      <c r="CU112" s="283" t="str">
        <f ca="true">+IF(OFFSET('Sanitation Data'!$F$28,0,10*ROW('Sanitation Data'!F106))="","",OFFSET('Sanitation Data'!$F$28,0,10*ROW('Sanitation Data'!F106)))</f>
        <v/>
      </c>
      <c r="CV112" s="283" t="str">
        <f ca="true">+IF(OFFSET('Sanitation Data'!$F$29,0,10*ROW('Sanitation Data'!F106))="","",OFFSET('Sanitation Data'!$F$29,0,10*ROW('Sanitation Data'!F106)))</f>
        <v/>
      </c>
      <c r="CW112" s="283" t="str">
        <f ca="true">+IF(OFFSET('Sanitation Data'!$F$30,0,10*ROW('Sanitation Data'!F106))="","",OFFSET('Sanitation Data'!$F$30,0,10*ROW('Sanitation Data'!F106)))</f>
        <v/>
      </c>
      <c r="CX112" s="283" t="str">
        <f ca="true">+IF(OFFSET('Sanitation Data'!$F$31,0,10*ROW('Sanitation Data'!F106))="","",OFFSET('Sanitation Data'!$F$31,0,10*ROW('Sanitation Data'!F106)))</f>
        <v/>
      </c>
      <c r="CY112" s="283" t="str">
        <f ca="true">+IF(OFFSET('Sanitation Data'!$F$32,0,10*ROW('Sanitation Data'!F106))="","",OFFSET('Sanitation Data'!$F$32,0,10*ROW('Sanitation Data'!F106)))</f>
        <v/>
      </c>
      <c r="CZ112" s="283" t="str">
        <f ca="true">+IF(OFFSET('Sanitation Data'!$G$28,0,10*ROW('Sanitation Data'!G106))="","",OFFSET('Sanitation Data'!$G$28,0,10*ROW('Sanitation Data'!G106)))</f>
        <v/>
      </c>
      <c r="DA112" s="283" t="str">
        <f ca="true">+IF(OFFSET('Sanitation Data'!$G$29,0,10*ROW('Sanitation Data'!G106))="","",OFFSET('Sanitation Data'!$G$29,0,10*ROW('Sanitation Data'!G106)))</f>
        <v/>
      </c>
      <c r="DB112" s="283" t="str">
        <f ca="true">+IF(OFFSET('Sanitation Data'!$G$30,0,10*ROW('Sanitation Data'!G106))="","",OFFSET('Sanitation Data'!$G$30,0,10*ROW('Sanitation Data'!G106)))</f>
        <v/>
      </c>
      <c r="DC112" s="283" t="str">
        <f ca="true">+IF(OFFSET('Sanitation Data'!$G$31,0,10*ROW('Sanitation Data'!G106))="","",OFFSET('Sanitation Data'!$G$31,0,10*ROW('Sanitation Data'!G106)))</f>
        <v/>
      </c>
      <c r="DD112" s="283" t="str">
        <f ca="true">+IF(OFFSET('Sanitation Data'!$G$32,0,10*ROW('Sanitation Data'!G106))="","",OFFSET('Sanitation Data'!$G$32,0,10*ROW('Sanitation Data'!G106)))</f>
        <v/>
      </c>
      <c r="DE112" s="283" t="str">
        <f ca="true">+IF(OFFSET('Sanitation Data'!$H$28,0,10*ROW('Sanitation Data'!H106))="","",OFFSET('Sanitation Data'!$H$28,0,10*ROW('Sanitation Data'!H106)))</f>
        <v/>
      </c>
      <c r="DF112" s="283" t="str">
        <f ca="true">+IF(OFFSET('Sanitation Data'!$H$29,0,10*ROW('Sanitation Data'!H106))="","",OFFSET('Sanitation Data'!$H$29,0,10*ROW('Sanitation Data'!H106)))</f>
        <v/>
      </c>
      <c r="DG112" s="283" t="str">
        <f ca="true">+IF(OFFSET('Sanitation Data'!$H$30,0,10*ROW('Sanitation Data'!H106))="","",OFFSET('Sanitation Data'!$H$30,0,10*ROW('Sanitation Data'!H106)))</f>
        <v/>
      </c>
      <c r="DH112" s="283" t="str">
        <f ca="true">+IF(OFFSET('Sanitation Data'!$H$31,0,10*ROW('Sanitation Data'!H106))="","",OFFSET('Sanitation Data'!$H$31,0,10*ROW('Sanitation Data'!H106)))</f>
        <v/>
      </c>
      <c r="DI112" s="283" t="str">
        <f ca="true">+IF(OFFSET('Sanitation Data'!$H$32,0,10*ROW('Sanitation Data'!H106))="","",OFFSET('Sanitation Data'!$H$32,0,10*ROW('Sanitation Data'!H106)))</f>
        <v/>
      </c>
      <c r="DJ112" s="283" t="str">
        <f ca="true">+IF(OFFSET('Sanitation Data'!$I$28,0,10*ROW('Sanitation Data'!I106))="","",OFFSET('Sanitation Data'!$I$28,0,10*ROW('Sanitation Data'!I106)))</f>
        <v/>
      </c>
      <c r="DK112" s="283" t="str">
        <f ca="true">+IF(OFFSET('Sanitation Data'!$I$29,0,10*ROW('Sanitation Data'!I106))="","",OFFSET('Sanitation Data'!$I$29,0,10*ROW('Sanitation Data'!I106)))</f>
        <v/>
      </c>
      <c r="DL112" s="283" t="str">
        <f ca="true">+IF(OFFSET('Sanitation Data'!$I$30,0,10*ROW('Sanitation Data'!I106))="","",OFFSET('Sanitation Data'!$I$30,0,10*ROW('Sanitation Data'!I106)))</f>
        <v/>
      </c>
      <c r="DM112" s="283" t="str">
        <f ca="true">+IF(OFFSET('Sanitation Data'!$I$31,0,10*ROW('Sanitation Data'!I106))="","",OFFSET('Sanitation Data'!$I$31,0,10*ROW('Sanitation Data'!I106)))</f>
        <v/>
      </c>
      <c r="DN112" s="283" t="str">
        <f ca="true">+IF(OFFSET('Sanitation Data'!$I$32,0,10*ROW('Sanitation Data'!I106))="","",OFFSET('Sanitation Data'!$I$32,0,10*ROW('Sanitation Data'!I106)))</f>
        <v/>
      </c>
      <c r="DO112" s="283" t="str">
        <f ca="true">+IF(OFFSET('Hygiene Data'!$D$11,0,10*ROW('Hygiene Data'!D106))="","",OFFSET('Hygiene Data'!$D$11,0,10*ROW('Hygiene Data'!D106)))</f>
        <v/>
      </c>
      <c r="DP112" s="283" t="str">
        <f ca="true">+IF(OFFSET('Hygiene Data'!$D$12,0,10*ROW('Hygiene Data'!D106))="","",OFFSET('Hygiene Data'!$D$12,0,10*ROW('Hygiene Data'!D106)))</f>
        <v/>
      </c>
      <c r="DQ112" s="283" t="str">
        <f ca="true">+IF(OFFSET('Hygiene Data'!$D$13,0,10*ROW('Hygiene Data'!D106))="","",OFFSET('Hygiene Data'!$D$13,0,10*ROW('Hygiene Data'!D106)))</f>
        <v/>
      </c>
      <c r="DR112" s="283" t="str">
        <f ca="true">+IF(OFFSET('Hygiene Data'!$E$11,0,10*ROW('Hygiene Data'!E106))="","",OFFSET('Hygiene Data'!$E$11,0,10*ROW('Hygiene Data'!E106)))</f>
        <v/>
      </c>
      <c r="DS112" s="283" t="str">
        <f ca="true">+IF(OFFSET('Hygiene Data'!$E$12,0,10*ROW('Hygiene Data'!E106))="","",OFFSET('Hygiene Data'!$E$12,0,10*ROW('Hygiene Data'!E106)))</f>
        <v/>
      </c>
      <c r="DT112" s="283" t="str">
        <f ca="true">+IF(OFFSET('Hygiene Data'!$E$13,0,10*ROW('Hygiene Data'!E106))="","",OFFSET('Hygiene Data'!$E$13,0,10*ROW('Hygiene Data'!E106)))</f>
        <v/>
      </c>
      <c r="DU112" s="283" t="str">
        <f ca="true">+IF(OFFSET('Hygiene Data'!$F$11,0,10*ROW('Hygiene Data'!F106))="","",OFFSET('Hygiene Data'!$F$11,0,10*ROW('Hygiene Data'!F106)))</f>
        <v/>
      </c>
      <c r="DV112" s="283" t="str">
        <f ca="true">+IF(OFFSET('Hygiene Data'!$F$12,0,10*ROW('Hygiene Data'!F106))="","",OFFSET('Hygiene Data'!$F$12,0,10*ROW('Hygiene Data'!F106)))</f>
        <v/>
      </c>
      <c r="DW112" s="283" t="str">
        <f ca="true">+IF(OFFSET('Hygiene Data'!$F$13,0,10*ROW('Hygiene Data'!F106))="","",OFFSET('Hygiene Data'!$F$13,0,10*ROW('Hygiene Data'!F106)))</f>
        <v/>
      </c>
      <c r="DX112" s="283" t="str">
        <f ca="true">+IF(OFFSET('Hygiene Data'!$G$11,0,10*ROW('Hygiene Data'!G106))="","",OFFSET('Hygiene Data'!$G$11,0,10*ROW('Hygiene Data'!G106)))</f>
        <v/>
      </c>
      <c r="DY112" s="283" t="str">
        <f ca="true">+IF(OFFSET('Hygiene Data'!$G$12,0,10*ROW('Hygiene Data'!G106))="","",OFFSET('Hygiene Data'!$G$12,0,10*ROW('Hygiene Data'!G106)))</f>
        <v/>
      </c>
      <c r="DZ112" s="283" t="str">
        <f ca="true">+IF(OFFSET('Hygiene Data'!$G$13,0,10*ROW('Hygiene Data'!G106))="","",OFFSET('Hygiene Data'!$G$13,0,10*ROW('Hygiene Data'!G106)))</f>
        <v/>
      </c>
      <c r="EA112" s="283" t="str">
        <f ca="true">+IF(OFFSET('Hygiene Data'!$H$11,0,10*ROW('Hygiene Data'!H106))="","",OFFSET('Hygiene Data'!$H$11,0,10*ROW('Hygiene Data'!H106)))</f>
        <v/>
      </c>
      <c r="EB112" s="283" t="str">
        <f ca="true">+IF(OFFSET('Hygiene Data'!$H$12,0,10*ROW('Hygiene Data'!H106))="","",OFFSET('Hygiene Data'!$H$12,0,10*ROW('Hygiene Data'!H106)))</f>
        <v/>
      </c>
      <c r="EC112" s="283" t="str">
        <f ca="true">+IF(OFFSET('Hygiene Data'!$H$13,0,10*ROW('Hygiene Data'!H106))="","",OFFSET('Hygiene Data'!$H$13,0,10*ROW('Hygiene Data'!H106)))</f>
        <v/>
      </c>
      <c r="ED112" s="283" t="str">
        <f ca="true">+IF(OFFSET('Hygiene Data'!$I$11,0,10*ROW('Hygiene Data'!I106))="","",OFFSET('Hygiene Data'!$I$11,0,10*ROW('Hygiene Data'!I106)))</f>
        <v/>
      </c>
      <c r="EE112" s="283" t="str">
        <f ca="true">+IF(OFFSET('Hygiene Data'!$I$12,0,10*ROW('Hygiene Data'!I106))="","",OFFSET('Hygiene Data'!$I$12,0,10*ROW('Hygiene Data'!I106)))</f>
        <v/>
      </c>
      <c r="EF112" s="283"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9"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3"/>
      <c r="BS113" s="283" t="str">
        <f ca="true">+IF(OFFSET('Water Data'!$D$27,0,10*ROW('Water Data'!D107))="","",OFFSET('Water Data'!$D$27,0,10*ROW('Water Data'!D107)))</f>
        <v/>
      </c>
      <c r="BT113" s="283" t="str">
        <f ca="true">+IF(OFFSET('Water Data'!$D$28,0,10*ROW('Water Data'!D107))="","",OFFSET('Water Data'!$D$28,0,10*ROW('Water Data'!D107)))</f>
        <v/>
      </c>
      <c r="BU113" s="283" t="str">
        <f ca="true">+IF(OFFSET('Water Data'!$D$29,0,10*ROW('Water Data'!D107))="","",OFFSET('Water Data'!$D$29,0,10*ROW('Water Data'!D107)))</f>
        <v/>
      </c>
      <c r="BV113" s="283" t="str">
        <f ca="true">+IF(OFFSET('Water Data'!$E$27,0,10*ROW('Water Data'!E107))="","",OFFSET('Water Data'!$E$27,0,10*ROW('Water Data'!E107)))</f>
        <v/>
      </c>
      <c r="BW113" s="283" t="str">
        <f ca="true">+IF(OFFSET('Water Data'!$E$28,0,10*ROW('Water Data'!E107))="","",OFFSET('Water Data'!$E$28,0,10*ROW('Water Data'!E107)))</f>
        <v/>
      </c>
      <c r="BX113" s="283" t="str">
        <f ca="true">+IF(OFFSET('Water Data'!$E$29,0,10*ROW('Water Data'!E107))="","",OFFSET('Water Data'!$E$29,0,10*ROW('Water Data'!E107)))</f>
        <v/>
      </c>
      <c r="BY113" s="283" t="str">
        <f ca="true">+IF(OFFSET('Water Data'!$F$27,0,10*ROW('Water Data'!F107))="","",OFFSET('Water Data'!$F$27,0,10*ROW('Water Data'!F107)))</f>
        <v/>
      </c>
      <c r="BZ113" s="283" t="str">
        <f ca="true">+IF(OFFSET('Water Data'!$F$28,0,10*ROW('Water Data'!F107))="","",OFFSET('Water Data'!$F$28,0,10*ROW('Water Data'!F107)))</f>
        <v/>
      </c>
      <c r="CA113" s="283" t="str">
        <f ca="true">+IF(OFFSET('Water Data'!$F$29,0,10*ROW('Water Data'!F107))="","",OFFSET('Water Data'!$F$29,0,10*ROW('Water Data'!F107)))</f>
        <v/>
      </c>
      <c r="CB113" s="283" t="str">
        <f ca="true">+IF(OFFSET('Water Data'!$G$27,0,10*ROW('Water Data'!G107))="","",OFFSET('Water Data'!$G$27,0,10*ROW('Water Data'!G107)))</f>
        <v/>
      </c>
      <c r="CC113" s="283" t="str">
        <f ca="true">+IF(OFFSET('Water Data'!$G$28,0,10*ROW('Water Data'!G107))="","",OFFSET('Water Data'!$G$28,0,10*ROW('Water Data'!G107)))</f>
        <v/>
      </c>
      <c r="CD113" s="283" t="str">
        <f ca="true">+IF(OFFSET('Water Data'!$G$29,0,10*ROW('Water Data'!G107))="","",OFFSET('Water Data'!$G$29,0,10*ROW('Water Data'!G107)))</f>
        <v/>
      </c>
      <c r="CE113" s="283" t="str">
        <f ca="true">+IF(OFFSET('Water Data'!$H$27,0,10*ROW('Water Data'!H107))="","",OFFSET('Water Data'!$H$27,0,10*ROW('Water Data'!H107)))</f>
        <v/>
      </c>
      <c r="CF113" s="283" t="str">
        <f ca="true">+IF(OFFSET('Water Data'!$H$28,0,10*ROW('Water Data'!H107))="","",OFFSET('Water Data'!$H$28,0,10*ROW('Water Data'!H107)))</f>
        <v/>
      </c>
      <c r="CG113" s="283" t="str">
        <f ca="true">+IF(OFFSET('Water Data'!$H$29,0,10*ROW('Water Data'!H107))="","",OFFSET('Water Data'!$H$29,0,10*ROW('Water Data'!H107)))</f>
        <v/>
      </c>
      <c r="CH113" s="283" t="str">
        <f ca="true">+IF(OFFSET('Water Data'!$I$27,0,10*ROW('Water Data'!I107))="","",OFFSET('Water Data'!$I$27,0,10*ROW('Water Data'!I107)))</f>
        <v/>
      </c>
      <c r="CI113" s="283" t="str">
        <f ca="true">+IF(OFFSET('Water Data'!$I$28,0,10*ROW('Water Data'!I107))="","",OFFSET('Water Data'!$I$28,0,10*ROW('Water Data'!I107)))</f>
        <v/>
      </c>
      <c r="CJ113" s="283" t="str">
        <f ca="true">+IF(OFFSET('Water Data'!$I$29,0,10*ROW('Water Data'!I107))="","",OFFSET('Water Data'!$I$29,0,10*ROW('Water Data'!I107)))</f>
        <v/>
      </c>
      <c r="CK113" s="283" t="str">
        <f ca="true">+IF(OFFSET('Sanitation Data'!$D$28,0,10*ROW('Sanitation Data'!D107))="","",OFFSET('Sanitation Data'!$D$28,0,10*ROW('Sanitation Data'!D107)))</f>
        <v/>
      </c>
      <c r="CL113" s="283" t="str">
        <f ca="true">+IF(OFFSET('Sanitation Data'!$D$29,0,10*ROW('Sanitation Data'!D107))="","",OFFSET('Sanitation Data'!$D$29,0,10*ROW('Sanitation Data'!D107)))</f>
        <v/>
      </c>
      <c r="CM113" s="283" t="str">
        <f ca="true">+IF(OFFSET('Sanitation Data'!$D$30,0,10*ROW('Sanitation Data'!D107))="","",OFFSET('Sanitation Data'!$D$30,0,10*ROW('Sanitation Data'!D107)))</f>
        <v/>
      </c>
      <c r="CN113" s="283" t="str">
        <f ca="true">+IF(OFFSET('Sanitation Data'!$D$31,0,10*ROW('Sanitation Data'!D107))="","",OFFSET('Sanitation Data'!$D$31,0,10*ROW('Sanitation Data'!D107)))</f>
        <v/>
      </c>
      <c r="CO113" s="283" t="str">
        <f ca="true">+IF(OFFSET('Sanitation Data'!$D$32,0,10*ROW('Sanitation Data'!D107))="","",OFFSET('Sanitation Data'!$D$32,0,10*ROW('Sanitation Data'!D107)))</f>
        <v/>
      </c>
      <c r="CP113" s="283" t="str">
        <f ca="true">+IF(OFFSET('Sanitation Data'!$E$28,0,10*ROW('Sanitation Data'!E107))="","",OFFSET('Sanitation Data'!$E$28,0,10*ROW('Sanitation Data'!E107)))</f>
        <v/>
      </c>
      <c r="CQ113" s="283" t="str">
        <f ca="true">+IF(OFFSET('Sanitation Data'!$E$29,0,10*ROW('Sanitation Data'!E107))="","",OFFSET('Sanitation Data'!$E$29,0,10*ROW('Sanitation Data'!E107)))</f>
        <v/>
      </c>
      <c r="CR113" s="283" t="str">
        <f ca="true">+IF(OFFSET('Sanitation Data'!$E$30,0,10*ROW('Sanitation Data'!E107))="","",OFFSET('Sanitation Data'!$E$30,0,10*ROW('Sanitation Data'!E107)))</f>
        <v/>
      </c>
      <c r="CS113" s="283" t="str">
        <f ca="true">+IF(OFFSET('Sanitation Data'!$E$31,0,10*ROW('Sanitation Data'!E107))="","",OFFSET('Sanitation Data'!$E$31,0,10*ROW('Sanitation Data'!E107)))</f>
        <v/>
      </c>
      <c r="CT113" s="283" t="str">
        <f ca="true">+IF(OFFSET('Sanitation Data'!$E$32,0,10*ROW('Sanitation Data'!E107))="","",OFFSET('Sanitation Data'!$E$32,0,10*ROW('Sanitation Data'!E107)))</f>
        <v/>
      </c>
      <c r="CU113" s="283" t="str">
        <f ca="true">+IF(OFFSET('Sanitation Data'!$F$28,0,10*ROW('Sanitation Data'!F107))="","",OFFSET('Sanitation Data'!$F$28,0,10*ROW('Sanitation Data'!F107)))</f>
        <v/>
      </c>
      <c r="CV113" s="283" t="str">
        <f ca="true">+IF(OFFSET('Sanitation Data'!$F$29,0,10*ROW('Sanitation Data'!F107))="","",OFFSET('Sanitation Data'!$F$29,0,10*ROW('Sanitation Data'!F107)))</f>
        <v/>
      </c>
      <c r="CW113" s="283" t="str">
        <f ca="true">+IF(OFFSET('Sanitation Data'!$F$30,0,10*ROW('Sanitation Data'!F107))="","",OFFSET('Sanitation Data'!$F$30,0,10*ROW('Sanitation Data'!F107)))</f>
        <v/>
      </c>
      <c r="CX113" s="283" t="str">
        <f ca="true">+IF(OFFSET('Sanitation Data'!$F$31,0,10*ROW('Sanitation Data'!F107))="","",OFFSET('Sanitation Data'!$F$31,0,10*ROW('Sanitation Data'!F107)))</f>
        <v/>
      </c>
      <c r="CY113" s="283" t="str">
        <f ca="true">+IF(OFFSET('Sanitation Data'!$F$32,0,10*ROW('Sanitation Data'!F107))="","",OFFSET('Sanitation Data'!$F$32,0,10*ROW('Sanitation Data'!F107)))</f>
        <v/>
      </c>
      <c r="CZ113" s="283" t="str">
        <f ca="true">+IF(OFFSET('Sanitation Data'!$G$28,0,10*ROW('Sanitation Data'!G107))="","",OFFSET('Sanitation Data'!$G$28,0,10*ROW('Sanitation Data'!G107)))</f>
        <v/>
      </c>
      <c r="DA113" s="283" t="str">
        <f ca="true">+IF(OFFSET('Sanitation Data'!$G$29,0,10*ROW('Sanitation Data'!G107))="","",OFFSET('Sanitation Data'!$G$29,0,10*ROW('Sanitation Data'!G107)))</f>
        <v/>
      </c>
      <c r="DB113" s="283" t="str">
        <f ca="true">+IF(OFFSET('Sanitation Data'!$G$30,0,10*ROW('Sanitation Data'!G107))="","",OFFSET('Sanitation Data'!$G$30,0,10*ROW('Sanitation Data'!G107)))</f>
        <v/>
      </c>
      <c r="DC113" s="283" t="str">
        <f ca="true">+IF(OFFSET('Sanitation Data'!$G$31,0,10*ROW('Sanitation Data'!G107))="","",OFFSET('Sanitation Data'!$G$31,0,10*ROW('Sanitation Data'!G107)))</f>
        <v/>
      </c>
      <c r="DD113" s="283" t="str">
        <f ca="true">+IF(OFFSET('Sanitation Data'!$G$32,0,10*ROW('Sanitation Data'!G107))="","",OFFSET('Sanitation Data'!$G$32,0,10*ROW('Sanitation Data'!G107)))</f>
        <v/>
      </c>
      <c r="DE113" s="283" t="str">
        <f ca="true">+IF(OFFSET('Sanitation Data'!$H$28,0,10*ROW('Sanitation Data'!H107))="","",OFFSET('Sanitation Data'!$H$28,0,10*ROW('Sanitation Data'!H107)))</f>
        <v/>
      </c>
      <c r="DF113" s="283" t="str">
        <f ca="true">+IF(OFFSET('Sanitation Data'!$H$29,0,10*ROW('Sanitation Data'!H107))="","",OFFSET('Sanitation Data'!$H$29,0,10*ROW('Sanitation Data'!H107)))</f>
        <v/>
      </c>
      <c r="DG113" s="283" t="str">
        <f ca="true">+IF(OFFSET('Sanitation Data'!$H$30,0,10*ROW('Sanitation Data'!H107))="","",OFFSET('Sanitation Data'!$H$30,0,10*ROW('Sanitation Data'!H107)))</f>
        <v/>
      </c>
      <c r="DH113" s="283" t="str">
        <f ca="true">+IF(OFFSET('Sanitation Data'!$H$31,0,10*ROW('Sanitation Data'!H107))="","",OFFSET('Sanitation Data'!$H$31,0,10*ROW('Sanitation Data'!H107)))</f>
        <v/>
      </c>
      <c r="DI113" s="283" t="str">
        <f ca="true">+IF(OFFSET('Sanitation Data'!$H$32,0,10*ROW('Sanitation Data'!H107))="","",OFFSET('Sanitation Data'!$H$32,0,10*ROW('Sanitation Data'!H107)))</f>
        <v/>
      </c>
      <c r="DJ113" s="283" t="str">
        <f ca="true">+IF(OFFSET('Sanitation Data'!$I$28,0,10*ROW('Sanitation Data'!I107))="","",OFFSET('Sanitation Data'!$I$28,0,10*ROW('Sanitation Data'!I107)))</f>
        <v/>
      </c>
      <c r="DK113" s="283" t="str">
        <f ca="true">+IF(OFFSET('Sanitation Data'!$I$29,0,10*ROW('Sanitation Data'!I107))="","",OFFSET('Sanitation Data'!$I$29,0,10*ROW('Sanitation Data'!I107)))</f>
        <v/>
      </c>
      <c r="DL113" s="283" t="str">
        <f ca="true">+IF(OFFSET('Sanitation Data'!$I$30,0,10*ROW('Sanitation Data'!I107))="","",OFFSET('Sanitation Data'!$I$30,0,10*ROW('Sanitation Data'!I107)))</f>
        <v/>
      </c>
      <c r="DM113" s="283" t="str">
        <f ca="true">+IF(OFFSET('Sanitation Data'!$I$31,0,10*ROW('Sanitation Data'!I107))="","",OFFSET('Sanitation Data'!$I$31,0,10*ROW('Sanitation Data'!I107)))</f>
        <v/>
      </c>
      <c r="DN113" s="283" t="str">
        <f ca="true">+IF(OFFSET('Sanitation Data'!$I$32,0,10*ROW('Sanitation Data'!I107))="","",OFFSET('Sanitation Data'!$I$32,0,10*ROW('Sanitation Data'!I107)))</f>
        <v/>
      </c>
      <c r="DO113" s="283" t="str">
        <f ca="true">+IF(OFFSET('Hygiene Data'!$D$11,0,10*ROW('Hygiene Data'!D107))="","",OFFSET('Hygiene Data'!$D$11,0,10*ROW('Hygiene Data'!D107)))</f>
        <v/>
      </c>
      <c r="DP113" s="283" t="str">
        <f ca="true">+IF(OFFSET('Hygiene Data'!$D$12,0,10*ROW('Hygiene Data'!D107))="","",OFFSET('Hygiene Data'!$D$12,0,10*ROW('Hygiene Data'!D107)))</f>
        <v/>
      </c>
      <c r="DQ113" s="283" t="str">
        <f ca="true">+IF(OFFSET('Hygiene Data'!$D$13,0,10*ROW('Hygiene Data'!D107))="","",OFFSET('Hygiene Data'!$D$13,0,10*ROW('Hygiene Data'!D107)))</f>
        <v/>
      </c>
      <c r="DR113" s="283" t="str">
        <f ca="true">+IF(OFFSET('Hygiene Data'!$E$11,0,10*ROW('Hygiene Data'!E107))="","",OFFSET('Hygiene Data'!$E$11,0,10*ROW('Hygiene Data'!E107)))</f>
        <v/>
      </c>
      <c r="DS113" s="283" t="str">
        <f ca="true">+IF(OFFSET('Hygiene Data'!$E$12,0,10*ROW('Hygiene Data'!E107))="","",OFFSET('Hygiene Data'!$E$12,0,10*ROW('Hygiene Data'!E107)))</f>
        <v/>
      </c>
      <c r="DT113" s="283" t="str">
        <f ca="true">+IF(OFFSET('Hygiene Data'!$E$13,0,10*ROW('Hygiene Data'!E107))="","",OFFSET('Hygiene Data'!$E$13,0,10*ROW('Hygiene Data'!E107)))</f>
        <v/>
      </c>
      <c r="DU113" s="283" t="str">
        <f ca="true">+IF(OFFSET('Hygiene Data'!$F$11,0,10*ROW('Hygiene Data'!F107))="","",OFFSET('Hygiene Data'!$F$11,0,10*ROW('Hygiene Data'!F107)))</f>
        <v/>
      </c>
      <c r="DV113" s="283" t="str">
        <f ca="true">+IF(OFFSET('Hygiene Data'!$F$12,0,10*ROW('Hygiene Data'!F107))="","",OFFSET('Hygiene Data'!$F$12,0,10*ROW('Hygiene Data'!F107)))</f>
        <v/>
      </c>
      <c r="DW113" s="283" t="str">
        <f ca="true">+IF(OFFSET('Hygiene Data'!$F$13,0,10*ROW('Hygiene Data'!F107))="","",OFFSET('Hygiene Data'!$F$13,0,10*ROW('Hygiene Data'!F107)))</f>
        <v/>
      </c>
      <c r="DX113" s="283" t="str">
        <f ca="true">+IF(OFFSET('Hygiene Data'!$G$11,0,10*ROW('Hygiene Data'!G107))="","",OFFSET('Hygiene Data'!$G$11,0,10*ROW('Hygiene Data'!G107)))</f>
        <v/>
      </c>
      <c r="DY113" s="283" t="str">
        <f ca="true">+IF(OFFSET('Hygiene Data'!$G$12,0,10*ROW('Hygiene Data'!G107))="","",OFFSET('Hygiene Data'!$G$12,0,10*ROW('Hygiene Data'!G107)))</f>
        <v/>
      </c>
      <c r="DZ113" s="283" t="str">
        <f ca="true">+IF(OFFSET('Hygiene Data'!$G$13,0,10*ROW('Hygiene Data'!G107))="","",OFFSET('Hygiene Data'!$G$13,0,10*ROW('Hygiene Data'!G107)))</f>
        <v/>
      </c>
      <c r="EA113" s="283" t="str">
        <f ca="true">+IF(OFFSET('Hygiene Data'!$H$11,0,10*ROW('Hygiene Data'!H107))="","",OFFSET('Hygiene Data'!$H$11,0,10*ROW('Hygiene Data'!H107)))</f>
        <v/>
      </c>
      <c r="EB113" s="283" t="str">
        <f ca="true">+IF(OFFSET('Hygiene Data'!$H$12,0,10*ROW('Hygiene Data'!H107))="","",OFFSET('Hygiene Data'!$H$12,0,10*ROW('Hygiene Data'!H107)))</f>
        <v/>
      </c>
      <c r="EC113" s="283" t="str">
        <f ca="true">+IF(OFFSET('Hygiene Data'!$H$13,0,10*ROW('Hygiene Data'!H107))="","",OFFSET('Hygiene Data'!$H$13,0,10*ROW('Hygiene Data'!H107)))</f>
        <v/>
      </c>
      <c r="ED113" s="283" t="str">
        <f ca="true">+IF(OFFSET('Hygiene Data'!$I$11,0,10*ROW('Hygiene Data'!I107))="","",OFFSET('Hygiene Data'!$I$11,0,10*ROW('Hygiene Data'!I107)))</f>
        <v/>
      </c>
      <c r="EE113" s="283" t="str">
        <f ca="true">+IF(OFFSET('Hygiene Data'!$I$12,0,10*ROW('Hygiene Data'!I107))="","",OFFSET('Hygiene Data'!$I$12,0,10*ROW('Hygiene Data'!I107)))</f>
        <v/>
      </c>
      <c r="EF113" s="283"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9"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3"/>
      <c r="BS114" s="283" t="str">
        <f ca="true">+IF(OFFSET('Water Data'!$D$27,0,10*ROW('Water Data'!D108))="","",OFFSET('Water Data'!$D$27,0,10*ROW('Water Data'!D108)))</f>
        <v/>
      </c>
      <c r="BT114" s="283" t="str">
        <f ca="true">+IF(OFFSET('Water Data'!$D$28,0,10*ROW('Water Data'!D108))="","",OFFSET('Water Data'!$D$28,0,10*ROW('Water Data'!D108)))</f>
        <v/>
      </c>
      <c r="BU114" s="283" t="str">
        <f ca="true">+IF(OFFSET('Water Data'!$D$29,0,10*ROW('Water Data'!D108))="","",OFFSET('Water Data'!$D$29,0,10*ROW('Water Data'!D108)))</f>
        <v/>
      </c>
      <c r="BV114" s="283" t="str">
        <f ca="true">+IF(OFFSET('Water Data'!$E$27,0,10*ROW('Water Data'!E108))="","",OFFSET('Water Data'!$E$27,0,10*ROW('Water Data'!E108)))</f>
        <v/>
      </c>
      <c r="BW114" s="283" t="str">
        <f ca="true">+IF(OFFSET('Water Data'!$E$28,0,10*ROW('Water Data'!E108))="","",OFFSET('Water Data'!$E$28,0,10*ROW('Water Data'!E108)))</f>
        <v/>
      </c>
      <c r="BX114" s="283" t="str">
        <f ca="true">+IF(OFFSET('Water Data'!$E$29,0,10*ROW('Water Data'!E108))="","",OFFSET('Water Data'!$E$29,0,10*ROW('Water Data'!E108)))</f>
        <v/>
      </c>
      <c r="BY114" s="283" t="str">
        <f ca="true">+IF(OFFSET('Water Data'!$F$27,0,10*ROW('Water Data'!F108))="","",OFFSET('Water Data'!$F$27,0,10*ROW('Water Data'!F108)))</f>
        <v/>
      </c>
      <c r="BZ114" s="283" t="str">
        <f ca="true">+IF(OFFSET('Water Data'!$F$28,0,10*ROW('Water Data'!F108))="","",OFFSET('Water Data'!$F$28,0,10*ROW('Water Data'!F108)))</f>
        <v/>
      </c>
      <c r="CA114" s="283" t="str">
        <f ca="true">+IF(OFFSET('Water Data'!$F$29,0,10*ROW('Water Data'!F108))="","",OFFSET('Water Data'!$F$29,0,10*ROW('Water Data'!F108)))</f>
        <v/>
      </c>
      <c r="CB114" s="283" t="str">
        <f ca="true">+IF(OFFSET('Water Data'!$G$27,0,10*ROW('Water Data'!G108))="","",OFFSET('Water Data'!$G$27,0,10*ROW('Water Data'!G108)))</f>
        <v/>
      </c>
      <c r="CC114" s="283" t="str">
        <f ca="true">+IF(OFFSET('Water Data'!$G$28,0,10*ROW('Water Data'!G108))="","",OFFSET('Water Data'!$G$28,0,10*ROW('Water Data'!G108)))</f>
        <v/>
      </c>
      <c r="CD114" s="283" t="str">
        <f ca="true">+IF(OFFSET('Water Data'!$G$29,0,10*ROW('Water Data'!G108))="","",OFFSET('Water Data'!$G$29,0,10*ROW('Water Data'!G108)))</f>
        <v/>
      </c>
      <c r="CE114" s="283" t="str">
        <f ca="true">+IF(OFFSET('Water Data'!$H$27,0,10*ROW('Water Data'!H108))="","",OFFSET('Water Data'!$H$27,0,10*ROW('Water Data'!H108)))</f>
        <v/>
      </c>
      <c r="CF114" s="283" t="str">
        <f ca="true">+IF(OFFSET('Water Data'!$H$28,0,10*ROW('Water Data'!H108))="","",OFFSET('Water Data'!$H$28,0,10*ROW('Water Data'!H108)))</f>
        <v/>
      </c>
      <c r="CG114" s="283" t="str">
        <f ca="true">+IF(OFFSET('Water Data'!$H$29,0,10*ROW('Water Data'!H108))="","",OFFSET('Water Data'!$H$29,0,10*ROW('Water Data'!H108)))</f>
        <v/>
      </c>
      <c r="CH114" s="283" t="str">
        <f ca="true">+IF(OFFSET('Water Data'!$I$27,0,10*ROW('Water Data'!I108))="","",OFFSET('Water Data'!$I$27,0,10*ROW('Water Data'!I108)))</f>
        <v/>
      </c>
      <c r="CI114" s="283" t="str">
        <f ca="true">+IF(OFFSET('Water Data'!$I$28,0,10*ROW('Water Data'!I108))="","",OFFSET('Water Data'!$I$28,0,10*ROW('Water Data'!I108)))</f>
        <v/>
      </c>
      <c r="CJ114" s="283" t="str">
        <f ca="true">+IF(OFFSET('Water Data'!$I$29,0,10*ROW('Water Data'!I108))="","",OFFSET('Water Data'!$I$29,0,10*ROW('Water Data'!I108)))</f>
        <v/>
      </c>
      <c r="CK114" s="283" t="str">
        <f ca="true">+IF(OFFSET('Sanitation Data'!$D$28,0,10*ROW('Sanitation Data'!D108))="","",OFFSET('Sanitation Data'!$D$28,0,10*ROW('Sanitation Data'!D108)))</f>
        <v/>
      </c>
      <c r="CL114" s="283" t="str">
        <f ca="true">+IF(OFFSET('Sanitation Data'!$D$29,0,10*ROW('Sanitation Data'!D108))="","",OFFSET('Sanitation Data'!$D$29,0,10*ROW('Sanitation Data'!D108)))</f>
        <v/>
      </c>
      <c r="CM114" s="283" t="str">
        <f ca="true">+IF(OFFSET('Sanitation Data'!$D$30,0,10*ROW('Sanitation Data'!D108))="","",OFFSET('Sanitation Data'!$D$30,0,10*ROW('Sanitation Data'!D108)))</f>
        <v/>
      </c>
      <c r="CN114" s="283" t="str">
        <f ca="true">+IF(OFFSET('Sanitation Data'!$D$31,0,10*ROW('Sanitation Data'!D108))="","",OFFSET('Sanitation Data'!$D$31,0,10*ROW('Sanitation Data'!D108)))</f>
        <v/>
      </c>
      <c r="CO114" s="283" t="str">
        <f ca="true">+IF(OFFSET('Sanitation Data'!$D$32,0,10*ROW('Sanitation Data'!D108))="","",OFFSET('Sanitation Data'!$D$32,0,10*ROW('Sanitation Data'!D108)))</f>
        <v/>
      </c>
      <c r="CP114" s="283" t="str">
        <f ca="true">+IF(OFFSET('Sanitation Data'!$E$28,0,10*ROW('Sanitation Data'!E108))="","",OFFSET('Sanitation Data'!$E$28,0,10*ROW('Sanitation Data'!E108)))</f>
        <v/>
      </c>
      <c r="CQ114" s="283" t="str">
        <f ca="true">+IF(OFFSET('Sanitation Data'!$E$29,0,10*ROW('Sanitation Data'!E108))="","",OFFSET('Sanitation Data'!$E$29,0,10*ROW('Sanitation Data'!E108)))</f>
        <v/>
      </c>
      <c r="CR114" s="283" t="str">
        <f ca="true">+IF(OFFSET('Sanitation Data'!$E$30,0,10*ROW('Sanitation Data'!E108))="","",OFFSET('Sanitation Data'!$E$30,0,10*ROW('Sanitation Data'!E108)))</f>
        <v/>
      </c>
      <c r="CS114" s="283" t="str">
        <f ca="true">+IF(OFFSET('Sanitation Data'!$E$31,0,10*ROW('Sanitation Data'!E108))="","",OFFSET('Sanitation Data'!$E$31,0,10*ROW('Sanitation Data'!E108)))</f>
        <v/>
      </c>
      <c r="CT114" s="283" t="str">
        <f ca="true">+IF(OFFSET('Sanitation Data'!$E$32,0,10*ROW('Sanitation Data'!E108))="","",OFFSET('Sanitation Data'!$E$32,0,10*ROW('Sanitation Data'!E108)))</f>
        <v/>
      </c>
      <c r="CU114" s="283" t="str">
        <f ca="true">+IF(OFFSET('Sanitation Data'!$F$28,0,10*ROW('Sanitation Data'!F108))="","",OFFSET('Sanitation Data'!$F$28,0,10*ROW('Sanitation Data'!F108)))</f>
        <v/>
      </c>
      <c r="CV114" s="283" t="str">
        <f ca="true">+IF(OFFSET('Sanitation Data'!$F$29,0,10*ROW('Sanitation Data'!F108))="","",OFFSET('Sanitation Data'!$F$29,0,10*ROW('Sanitation Data'!F108)))</f>
        <v/>
      </c>
      <c r="CW114" s="283" t="str">
        <f ca="true">+IF(OFFSET('Sanitation Data'!$F$30,0,10*ROW('Sanitation Data'!F108))="","",OFFSET('Sanitation Data'!$F$30,0,10*ROW('Sanitation Data'!F108)))</f>
        <v/>
      </c>
      <c r="CX114" s="283" t="str">
        <f ca="true">+IF(OFFSET('Sanitation Data'!$F$31,0,10*ROW('Sanitation Data'!F108))="","",OFFSET('Sanitation Data'!$F$31,0,10*ROW('Sanitation Data'!F108)))</f>
        <v/>
      </c>
      <c r="CY114" s="283" t="str">
        <f ca="true">+IF(OFFSET('Sanitation Data'!$F$32,0,10*ROW('Sanitation Data'!F108))="","",OFFSET('Sanitation Data'!$F$32,0,10*ROW('Sanitation Data'!F108)))</f>
        <v/>
      </c>
      <c r="CZ114" s="283" t="str">
        <f ca="true">+IF(OFFSET('Sanitation Data'!$G$28,0,10*ROW('Sanitation Data'!G108))="","",OFFSET('Sanitation Data'!$G$28,0,10*ROW('Sanitation Data'!G108)))</f>
        <v/>
      </c>
      <c r="DA114" s="283" t="str">
        <f ca="true">+IF(OFFSET('Sanitation Data'!$G$29,0,10*ROW('Sanitation Data'!G108))="","",OFFSET('Sanitation Data'!$G$29,0,10*ROW('Sanitation Data'!G108)))</f>
        <v/>
      </c>
      <c r="DB114" s="283" t="str">
        <f ca="true">+IF(OFFSET('Sanitation Data'!$G$30,0,10*ROW('Sanitation Data'!G108))="","",OFFSET('Sanitation Data'!$G$30,0,10*ROW('Sanitation Data'!G108)))</f>
        <v/>
      </c>
      <c r="DC114" s="283" t="str">
        <f ca="true">+IF(OFFSET('Sanitation Data'!$G$31,0,10*ROW('Sanitation Data'!G108))="","",OFFSET('Sanitation Data'!$G$31,0,10*ROW('Sanitation Data'!G108)))</f>
        <v/>
      </c>
      <c r="DD114" s="283" t="str">
        <f ca="true">+IF(OFFSET('Sanitation Data'!$G$32,0,10*ROW('Sanitation Data'!G108))="","",OFFSET('Sanitation Data'!$G$32,0,10*ROW('Sanitation Data'!G108)))</f>
        <v/>
      </c>
      <c r="DE114" s="283" t="str">
        <f ca="true">+IF(OFFSET('Sanitation Data'!$H$28,0,10*ROW('Sanitation Data'!H108))="","",OFFSET('Sanitation Data'!$H$28,0,10*ROW('Sanitation Data'!H108)))</f>
        <v/>
      </c>
      <c r="DF114" s="283" t="str">
        <f ca="true">+IF(OFFSET('Sanitation Data'!$H$29,0,10*ROW('Sanitation Data'!H108))="","",OFFSET('Sanitation Data'!$H$29,0,10*ROW('Sanitation Data'!H108)))</f>
        <v/>
      </c>
      <c r="DG114" s="283" t="str">
        <f ca="true">+IF(OFFSET('Sanitation Data'!$H$30,0,10*ROW('Sanitation Data'!H108))="","",OFFSET('Sanitation Data'!$H$30,0,10*ROW('Sanitation Data'!H108)))</f>
        <v/>
      </c>
      <c r="DH114" s="283" t="str">
        <f ca="true">+IF(OFFSET('Sanitation Data'!$H$31,0,10*ROW('Sanitation Data'!H108))="","",OFFSET('Sanitation Data'!$H$31,0,10*ROW('Sanitation Data'!H108)))</f>
        <v/>
      </c>
      <c r="DI114" s="283" t="str">
        <f ca="true">+IF(OFFSET('Sanitation Data'!$H$32,0,10*ROW('Sanitation Data'!H108))="","",OFFSET('Sanitation Data'!$H$32,0,10*ROW('Sanitation Data'!H108)))</f>
        <v/>
      </c>
      <c r="DJ114" s="283" t="str">
        <f ca="true">+IF(OFFSET('Sanitation Data'!$I$28,0,10*ROW('Sanitation Data'!I108))="","",OFFSET('Sanitation Data'!$I$28,0,10*ROW('Sanitation Data'!I108)))</f>
        <v/>
      </c>
      <c r="DK114" s="283" t="str">
        <f ca="true">+IF(OFFSET('Sanitation Data'!$I$29,0,10*ROW('Sanitation Data'!I108))="","",OFFSET('Sanitation Data'!$I$29,0,10*ROW('Sanitation Data'!I108)))</f>
        <v/>
      </c>
      <c r="DL114" s="283" t="str">
        <f ca="true">+IF(OFFSET('Sanitation Data'!$I$30,0,10*ROW('Sanitation Data'!I108))="","",OFFSET('Sanitation Data'!$I$30,0,10*ROW('Sanitation Data'!I108)))</f>
        <v/>
      </c>
      <c r="DM114" s="283" t="str">
        <f ca="true">+IF(OFFSET('Sanitation Data'!$I$31,0,10*ROW('Sanitation Data'!I108))="","",OFFSET('Sanitation Data'!$I$31,0,10*ROW('Sanitation Data'!I108)))</f>
        <v/>
      </c>
      <c r="DN114" s="283" t="str">
        <f ca="true">+IF(OFFSET('Sanitation Data'!$I$32,0,10*ROW('Sanitation Data'!I108))="","",OFFSET('Sanitation Data'!$I$32,0,10*ROW('Sanitation Data'!I108)))</f>
        <v/>
      </c>
      <c r="DO114" s="283" t="str">
        <f ca="true">+IF(OFFSET('Hygiene Data'!$D$11,0,10*ROW('Hygiene Data'!D108))="","",OFFSET('Hygiene Data'!$D$11,0,10*ROW('Hygiene Data'!D108)))</f>
        <v/>
      </c>
      <c r="DP114" s="283" t="str">
        <f ca="true">+IF(OFFSET('Hygiene Data'!$D$12,0,10*ROW('Hygiene Data'!D108))="","",OFFSET('Hygiene Data'!$D$12,0,10*ROW('Hygiene Data'!D108)))</f>
        <v/>
      </c>
      <c r="DQ114" s="283" t="str">
        <f ca="true">+IF(OFFSET('Hygiene Data'!$D$13,0,10*ROW('Hygiene Data'!D108))="","",OFFSET('Hygiene Data'!$D$13,0,10*ROW('Hygiene Data'!D108)))</f>
        <v/>
      </c>
      <c r="DR114" s="283" t="str">
        <f ca="true">+IF(OFFSET('Hygiene Data'!$E$11,0,10*ROW('Hygiene Data'!E108))="","",OFFSET('Hygiene Data'!$E$11,0,10*ROW('Hygiene Data'!E108)))</f>
        <v/>
      </c>
      <c r="DS114" s="283" t="str">
        <f ca="true">+IF(OFFSET('Hygiene Data'!$E$12,0,10*ROW('Hygiene Data'!E108))="","",OFFSET('Hygiene Data'!$E$12,0,10*ROW('Hygiene Data'!E108)))</f>
        <v/>
      </c>
      <c r="DT114" s="283" t="str">
        <f ca="true">+IF(OFFSET('Hygiene Data'!$E$13,0,10*ROW('Hygiene Data'!E108))="","",OFFSET('Hygiene Data'!$E$13,0,10*ROW('Hygiene Data'!E108)))</f>
        <v/>
      </c>
      <c r="DU114" s="283" t="str">
        <f ca="true">+IF(OFFSET('Hygiene Data'!$F$11,0,10*ROW('Hygiene Data'!F108))="","",OFFSET('Hygiene Data'!$F$11,0,10*ROW('Hygiene Data'!F108)))</f>
        <v/>
      </c>
      <c r="DV114" s="283" t="str">
        <f ca="true">+IF(OFFSET('Hygiene Data'!$F$12,0,10*ROW('Hygiene Data'!F108))="","",OFFSET('Hygiene Data'!$F$12,0,10*ROW('Hygiene Data'!F108)))</f>
        <v/>
      </c>
      <c r="DW114" s="283" t="str">
        <f ca="true">+IF(OFFSET('Hygiene Data'!$F$13,0,10*ROW('Hygiene Data'!F108))="","",OFFSET('Hygiene Data'!$F$13,0,10*ROW('Hygiene Data'!F108)))</f>
        <v/>
      </c>
      <c r="DX114" s="283" t="str">
        <f ca="true">+IF(OFFSET('Hygiene Data'!$G$11,0,10*ROW('Hygiene Data'!G108))="","",OFFSET('Hygiene Data'!$G$11,0,10*ROW('Hygiene Data'!G108)))</f>
        <v/>
      </c>
      <c r="DY114" s="283" t="str">
        <f ca="true">+IF(OFFSET('Hygiene Data'!$G$12,0,10*ROW('Hygiene Data'!G108))="","",OFFSET('Hygiene Data'!$G$12,0,10*ROW('Hygiene Data'!G108)))</f>
        <v/>
      </c>
      <c r="DZ114" s="283" t="str">
        <f ca="true">+IF(OFFSET('Hygiene Data'!$G$13,0,10*ROW('Hygiene Data'!G108))="","",OFFSET('Hygiene Data'!$G$13,0,10*ROW('Hygiene Data'!G108)))</f>
        <v/>
      </c>
      <c r="EA114" s="283" t="str">
        <f ca="true">+IF(OFFSET('Hygiene Data'!$H$11,0,10*ROW('Hygiene Data'!H108))="","",OFFSET('Hygiene Data'!$H$11,0,10*ROW('Hygiene Data'!H108)))</f>
        <v/>
      </c>
      <c r="EB114" s="283" t="str">
        <f ca="true">+IF(OFFSET('Hygiene Data'!$H$12,0,10*ROW('Hygiene Data'!H108))="","",OFFSET('Hygiene Data'!$H$12,0,10*ROW('Hygiene Data'!H108)))</f>
        <v/>
      </c>
      <c r="EC114" s="283" t="str">
        <f ca="true">+IF(OFFSET('Hygiene Data'!$H$13,0,10*ROW('Hygiene Data'!H108))="","",OFFSET('Hygiene Data'!$H$13,0,10*ROW('Hygiene Data'!H108)))</f>
        <v/>
      </c>
      <c r="ED114" s="283" t="str">
        <f ca="true">+IF(OFFSET('Hygiene Data'!$I$11,0,10*ROW('Hygiene Data'!I108))="","",OFFSET('Hygiene Data'!$I$11,0,10*ROW('Hygiene Data'!I108)))</f>
        <v/>
      </c>
      <c r="EE114" s="283" t="str">
        <f ca="true">+IF(OFFSET('Hygiene Data'!$I$12,0,10*ROW('Hygiene Data'!I108))="","",OFFSET('Hygiene Data'!$I$12,0,10*ROW('Hygiene Data'!I108)))</f>
        <v/>
      </c>
      <c r="EF114" s="283"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9"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3"/>
      <c r="BS115" s="283" t="str">
        <f ca="true">+IF(OFFSET('Water Data'!$D$27,0,10*ROW('Water Data'!D109))="","",OFFSET('Water Data'!$D$27,0,10*ROW('Water Data'!D109)))</f>
        <v/>
      </c>
      <c r="BT115" s="283" t="str">
        <f ca="true">+IF(OFFSET('Water Data'!$D$28,0,10*ROW('Water Data'!D109))="","",OFFSET('Water Data'!$D$28,0,10*ROW('Water Data'!D109)))</f>
        <v/>
      </c>
      <c r="BU115" s="283" t="str">
        <f ca="true">+IF(OFFSET('Water Data'!$D$29,0,10*ROW('Water Data'!D109))="","",OFFSET('Water Data'!$D$29,0,10*ROW('Water Data'!D109)))</f>
        <v/>
      </c>
      <c r="BV115" s="283" t="str">
        <f ca="true">+IF(OFFSET('Water Data'!$E$27,0,10*ROW('Water Data'!E109))="","",OFFSET('Water Data'!$E$27,0,10*ROW('Water Data'!E109)))</f>
        <v/>
      </c>
      <c r="BW115" s="283" t="str">
        <f ca="true">+IF(OFFSET('Water Data'!$E$28,0,10*ROW('Water Data'!E109))="","",OFFSET('Water Data'!$E$28,0,10*ROW('Water Data'!E109)))</f>
        <v/>
      </c>
      <c r="BX115" s="283" t="str">
        <f ca="true">+IF(OFFSET('Water Data'!$E$29,0,10*ROW('Water Data'!E109))="","",OFFSET('Water Data'!$E$29,0,10*ROW('Water Data'!E109)))</f>
        <v/>
      </c>
      <c r="BY115" s="283" t="str">
        <f ca="true">+IF(OFFSET('Water Data'!$F$27,0,10*ROW('Water Data'!F109))="","",OFFSET('Water Data'!$F$27,0,10*ROW('Water Data'!F109)))</f>
        <v/>
      </c>
      <c r="BZ115" s="283" t="str">
        <f ca="true">+IF(OFFSET('Water Data'!$F$28,0,10*ROW('Water Data'!F109))="","",OFFSET('Water Data'!$F$28,0,10*ROW('Water Data'!F109)))</f>
        <v/>
      </c>
      <c r="CA115" s="283" t="str">
        <f ca="true">+IF(OFFSET('Water Data'!$F$29,0,10*ROW('Water Data'!F109))="","",OFFSET('Water Data'!$F$29,0,10*ROW('Water Data'!F109)))</f>
        <v/>
      </c>
      <c r="CB115" s="283" t="str">
        <f ca="true">+IF(OFFSET('Water Data'!$G$27,0,10*ROW('Water Data'!G109))="","",OFFSET('Water Data'!$G$27,0,10*ROW('Water Data'!G109)))</f>
        <v/>
      </c>
      <c r="CC115" s="283" t="str">
        <f ca="true">+IF(OFFSET('Water Data'!$G$28,0,10*ROW('Water Data'!G109))="","",OFFSET('Water Data'!$G$28,0,10*ROW('Water Data'!G109)))</f>
        <v/>
      </c>
      <c r="CD115" s="283" t="str">
        <f ca="true">+IF(OFFSET('Water Data'!$G$29,0,10*ROW('Water Data'!G109))="","",OFFSET('Water Data'!$G$29,0,10*ROW('Water Data'!G109)))</f>
        <v/>
      </c>
      <c r="CE115" s="283" t="str">
        <f ca="true">+IF(OFFSET('Water Data'!$H$27,0,10*ROW('Water Data'!H109))="","",OFFSET('Water Data'!$H$27,0,10*ROW('Water Data'!H109)))</f>
        <v/>
      </c>
      <c r="CF115" s="283" t="str">
        <f ca="true">+IF(OFFSET('Water Data'!$H$28,0,10*ROW('Water Data'!H109))="","",OFFSET('Water Data'!$H$28,0,10*ROW('Water Data'!H109)))</f>
        <v/>
      </c>
      <c r="CG115" s="283" t="str">
        <f ca="true">+IF(OFFSET('Water Data'!$H$29,0,10*ROW('Water Data'!H109))="","",OFFSET('Water Data'!$H$29,0,10*ROW('Water Data'!H109)))</f>
        <v/>
      </c>
      <c r="CH115" s="283" t="str">
        <f ca="true">+IF(OFFSET('Water Data'!$I$27,0,10*ROW('Water Data'!I109))="","",OFFSET('Water Data'!$I$27,0,10*ROW('Water Data'!I109)))</f>
        <v/>
      </c>
      <c r="CI115" s="283" t="str">
        <f ca="true">+IF(OFFSET('Water Data'!$I$28,0,10*ROW('Water Data'!I109))="","",OFFSET('Water Data'!$I$28,0,10*ROW('Water Data'!I109)))</f>
        <v/>
      </c>
      <c r="CJ115" s="283" t="str">
        <f ca="true">+IF(OFFSET('Water Data'!$I$29,0,10*ROW('Water Data'!I109))="","",OFFSET('Water Data'!$I$29,0,10*ROW('Water Data'!I109)))</f>
        <v/>
      </c>
      <c r="CK115" s="283" t="str">
        <f ca="true">+IF(OFFSET('Sanitation Data'!$D$28,0,10*ROW('Sanitation Data'!D109))="","",OFFSET('Sanitation Data'!$D$28,0,10*ROW('Sanitation Data'!D109)))</f>
        <v/>
      </c>
      <c r="CL115" s="283" t="str">
        <f ca="true">+IF(OFFSET('Sanitation Data'!$D$29,0,10*ROW('Sanitation Data'!D109))="","",OFFSET('Sanitation Data'!$D$29,0,10*ROW('Sanitation Data'!D109)))</f>
        <v/>
      </c>
      <c r="CM115" s="283" t="str">
        <f ca="true">+IF(OFFSET('Sanitation Data'!$D$30,0,10*ROW('Sanitation Data'!D109))="","",OFFSET('Sanitation Data'!$D$30,0,10*ROW('Sanitation Data'!D109)))</f>
        <v/>
      </c>
      <c r="CN115" s="283" t="str">
        <f ca="true">+IF(OFFSET('Sanitation Data'!$D$31,0,10*ROW('Sanitation Data'!D109))="","",OFFSET('Sanitation Data'!$D$31,0,10*ROW('Sanitation Data'!D109)))</f>
        <v/>
      </c>
      <c r="CO115" s="283" t="str">
        <f ca="true">+IF(OFFSET('Sanitation Data'!$D$32,0,10*ROW('Sanitation Data'!D109))="","",OFFSET('Sanitation Data'!$D$32,0,10*ROW('Sanitation Data'!D109)))</f>
        <v/>
      </c>
      <c r="CP115" s="283" t="str">
        <f ca="true">+IF(OFFSET('Sanitation Data'!$E$28,0,10*ROW('Sanitation Data'!E109))="","",OFFSET('Sanitation Data'!$E$28,0,10*ROW('Sanitation Data'!E109)))</f>
        <v/>
      </c>
      <c r="CQ115" s="283" t="str">
        <f ca="true">+IF(OFFSET('Sanitation Data'!$E$29,0,10*ROW('Sanitation Data'!E109))="","",OFFSET('Sanitation Data'!$E$29,0,10*ROW('Sanitation Data'!E109)))</f>
        <v/>
      </c>
      <c r="CR115" s="283" t="str">
        <f ca="true">+IF(OFFSET('Sanitation Data'!$E$30,0,10*ROW('Sanitation Data'!E109))="","",OFFSET('Sanitation Data'!$E$30,0,10*ROW('Sanitation Data'!E109)))</f>
        <v/>
      </c>
      <c r="CS115" s="283" t="str">
        <f ca="true">+IF(OFFSET('Sanitation Data'!$E$31,0,10*ROW('Sanitation Data'!E109))="","",OFFSET('Sanitation Data'!$E$31,0,10*ROW('Sanitation Data'!E109)))</f>
        <v/>
      </c>
      <c r="CT115" s="283" t="str">
        <f ca="true">+IF(OFFSET('Sanitation Data'!$E$32,0,10*ROW('Sanitation Data'!E109))="","",OFFSET('Sanitation Data'!$E$32,0,10*ROW('Sanitation Data'!E109)))</f>
        <v/>
      </c>
      <c r="CU115" s="283" t="str">
        <f ca="true">+IF(OFFSET('Sanitation Data'!$F$28,0,10*ROW('Sanitation Data'!F109))="","",OFFSET('Sanitation Data'!$F$28,0,10*ROW('Sanitation Data'!F109)))</f>
        <v/>
      </c>
      <c r="CV115" s="283" t="str">
        <f ca="true">+IF(OFFSET('Sanitation Data'!$F$29,0,10*ROW('Sanitation Data'!F109))="","",OFFSET('Sanitation Data'!$F$29,0,10*ROW('Sanitation Data'!F109)))</f>
        <v/>
      </c>
      <c r="CW115" s="283" t="str">
        <f ca="true">+IF(OFFSET('Sanitation Data'!$F$30,0,10*ROW('Sanitation Data'!F109))="","",OFFSET('Sanitation Data'!$F$30,0,10*ROW('Sanitation Data'!F109)))</f>
        <v/>
      </c>
      <c r="CX115" s="283" t="str">
        <f ca="true">+IF(OFFSET('Sanitation Data'!$F$31,0,10*ROW('Sanitation Data'!F109))="","",OFFSET('Sanitation Data'!$F$31,0,10*ROW('Sanitation Data'!F109)))</f>
        <v/>
      </c>
      <c r="CY115" s="283" t="str">
        <f ca="true">+IF(OFFSET('Sanitation Data'!$F$32,0,10*ROW('Sanitation Data'!F109))="","",OFFSET('Sanitation Data'!$F$32,0,10*ROW('Sanitation Data'!F109)))</f>
        <v/>
      </c>
      <c r="CZ115" s="283" t="str">
        <f ca="true">+IF(OFFSET('Sanitation Data'!$G$28,0,10*ROW('Sanitation Data'!G109))="","",OFFSET('Sanitation Data'!$G$28,0,10*ROW('Sanitation Data'!G109)))</f>
        <v/>
      </c>
      <c r="DA115" s="283" t="str">
        <f ca="true">+IF(OFFSET('Sanitation Data'!$G$29,0,10*ROW('Sanitation Data'!G109))="","",OFFSET('Sanitation Data'!$G$29,0,10*ROW('Sanitation Data'!G109)))</f>
        <v/>
      </c>
      <c r="DB115" s="283" t="str">
        <f ca="true">+IF(OFFSET('Sanitation Data'!$G$30,0,10*ROW('Sanitation Data'!G109))="","",OFFSET('Sanitation Data'!$G$30,0,10*ROW('Sanitation Data'!G109)))</f>
        <v/>
      </c>
      <c r="DC115" s="283" t="str">
        <f ca="true">+IF(OFFSET('Sanitation Data'!$G$31,0,10*ROW('Sanitation Data'!G109))="","",OFFSET('Sanitation Data'!$G$31,0,10*ROW('Sanitation Data'!G109)))</f>
        <v/>
      </c>
      <c r="DD115" s="283" t="str">
        <f ca="true">+IF(OFFSET('Sanitation Data'!$G$32,0,10*ROW('Sanitation Data'!G109))="","",OFFSET('Sanitation Data'!$G$32,0,10*ROW('Sanitation Data'!G109)))</f>
        <v/>
      </c>
      <c r="DE115" s="283" t="str">
        <f ca="true">+IF(OFFSET('Sanitation Data'!$H$28,0,10*ROW('Sanitation Data'!H109))="","",OFFSET('Sanitation Data'!$H$28,0,10*ROW('Sanitation Data'!H109)))</f>
        <v/>
      </c>
      <c r="DF115" s="283" t="str">
        <f ca="true">+IF(OFFSET('Sanitation Data'!$H$29,0,10*ROW('Sanitation Data'!H109))="","",OFFSET('Sanitation Data'!$H$29,0,10*ROW('Sanitation Data'!H109)))</f>
        <v/>
      </c>
      <c r="DG115" s="283" t="str">
        <f ca="true">+IF(OFFSET('Sanitation Data'!$H$30,0,10*ROW('Sanitation Data'!H109))="","",OFFSET('Sanitation Data'!$H$30,0,10*ROW('Sanitation Data'!H109)))</f>
        <v/>
      </c>
      <c r="DH115" s="283" t="str">
        <f ca="true">+IF(OFFSET('Sanitation Data'!$H$31,0,10*ROW('Sanitation Data'!H109))="","",OFFSET('Sanitation Data'!$H$31,0,10*ROW('Sanitation Data'!H109)))</f>
        <v/>
      </c>
      <c r="DI115" s="283" t="str">
        <f ca="true">+IF(OFFSET('Sanitation Data'!$H$32,0,10*ROW('Sanitation Data'!H109))="","",OFFSET('Sanitation Data'!$H$32,0,10*ROW('Sanitation Data'!H109)))</f>
        <v/>
      </c>
      <c r="DJ115" s="283" t="str">
        <f ca="true">+IF(OFFSET('Sanitation Data'!$I$28,0,10*ROW('Sanitation Data'!I109))="","",OFFSET('Sanitation Data'!$I$28,0,10*ROW('Sanitation Data'!I109)))</f>
        <v/>
      </c>
      <c r="DK115" s="283" t="str">
        <f ca="true">+IF(OFFSET('Sanitation Data'!$I$29,0,10*ROW('Sanitation Data'!I109))="","",OFFSET('Sanitation Data'!$I$29,0,10*ROW('Sanitation Data'!I109)))</f>
        <v/>
      </c>
      <c r="DL115" s="283" t="str">
        <f ca="true">+IF(OFFSET('Sanitation Data'!$I$30,0,10*ROW('Sanitation Data'!I109))="","",OFFSET('Sanitation Data'!$I$30,0,10*ROW('Sanitation Data'!I109)))</f>
        <v/>
      </c>
      <c r="DM115" s="283" t="str">
        <f ca="true">+IF(OFFSET('Sanitation Data'!$I$31,0,10*ROW('Sanitation Data'!I109))="","",OFFSET('Sanitation Data'!$I$31,0,10*ROW('Sanitation Data'!I109)))</f>
        <v/>
      </c>
      <c r="DN115" s="283" t="str">
        <f ca="true">+IF(OFFSET('Sanitation Data'!$I$32,0,10*ROW('Sanitation Data'!I109))="","",OFFSET('Sanitation Data'!$I$32,0,10*ROW('Sanitation Data'!I109)))</f>
        <v/>
      </c>
      <c r="DO115" s="283" t="str">
        <f ca="true">+IF(OFFSET('Hygiene Data'!$D$11,0,10*ROW('Hygiene Data'!D109))="","",OFFSET('Hygiene Data'!$D$11,0,10*ROW('Hygiene Data'!D109)))</f>
        <v/>
      </c>
      <c r="DP115" s="283" t="str">
        <f ca="true">+IF(OFFSET('Hygiene Data'!$D$12,0,10*ROW('Hygiene Data'!D109))="","",OFFSET('Hygiene Data'!$D$12,0,10*ROW('Hygiene Data'!D109)))</f>
        <v/>
      </c>
      <c r="DQ115" s="283" t="str">
        <f ca="true">+IF(OFFSET('Hygiene Data'!$D$13,0,10*ROW('Hygiene Data'!D109))="","",OFFSET('Hygiene Data'!$D$13,0,10*ROW('Hygiene Data'!D109)))</f>
        <v/>
      </c>
      <c r="DR115" s="283" t="str">
        <f ca="true">+IF(OFFSET('Hygiene Data'!$E$11,0,10*ROW('Hygiene Data'!E109))="","",OFFSET('Hygiene Data'!$E$11,0,10*ROW('Hygiene Data'!E109)))</f>
        <v/>
      </c>
      <c r="DS115" s="283" t="str">
        <f ca="true">+IF(OFFSET('Hygiene Data'!$E$12,0,10*ROW('Hygiene Data'!E109))="","",OFFSET('Hygiene Data'!$E$12,0,10*ROW('Hygiene Data'!E109)))</f>
        <v/>
      </c>
      <c r="DT115" s="283" t="str">
        <f ca="true">+IF(OFFSET('Hygiene Data'!$E$13,0,10*ROW('Hygiene Data'!E109))="","",OFFSET('Hygiene Data'!$E$13,0,10*ROW('Hygiene Data'!E109)))</f>
        <v/>
      </c>
      <c r="DU115" s="283" t="str">
        <f ca="true">+IF(OFFSET('Hygiene Data'!$F$11,0,10*ROW('Hygiene Data'!F109))="","",OFFSET('Hygiene Data'!$F$11,0,10*ROW('Hygiene Data'!F109)))</f>
        <v/>
      </c>
      <c r="DV115" s="283" t="str">
        <f ca="true">+IF(OFFSET('Hygiene Data'!$F$12,0,10*ROW('Hygiene Data'!F109))="","",OFFSET('Hygiene Data'!$F$12,0,10*ROW('Hygiene Data'!F109)))</f>
        <v/>
      </c>
      <c r="DW115" s="283" t="str">
        <f ca="true">+IF(OFFSET('Hygiene Data'!$F$13,0,10*ROW('Hygiene Data'!F109))="","",OFFSET('Hygiene Data'!$F$13,0,10*ROW('Hygiene Data'!F109)))</f>
        <v/>
      </c>
      <c r="DX115" s="283" t="str">
        <f ca="true">+IF(OFFSET('Hygiene Data'!$G$11,0,10*ROW('Hygiene Data'!G109))="","",OFFSET('Hygiene Data'!$G$11,0,10*ROW('Hygiene Data'!G109)))</f>
        <v/>
      </c>
      <c r="DY115" s="283" t="str">
        <f ca="true">+IF(OFFSET('Hygiene Data'!$G$12,0,10*ROW('Hygiene Data'!G109))="","",OFFSET('Hygiene Data'!$G$12,0,10*ROW('Hygiene Data'!G109)))</f>
        <v/>
      </c>
      <c r="DZ115" s="283" t="str">
        <f ca="true">+IF(OFFSET('Hygiene Data'!$G$13,0,10*ROW('Hygiene Data'!G109))="","",OFFSET('Hygiene Data'!$G$13,0,10*ROW('Hygiene Data'!G109)))</f>
        <v/>
      </c>
      <c r="EA115" s="283" t="str">
        <f ca="true">+IF(OFFSET('Hygiene Data'!$H$11,0,10*ROW('Hygiene Data'!H109))="","",OFFSET('Hygiene Data'!$H$11,0,10*ROW('Hygiene Data'!H109)))</f>
        <v/>
      </c>
      <c r="EB115" s="283" t="str">
        <f ca="true">+IF(OFFSET('Hygiene Data'!$H$12,0,10*ROW('Hygiene Data'!H109))="","",OFFSET('Hygiene Data'!$H$12,0,10*ROW('Hygiene Data'!H109)))</f>
        <v/>
      </c>
      <c r="EC115" s="283" t="str">
        <f ca="true">+IF(OFFSET('Hygiene Data'!$H$13,0,10*ROW('Hygiene Data'!H109))="","",OFFSET('Hygiene Data'!$H$13,0,10*ROW('Hygiene Data'!H109)))</f>
        <v/>
      </c>
      <c r="ED115" s="283" t="str">
        <f ca="true">+IF(OFFSET('Hygiene Data'!$I$11,0,10*ROW('Hygiene Data'!I109))="","",OFFSET('Hygiene Data'!$I$11,0,10*ROW('Hygiene Data'!I109)))</f>
        <v/>
      </c>
      <c r="EE115" s="283" t="str">
        <f ca="true">+IF(OFFSET('Hygiene Data'!$I$12,0,10*ROW('Hygiene Data'!I109))="","",OFFSET('Hygiene Data'!$I$12,0,10*ROW('Hygiene Data'!I109)))</f>
        <v/>
      </c>
      <c r="EF115" s="283"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9"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3"/>
      <c r="BS116" s="283" t="str">
        <f ca="true">+IF(OFFSET('Water Data'!$D$27,0,10*ROW('Water Data'!D110))="","",OFFSET('Water Data'!$D$27,0,10*ROW('Water Data'!D110)))</f>
        <v/>
      </c>
      <c r="BT116" s="283" t="str">
        <f ca="true">+IF(OFFSET('Water Data'!$D$28,0,10*ROW('Water Data'!D110))="","",OFFSET('Water Data'!$D$28,0,10*ROW('Water Data'!D110)))</f>
        <v/>
      </c>
      <c r="BU116" s="283" t="str">
        <f ca="true">+IF(OFFSET('Water Data'!$D$29,0,10*ROW('Water Data'!D110))="","",OFFSET('Water Data'!$D$29,0,10*ROW('Water Data'!D110)))</f>
        <v/>
      </c>
      <c r="BV116" s="283" t="str">
        <f ca="true">+IF(OFFSET('Water Data'!$E$27,0,10*ROW('Water Data'!E110))="","",OFFSET('Water Data'!$E$27,0,10*ROW('Water Data'!E110)))</f>
        <v/>
      </c>
      <c r="BW116" s="283" t="str">
        <f ca="true">+IF(OFFSET('Water Data'!$E$28,0,10*ROW('Water Data'!E110))="","",OFFSET('Water Data'!$E$28,0,10*ROW('Water Data'!E110)))</f>
        <v/>
      </c>
      <c r="BX116" s="283" t="str">
        <f ca="true">+IF(OFFSET('Water Data'!$E$29,0,10*ROW('Water Data'!E110))="","",OFFSET('Water Data'!$E$29,0,10*ROW('Water Data'!E110)))</f>
        <v/>
      </c>
      <c r="BY116" s="283" t="str">
        <f ca="true">+IF(OFFSET('Water Data'!$F$27,0,10*ROW('Water Data'!F110))="","",OFFSET('Water Data'!$F$27,0,10*ROW('Water Data'!F110)))</f>
        <v/>
      </c>
      <c r="BZ116" s="283" t="str">
        <f ca="true">+IF(OFFSET('Water Data'!$F$28,0,10*ROW('Water Data'!F110))="","",OFFSET('Water Data'!$F$28,0,10*ROW('Water Data'!F110)))</f>
        <v/>
      </c>
      <c r="CA116" s="283" t="str">
        <f ca="true">+IF(OFFSET('Water Data'!$F$29,0,10*ROW('Water Data'!F110))="","",OFFSET('Water Data'!$F$29,0,10*ROW('Water Data'!F110)))</f>
        <v/>
      </c>
      <c r="CB116" s="283" t="str">
        <f ca="true">+IF(OFFSET('Water Data'!$G$27,0,10*ROW('Water Data'!G110))="","",OFFSET('Water Data'!$G$27,0,10*ROW('Water Data'!G110)))</f>
        <v/>
      </c>
      <c r="CC116" s="283" t="str">
        <f ca="true">+IF(OFFSET('Water Data'!$G$28,0,10*ROW('Water Data'!G110))="","",OFFSET('Water Data'!$G$28,0,10*ROW('Water Data'!G110)))</f>
        <v/>
      </c>
      <c r="CD116" s="283" t="str">
        <f ca="true">+IF(OFFSET('Water Data'!$G$29,0,10*ROW('Water Data'!G110))="","",OFFSET('Water Data'!$G$29,0,10*ROW('Water Data'!G110)))</f>
        <v/>
      </c>
      <c r="CE116" s="283" t="str">
        <f ca="true">+IF(OFFSET('Water Data'!$H$27,0,10*ROW('Water Data'!H110))="","",OFFSET('Water Data'!$H$27,0,10*ROW('Water Data'!H110)))</f>
        <v/>
      </c>
      <c r="CF116" s="283" t="str">
        <f ca="true">+IF(OFFSET('Water Data'!$H$28,0,10*ROW('Water Data'!H110))="","",OFFSET('Water Data'!$H$28,0,10*ROW('Water Data'!H110)))</f>
        <v/>
      </c>
      <c r="CG116" s="283" t="str">
        <f ca="true">+IF(OFFSET('Water Data'!$H$29,0,10*ROW('Water Data'!H110))="","",OFFSET('Water Data'!$H$29,0,10*ROW('Water Data'!H110)))</f>
        <v/>
      </c>
      <c r="CH116" s="283" t="str">
        <f ca="true">+IF(OFFSET('Water Data'!$I$27,0,10*ROW('Water Data'!I110))="","",OFFSET('Water Data'!$I$27,0,10*ROW('Water Data'!I110)))</f>
        <v/>
      </c>
      <c r="CI116" s="283" t="str">
        <f ca="true">+IF(OFFSET('Water Data'!$I$28,0,10*ROW('Water Data'!I110))="","",OFFSET('Water Data'!$I$28,0,10*ROW('Water Data'!I110)))</f>
        <v/>
      </c>
      <c r="CJ116" s="283" t="str">
        <f ca="true">+IF(OFFSET('Water Data'!$I$29,0,10*ROW('Water Data'!I110))="","",OFFSET('Water Data'!$I$29,0,10*ROW('Water Data'!I110)))</f>
        <v/>
      </c>
      <c r="CK116" s="283" t="str">
        <f ca="true">+IF(OFFSET('Sanitation Data'!$D$28,0,10*ROW('Sanitation Data'!D110))="","",OFFSET('Sanitation Data'!$D$28,0,10*ROW('Sanitation Data'!D110)))</f>
        <v/>
      </c>
      <c r="CL116" s="283" t="str">
        <f ca="true">+IF(OFFSET('Sanitation Data'!$D$29,0,10*ROW('Sanitation Data'!D110))="","",OFFSET('Sanitation Data'!$D$29,0,10*ROW('Sanitation Data'!D110)))</f>
        <v/>
      </c>
      <c r="CM116" s="283" t="str">
        <f ca="true">+IF(OFFSET('Sanitation Data'!$D$30,0,10*ROW('Sanitation Data'!D110))="","",OFFSET('Sanitation Data'!$D$30,0,10*ROW('Sanitation Data'!D110)))</f>
        <v/>
      </c>
      <c r="CN116" s="283" t="str">
        <f ca="true">+IF(OFFSET('Sanitation Data'!$D$31,0,10*ROW('Sanitation Data'!D110))="","",OFFSET('Sanitation Data'!$D$31,0,10*ROW('Sanitation Data'!D110)))</f>
        <v/>
      </c>
      <c r="CO116" s="283" t="str">
        <f ca="true">+IF(OFFSET('Sanitation Data'!$D$32,0,10*ROW('Sanitation Data'!D110))="","",OFFSET('Sanitation Data'!$D$32,0,10*ROW('Sanitation Data'!D110)))</f>
        <v/>
      </c>
      <c r="CP116" s="283" t="str">
        <f ca="true">+IF(OFFSET('Sanitation Data'!$E$28,0,10*ROW('Sanitation Data'!E110))="","",OFFSET('Sanitation Data'!$E$28,0,10*ROW('Sanitation Data'!E110)))</f>
        <v/>
      </c>
      <c r="CQ116" s="283" t="str">
        <f ca="true">+IF(OFFSET('Sanitation Data'!$E$29,0,10*ROW('Sanitation Data'!E110))="","",OFFSET('Sanitation Data'!$E$29,0,10*ROW('Sanitation Data'!E110)))</f>
        <v/>
      </c>
      <c r="CR116" s="283" t="str">
        <f ca="true">+IF(OFFSET('Sanitation Data'!$E$30,0,10*ROW('Sanitation Data'!E110))="","",OFFSET('Sanitation Data'!$E$30,0,10*ROW('Sanitation Data'!E110)))</f>
        <v/>
      </c>
      <c r="CS116" s="283" t="str">
        <f ca="true">+IF(OFFSET('Sanitation Data'!$E$31,0,10*ROW('Sanitation Data'!E110))="","",OFFSET('Sanitation Data'!$E$31,0,10*ROW('Sanitation Data'!E110)))</f>
        <v/>
      </c>
      <c r="CT116" s="283" t="str">
        <f ca="true">+IF(OFFSET('Sanitation Data'!$E$32,0,10*ROW('Sanitation Data'!E110))="","",OFFSET('Sanitation Data'!$E$32,0,10*ROW('Sanitation Data'!E110)))</f>
        <v/>
      </c>
      <c r="CU116" s="283" t="str">
        <f ca="true">+IF(OFFSET('Sanitation Data'!$F$28,0,10*ROW('Sanitation Data'!F110))="","",OFFSET('Sanitation Data'!$F$28,0,10*ROW('Sanitation Data'!F110)))</f>
        <v/>
      </c>
      <c r="CV116" s="283" t="str">
        <f ca="true">+IF(OFFSET('Sanitation Data'!$F$29,0,10*ROW('Sanitation Data'!F110))="","",OFFSET('Sanitation Data'!$F$29,0,10*ROW('Sanitation Data'!F110)))</f>
        <v/>
      </c>
      <c r="CW116" s="283" t="str">
        <f ca="true">+IF(OFFSET('Sanitation Data'!$F$30,0,10*ROW('Sanitation Data'!F110))="","",OFFSET('Sanitation Data'!$F$30,0,10*ROW('Sanitation Data'!F110)))</f>
        <v/>
      </c>
      <c r="CX116" s="283" t="str">
        <f ca="true">+IF(OFFSET('Sanitation Data'!$F$31,0,10*ROW('Sanitation Data'!F110))="","",OFFSET('Sanitation Data'!$F$31,0,10*ROW('Sanitation Data'!F110)))</f>
        <v/>
      </c>
      <c r="CY116" s="283" t="str">
        <f ca="true">+IF(OFFSET('Sanitation Data'!$F$32,0,10*ROW('Sanitation Data'!F110))="","",OFFSET('Sanitation Data'!$F$32,0,10*ROW('Sanitation Data'!F110)))</f>
        <v/>
      </c>
      <c r="CZ116" s="283" t="str">
        <f ca="true">+IF(OFFSET('Sanitation Data'!$G$28,0,10*ROW('Sanitation Data'!G110))="","",OFFSET('Sanitation Data'!$G$28,0,10*ROW('Sanitation Data'!G110)))</f>
        <v/>
      </c>
      <c r="DA116" s="283" t="str">
        <f ca="true">+IF(OFFSET('Sanitation Data'!$G$29,0,10*ROW('Sanitation Data'!G110))="","",OFFSET('Sanitation Data'!$G$29,0,10*ROW('Sanitation Data'!G110)))</f>
        <v/>
      </c>
      <c r="DB116" s="283" t="str">
        <f ca="true">+IF(OFFSET('Sanitation Data'!$G$30,0,10*ROW('Sanitation Data'!G110))="","",OFFSET('Sanitation Data'!$G$30,0,10*ROW('Sanitation Data'!G110)))</f>
        <v/>
      </c>
      <c r="DC116" s="283" t="str">
        <f ca="true">+IF(OFFSET('Sanitation Data'!$G$31,0,10*ROW('Sanitation Data'!G110))="","",OFFSET('Sanitation Data'!$G$31,0,10*ROW('Sanitation Data'!G110)))</f>
        <v/>
      </c>
      <c r="DD116" s="283" t="str">
        <f ca="true">+IF(OFFSET('Sanitation Data'!$G$32,0,10*ROW('Sanitation Data'!G110))="","",OFFSET('Sanitation Data'!$G$32,0,10*ROW('Sanitation Data'!G110)))</f>
        <v/>
      </c>
      <c r="DE116" s="283" t="str">
        <f ca="true">+IF(OFFSET('Sanitation Data'!$H$28,0,10*ROW('Sanitation Data'!H110))="","",OFFSET('Sanitation Data'!$H$28,0,10*ROW('Sanitation Data'!H110)))</f>
        <v/>
      </c>
      <c r="DF116" s="283" t="str">
        <f ca="true">+IF(OFFSET('Sanitation Data'!$H$29,0,10*ROW('Sanitation Data'!H110))="","",OFFSET('Sanitation Data'!$H$29,0,10*ROW('Sanitation Data'!H110)))</f>
        <v/>
      </c>
      <c r="DG116" s="283" t="str">
        <f ca="true">+IF(OFFSET('Sanitation Data'!$H$30,0,10*ROW('Sanitation Data'!H110))="","",OFFSET('Sanitation Data'!$H$30,0,10*ROW('Sanitation Data'!H110)))</f>
        <v/>
      </c>
      <c r="DH116" s="283" t="str">
        <f ca="true">+IF(OFFSET('Sanitation Data'!$H$31,0,10*ROW('Sanitation Data'!H110))="","",OFFSET('Sanitation Data'!$H$31,0,10*ROW('Sanitation Data'!H110)))</f>
        <v/>
      </c>
      <c r="DI116" s="283" t="str">
        <f ca="true">+IF(OFFSET('Sanitation Data'!$H$32,0,10*ROW('Sanitation Data'!H110))="","",OFFSET('Sanitation Data'!$H$32,0,10*ROW('Sanitation Data'!H110)))</f>
        <v/>
      </c>
      <c r="DJ116" s="283" t="str">
        <f ca="true">+IF(OFFSET('Sanitation Data'!$I$28,0,10*ROW('Sanitation Data'!I110))="","",OFFSET('Sanitation Data'!$I$28,0,10*ROW('Sanitation Data'!I110)))</f>
        <v/>
      </c>
      <c r="DK116" s="283" t="str">
        <f ca="true">+IF(OFFSET('Sanitation Data'!$I$29,0,10*ROW('Sanitation Data'!I110))="","",OFFSET('Sanitation Data'!$I$29,0,10*ROW('Sanitation Data'!I110)))</f>
        <v/>
      </c>
      <c r="DL116" s="283" t="str">
        <f ca="true">+IF(OFFSET('Sanitation Data'!$I$30,0,10*ROW('Sanitation Data'!I110))="","",OFFSET('Sanitation Data'!$I$30,0,10*ROW('Sanitation Data'!I110)))</f>
        <v/>
      </c>
      <c r="DM116" s="283" t="str">
        <f ca="true">+IF(OFFSET('Sanitation Data'!$I$31,0,10*ROW('Sanitation Data'!I110))="","",OFFSET('Sanitation Data'!$I$31,0,10*ROW('Sanitation Data'!I110)))</f>
        <v/>
      </c>
      <c r="DN116" s="283" t="str">
        <f ca="true">+IF(OFFSET('Sanitation Data'!$I$32,0,10*ROW('Sanitation Data'!I110))="","",OFFSET('Sanitation Data'!$I$32,0,10*ROW('Sanitation Data'!I110)))</f>
        <v/>
      </c>
      <c r="DO116" s="283" t="str">
        <f ca="true">+IF(OFFSET('Hygiene Data'!$D$11,0,10*ROW('Hygiene Data'!D110))="","",OFFSET('Hygiene Data'!$D$11,0,10*ROW('Hygiene Data'!D110)))</f>
        <v/>
      </c>
      <c r="DP116" s="283" t="str">
        <f ca="true">+IF(OFFSET('Hygiene Data'!$D$12,0,10*ROW('Hygiene Data'!D110))="","",OFFSET('Hygiene Data'!$D$12,0,10*ROW('Hygiene Data'!D110)))</f>
        <v/>
      </c>
      <c r="DQ116" s="283" t="str">
        <f ca="true">+IF(OFFSET('Hygiene Data'!$D$13,0,10*ROW('Hygiene Data'!D110))="","",OFFSET('Hygiene Data'!$D$13,0,10*ROW('Hygiene Data'!D110)))</f>
        <v/>
      </c>
      <c r="DR116" s="283" t="str">
        <f ca="true">+IF(OFFSET('Hygiene Data'!$E$11,0,10*ROW('Hygiene Data'!E110))="","",OFFSET('Hygiene Data'!$E$11,0,10*ROW('Hygiene Data'!E110)))</f>
        <v/>
      </c>
      <c r="DS116" s="283" t="str">
        <f ca="true">+IF(OFFSET('Hygiene Data'!$E$12,0,10*ROW('Hygiene Data'!E110))="","",OFFSET('Hygiene Data'!$E$12,0,10*ROW('Hygiene Data'!E110)))</f>
        <v/>
      </c>
      <c r="DT116" s="283" t="str">
        <f ca="true">+IF(OFFSET('Hygiene Data'!$E$13,0,10*ROW('Hygiene Data'!E110))="","",OFFSET('Hygiene Data'!$E$13,0,10*ROW('Hygiene Data'!E110)))</f>
        <v/>
      </c>
      <c r="DU116" s="283" t="str">
        <f ca="true">+IF(OFFSET('Hygiene Data'!$F$11,0,10*ROW('Hygiene Data'!F110))="","",OFFSET('Hygiene Data'!$F$11,0,10*ROW('Hygiene Data'!F110)))</f>
        <v/>
      </c>
      <c r="DV116" s="283" t="str">
        <f ca="true">+IF(OFFSET('Hygiene Data'!$F$12,0,10*ROW('Hygiene Data'!F110))="","",OFFSET('Hygiene Data'!$F$12,0,10*ROW('Hygiene Data'!F110)))</f>
        <v/>
      </c>
      <c r="DW116" s="283" t="str">
        <f ca="true">+IF(OFFSET('Hygiene Data'!$F$13,0,10*ROW('Hygiene Data'!F110))="","",OFFSET('Hygiene Data'!$F$13,0,10*ROW('Hygiene Data'!F110)))</f>
        <v/>
      </c>
      <c r="DX116" s="283" t="str">
        <f ca="true">+IF(OFFSET('Hygiene Data'!$G$11,0,10*ROW('Hygiene Data'!G110))="","",OFFSET('Hygiene Data'!$G$11,0,10*ROW('Hygiene Data'!G110)))</f>
        <v/>
      </c>
      <c r="DY116" s="283" t="str">
        <f ca="true">+IF(OFFSET('Hygiene Data'!$G$12,0,10*ROW('Hygiene Data'!G110))="","",OFFSET('Hygiene Data'!$G$12,0,10*ROW('Hygiene Data'!G110)))</f>
        <v/>
      </c>
      <c r="DZ116" s="283" t="str">
        <f ca="true">+IF(OFFSET('Hygiene Data'!$G$13,0,10*ROW('Hygiene Data'!G110))="","",OFFSET('Hygiene Data'!$G$13,0,10*ROW('Hygiene Data'!G110)))</f>
        <v/>
      </c>
      <c r="EA116" s="283" t="str">
        <f ca="true">+IF(OFFSET('Hygiene Data'!$H$11,0,10*ROW('Hygiene Data'!H110))="","",OFFSET('Hygiene Data'!$H$11,0,10*ROW('Hygiene Data'!H110)))</f>
        <v/>
      </c>
      <c r="EB116" s="283" t="str">
        <f ca="true">+IF(OFFSET('Hygiene Data'!$H$12,0,10*ROW('Hygiene Data'!H110))="","",OFFSET('Hygiene Data'!$H$12,0,10*ROW('Hygiene Data'!H110)))</f>
        <v/>
      </c>
      <c r="EC116" s="283" t="str">
        <f ca="true">+IF(OFFSET('Hygiene Data'!$H$13,0,10*ROW('Hygiene Data'!H110))="","",OFFSET('Hygiene Data'!$H$13,0,10*ROW('Hygiene Data'!H110)))</f>
        <v/>
      </c>
      <c r="ED116" s="283" t="str">
        <f ca="true">+IF(OFFSET('Hygiene Data'!$I$11,0,10*ROW('Hygiene Data'!I110))="","",OFFSET('Hygiene Data'!$I$11,0,10*ROW('Hygiene Data'!I110)))</f>
        <v/>
      </c>
      <c r="EE116" s="283" t="str">
        <f ca="true">+IF(OFFSET('Hygiene Data'!$I$12,0,10*ROW('Hygiene Data'!I110))="","",OFFSET('Hygiene Data'!$I$12,0,10*ROW('Hygiene Data'!I110)))</f>
        <v/>
      </c>
      <c r="EF116" s="283"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9"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3"/>
      <c r="BS117" s="283" t="str">
        <f ca="true">+IF(OFFSET('Water Data'!$D$27,0,10*ROW('Water Data'!D111))="","",OFFSET('Water Data'!$D$27,0,10*ROW('Water Data'!D111)))</f>
        <v/>
      </c>
      <c r="BT117" s="283" t="str">
        <f ca="true">+IF(OFFSET('Water Data'!$D$28,0,10*ROW('Water Data'!D111))="","",OFFSET('Water Data'!$D$28,0,10*ROW('Water Data'!D111)))</f>
        <v/>
      </c>
      <c r="BU117" s="283" t="str">
        <f ca="true">+IF(OFFSET('Water Data'!$D$29,0,10*ROW('Water Data'!D111))="","",OFFSET('Water Data'!$D$29,0,10*ROW('Water Data'!D111)))</f>
        <v/>
      </c>
      <c r="BV117" s="283" t="str">
        <f ca="true">+IF(OFFSET('Water Data'!$E$27,0,10*ROW('Water Data'!E111))="","",OFFSET('Water Data'!$E$27,0,10*ROW('Water Data'!E111)))</f>
        <v/>
      </c>
      <c r="BW117" s="283" t="str">
        <f ca="true">+IF(OFFSET('Water Data'!$E$28,0,10*ROW('Water Data'!E111))="","",OFFSET('Water Data'!$E$28,0,10*ROW('Water Data'!E111)))</f>
        <v/>
      </c>
      <c r="BX117" s="283" t="str">
        <f ca="true">+IF(OFFSET('Water Data'!$E$29,0,10*ROW('Water Data'!E111))="","",OFFSET('Water Data'!$E$29,0,10*ROW('Water Data'!E111)))</f>
        <v/>
      </c>
      <c r="BY117" s="283" t="str">
        <f ca="true">+IF(OFFSET('Water Data'!$F$27,0,10*ROW('Water Data'!F111))="","",OFFSET('Water Data'!$F$27,0,10*ROW('Water Data'!F111)))</f>
        <v/>
      </c>
      <c r="BZ117" s="283" t="str">
        <f ca="true">+IF(OFFSET('Water Data'!$F$28,0,10*ROW('Water Data'!F111))="","",OFFSET('Water Data'!$F$28,0,10*ROW('Water Data'!F111)))</f>
        <v/>
      </c>
      <c r="CA117" s="283" t="str">
        <f ca="true">+IF(OFFSET('Water Data'!$F$29,0,10*ROW('Water Data'!F111))="","",OFFSET('Water Data'!$F$29,0,10*ROW('Water Data'!F111)))</f>
        <v/>
      </c>
      <c r="CB117" s="283" t="str">
        <f ca="true">+IF(OFFSET('Water Data'!$G$27,0,10*ROW('Water Data'!G111))="","",OFFSET('Water Data'!$G$27,0,10*ROW('Water Data'!G111)))</f>
        <v/>
      </c>
      <c r="CC117" s="283" t="str">
        <f ca="true">+IF(OFFSET('Water Data'!$G$28,0,10*ROW('Water Data'!G111))="","",OFFSET('Water Data'!$G$28,0,10*ROW('Water Data'!G111)))</f>
        <v/>
      </c>
      <c r="CD117" s="283" t="str">
        <f ca="true">+IF(OFFSET('Water Data'!$G$29,0,10*ROW('Water Data'!G111))="","",OFFSET('Water Data'!$G$29,0,10*ROW('Water Data'!G111)))</f>
        <v/>
      </c>
      <c r="CE117" s="283" t="str">
        <f ca="true">+IF(OFFSET('Water Data'!$H$27,0,10*ROW('Water Data'!H111))="","",OFFSET('Water Data'!$H$27,0,10*ROW('Water Data'!H111)))</f>
        <v/>
      </c>
      <c r="CF117" s="283" t="str">
        <f ca="true">+IF(OFFSET('Water Data'!$H$28,0,10*ROW('Water Data'!H111))="","",OFFSET('Water Data'!$H$28,0,10*ROW('Water Data'!H111)))</f>
        <v/>
      </c>
      <c r="CG117" s="283" t="str">
        <f ca="true">+IF(OFFSET('Water Data'!$H$29,0,10*ROW('Water Data'!H111))="","",OFFSET('Water Data'!$H$29,0,10*ROW('Water Data'!H111)))</f>
        <v/>
      </c>
      <c r="CH117" s="283" t="str">
        <f ca="true">+IF(OFFSET('Water Data'!$I$27,0,10*ROW('Water Data'!I111))="","",OFFSET('Water Data'!$I$27,0,10*ROW('Water Data'!I111)))</f>
        <v/>
      </c>
      <c r="CI117" s="283" t="str">
        <f ca="true">+IF(OFFSET('Water Data'!$I$28,0,10*ROW('Water Data'!I111))="","",OFFSET('Water Data'!$I$28,0,10*ROW('Water Data'!I111)))</f>
        <v/>
      </c>
      <c r="CJ117" s="283" t="str">
        <f ca="true">+IF(OFFSET('Water Data'!$I$29,0,10*ROW('Water Data'!I111))="","",OFFSET('Water Data'!$I$29,0,10*ROW('Water Data'!I111)))</f>
        <v/>
      </c>
      <c r="CK117" s="283" t="str">
        <f ca="true">+IF(OFFSET('Sanitation Data'!$D$28,0,10*ROW('Sanitation Data'!D111))="","",OFFSET('Sanitation Data'!$D$28,0,10*ROW('Sanitation Data'!D111)))</f>
        <v/>
      </c>
      <c r="CL117" s="283" t="str">
        <f ca="true">+IF(OFFSET('Sanitation Data'!$D$29,0,10*ROW('Sanitation Data'!D111))="","",OFFSET('Sanitation Data'!$D$29,0,10*ROW('Sanitation Data'!D111)))</f>
        <v/>
      </c>
      <c r="CM117" s="283" t="str">
        <f ca="true">+IF(OFFSET('Sanitation Data'!$D$30,0,10*ROW('Sanitation Data'!D111))="","",OFFSET('Sanitation Data'!$D$30,0,10*ROW('Sanitation Data'!D111)))</f>
        <v/>
      </c>
      <c r="CN117" s="283" t="str">
        <f ca="true">+IF(OFFSET('Sanitation Data'!$D$31,0,10*ROW('Sanitation Data'!D111))="","",OFFSET('Sanitation Data'!$D$31,0,10*ROW('Sanitation Data'!D111)))</f>
        <v/>
      </c>
      <c r="CO117" s="283" t="str">
        <f ca="true">+IF(OFFSET('Sanitation Data'!$D$32,0,10*ROW('Sanitation Data'!D111))="","",OFFSET('Sanitation Data'!$D$32,0,10*ROW('Sanitation Data'!D111)))</f>
        <v/>
      </c>
      <c r="CP117" s="283" t="str">
        <f ca="true">+IF(OFFSET('Sanitation Data'!$E$28,0,10*ROW('Sanitation Data'!E111))="","",OFFSET('Sanitation Data'!$E$28,0,10*ROW('Sanitation Data'!E111)))</f>
        <v/>
      </c>
      <c r="CQ117" s="283" t="str">
        <f ca="true">+IF(OFFSET('Sanitation Data'!$E$29,0,10*ROW('Sanitation Data'!E111))="","",OFFSET('Sanitation Data'!$E$29,0,10*ROW('Sanitation Data'!E111)))</f>
        <v/>
      </c>
      <c r="CR117" s="283" t="str">
        <f ca="true">+IF(OFFSET('Sanitation Data'!$E$30,0,10*ROW('Sanitation Data'!E111))="","",OFFSET('Sanitation Data'!$E$30,0,10*ROW('Sanitation Data'!E111)))</f>
        <v/>
      </c>
      <c r="CS117" s="283" t="str">
        <f ca="true">+IF(OFFSET('Sanitation Data'!$E$31,0,10*ROW('Sanitation Data'!E111))="","",OFFSET('Sanitation Data'!$E$31,0,10*ROW('Sanitation Data'!E111)))</f>
        <v/>
      </c>
      <c r="CT117" s="283" t="str">
        <f ca="true">+IF(OFFSET('Sanitation Data'!$E$32,0,10*ROW('Sanitation Data'!E111))="","",OFFSET('Sanitation Data'!$E$32,0,10*ROW('Sanitation Data'!E111)))</f>
        <v/>
      </c>
      <c r="CU117" s="283" t="str">
        <f ca="true">+IF(OFFSET('Sanitation Data'!$F$28,0,10*ROW('Sanitation Data'!F111))="","",OFFSET('Sanitation Data'!$F$28,0,10*ROW('Sanitation Data'!F111)))</f>
        <v/>
      </c>
      <c r="CV117" s="283" t="str">
        <f ca="true">+IF(OFFSET('Sanitation Data'!$F$29,0,10*ROW('Sanitation Data'!F111))="","",OFFSET('Sanitation Data'!$F$29,0,10*ROW('Sanitation Data'!F111)))</f>
        <v/>
      </c>
      <c r="CW117" s="283" t="str">
        <f ca="true">+IF(OFFSET('Sanitation Data'!$F$30,0,10*ROW('Sanitation Data'!F111))="","",OFFSET('Sanitation Data'!$F$30,0,10*ROW('Sanitation Data'!F111)))</f>
        <v/>
      </c>
      <c r="CX117" s="283" t="str">
        <f ca="true">+IF(OFFSET('Sanitation Data'!$F$31,0,10*ROW('Sanitation Data'!F111))="","",OFFSET('Sanitation Data'!$F$31,0,10*ROW('Sanitation Data'!F111)))</f>
        <v/>
      </c>
      <c r="CY117" s="283" t="str">
        <f ca="true">+IF(OFFSET('Sanitation Data'!$F$32,0,10*ROW('Sanitation Data'!F111))="","",OFFSET('Sanitation Data'!$F$32,0,10*ROW('Sanitation Data'!F111)))</f>
        <v/>
      </c>
      <c r="CZ117" s="283" t="str">
        <f ca="true">+IF(OFFSET('Sanitation Data'!$G$28,0,10*ROW('Sanitation Data'!G111))="","",OFFSET('Sanitation Data'!$G$28,0,10*ROW('Sanitation Data'!G111)))</f>
        <v/>
      </c>
      <c r="DA117" s="283" t="str">
        <f ca="true">+IF(OFFSET('Sanitation Data'!$G$29,0,10*ROW('Sanitation Data'!G111))="","",OFFSET('Sanitation Data'!$G$29,0,10*ROW('Sanitation Data'!G111)))</f>
        <v/>
      </c>
      <c r="DB117" s="283" t="str">
        <f ca="true">+IF(OFFSET('Sanitation Data'!$G$30,0,10*ROW('Sanitation Data'!G111))="","",OFFSET('Sanitation Data'!$G$30,0,10*ROW('Sanitation Data'!G111)))</f>
        <v/>
      </c>
      <c r="DC117" s="283" t="str">
        <f ca="true">+IF(OFFSET('Sanitation Data'!$G$31,0,10*ROW('Sanitation Data'!G111))="","",OFFSET('Sanitation Data'!$G$31,0,10*ROW('Sanitation Data'!G111)))</f>
        <v/>
      </c>
      <c r="DD117" s="283" t="str">
        <f ca="true">+IF(OFFSET('Sanitation Data'!$G$32,0,10*ROW('Sanitation Data'!G111))="","",OFFSET('Sanitation Data'!$G$32,0,10*ROW('Sanitation Data'!G111)))</f>
        <v/>
      </c>
      <c r="DE117" s="283" t="str">
        <f ca="true">+IF(OFFSET('Sanitation Data'!$H$28,0,10*ROW('Sanitation Data'!H111))="","",OFFSET('Sanitation Data'!$H$28,0,10*ROW('Sanitation Data'!H111)))</f>
        <v/>
      </c>
      <c r="DF117" s="283" t="str">
        <f ca="true">+IF(OFFSET('Sanitation Data'!$H$29,0,10*ROW('Sanitation Data'!H111))="","",OFFSET('Sanitation Data'!$H$29,0,10*ROW('Sanitation Data'!H111)))</f>
        <v/>
      </c>
      <c r="DG117" s="283" t="str">
        <f ca="true">+IF(OFFSET('Sanitation Data'!$H$30,0,10*ROW('Sanitation Data'!H111))="","",OFFSET('Sanitation Data'!$H$30,0,10*ROW('Sanitation Data'!H111)))</f>
        <v/>
      </c>
      <c r="DH117" s="283" t="str">
        <f ca="true">+IF(OFFSET('Sanitation Data'!$H$31,0,10*ROW('Sanitation Data'!H111))="","",OFFSET('Sanitation Data'!$H$31,0,10*ROW('Sanitation Data'!H111)))</f>
        <v/>
      </c>
      <c r="DI117" s="283" t="str">
        <f ca="true">+IF(OFFSET('Sanitation Data'!$H$32,0,10*ROW('Sanitation Data'!H111))="","",OFFSET('Sanitation Data'!$H$32,0,10*ROW('Sanitation Data'!H111)))</f>
        <v/>
      </c>
      <c r="DJ117" s="283" t="str">
        <f ca="true">+IF(OFFSET('Sanitation Data'!$I$28,0,10*ROW('Sanitation Data'!I111))="","",OFFSET('Sanitation Data'!$I$28,0,10*ROW('Sanitation Data'!I111)))</f>
        <v/>
      </c>
      <c r="DK117" s="283" t="str">
        <f ca="true">+IF(OFFSET('Sanitation Data'!$I$29,0,10*ROW('Sanitation Data'!I111))="","",OFFSET('Sanitation Data'!$I$29,0,10*ROW('Sanitation Data'!I111)))</f>
        <v/>
      </c>
      <c r="DL117" s="283" t="str">
        <f ca="true">+IF(OFFSET('Sanitation Data'!$I$30,0,10*ROW('Sanitation Data'!I111))="","",OFFSET('Sanitation Data'!$I$30,0,10*ROW('Sanitation Data'!I111)))</f>
        <v/>
      </c>
      <c r="DM117" s="283" t="str">
        <f ca="true">+IF(OFFSET('Sanitation Data'!$I$31,0,10*ROW('Sanitation Data'!I111))="","",OFFSET('Sanitation Data'!$I$31,0,10*ROW('Sanitation Data'!I111)))</f>
        <v/>
      </c>
      <c r="DN117" s="283" t="str">
        <f ca="true">+IF(OFFSET('Sanitation Data'!$I$32,0,10*ROW('Sanitation Data'!I111))="","",OFFSET('Sanitation Data'!$I$32,0,10*ROW('Sanitation Data'!I111)))</f>
        <v/>
      </c>
      <c r="DO117" s="283" t="str">
        <f ca="true">+IF(OFFSET('Hygiene Data'!$D$11,0,10*ROW('Hygiene Data'!D111))="","",OFFSET('Hygiene Data'!$D$11,0,10*ROW('Hygiene Data'!D111)))</f>
        <v/>
      </c>
      <c r="DP117" s="283" t="str">
        <f ca="true">+IF(OFFSET('Hygiene Data'!$D$12,0,10*ROW('Hygiene Data'!D111))="","",OFFSET('Hygiene Data'!$D$12,0,10*ROW('Hygiene Data'!D111)))</f>
        <v/>
      </c>
      <c r="DQ117" s="283" t="str">
        <f ca="true">+IF(OFFSET('Hygiene Data'!$D$13,0,10*ROW('Hygiene Data'!D111))="","",OFFSET('Hygiene Data'!$D$13,0,10*ROW('Hygiene Data'!D111)))</f>
        <v/>
      </c>
      <c r="DR117" s="283" t="str">
        <f ca="true">+IF(OFFSET('Hygiene Data'!$E$11,0,10*ROW('Hygiene Data'!E111))="","",OFFSET('Hygiene Data'!$E$11,0,10*ROW('Hygiene Data'!E111)))</f>
        <v/>
      </c>
      <c r="DS117" s="283" t="str">
        <f ca="true">+IF(OFFSET('Hygiene Data'!$E$12,0,10*ROW('Hygiene Data'!E111))="","",OFFSET('Hygiene Data'!$E$12,0,10*ROW('Hygiene Data'!E111)))</f>
        <v/>
      </c>
      <c r="DT117" s="283" t="str">
        <f ca="true">+IF(OFFSET('Hygiene Data'!$E$13,0,10*ROW('Hygiene Data'!E111))="","",OFFSET('Hygiene Data'!$E$13,0,10*ROW('Hygiene Data'!E111)))</f>
        <v/>
      </c>
      <c r="DU117" s="283" t="str">
        <f ca="true">+IF(OFFSET('Hygiene Data'!$F$11,0,10*ROW('Hygiene Data'!F111))="","",OFFSET('Hygiene Data'!$F$11,0,10*ROW('Hygiene Data'!F111)))</f>
        <v/>
      </c>
      <c r="DV117" s="283" t="str">
        <f ca="true">+IF(OFFSET('Hygiene Data'!$F$12,0,10*ROW('Hygiene Data'!F111))="","",OFFSET('Hygiene Data'!$F$12,0,10*ROW('Hygiene Data'!F111)))</f>
        <v/>
      </c>
      <c r="DW117" s="283" t="str">
        <f ca="true">+IF(OFFSET('Hygiene Data'!$F$13,0,10*ROW('Hygiene Data'!F111))="","",OFFSET('Hygiene Data'!$F$13,0,10*ROW('Hygiene Data'!F111)))</f>
        <v/>
      </c>
      <c r="DX117" s="283" t="str">
        <f ca="true">+IF(OFFSET('Hygiene Data'!$G$11,0,10*ROW('Hygiene Data'!G111))="","",OFFSET('Hygiene Data'!$G$11,0,10*ROW('Hygiene Data'!G111)))</f>
        <v/>
      </c>
      <c r="DY117" s="283" t="str">
        <f ca="true">+IF(OFFSET('Hygiene Data'!$G$12,0,10*ROW('Hygiene Data'!G111))="","",OFFSET('Hygiene Data'!$G$12,0,10*ROW('Hygiene Data'!G111)))</f>
        <v/>
      </c>
      <c r="DZ117" s="283" t="str">
        <f ca="true">+IF(OFFSET('Hygiene Data'!$G$13,0,10*ROW('Hygiene Data'!G111))="","",OFFSET('Hygiene Data'!$G$13,0,10*ROW('Hygiene Data'!G111)))</f>
        <v/>
      </c>
      <c r="EA117" s="283" t="str">
        <f ca="true">+IF(OFFSET('Hygiene Data'!$H$11,0,10*ROW('Hygiene Data'!H111))="","",OFFSET('Hygiene Data'!$H$11,0,10*ROW('Hygiene Data'!H111)))</f>
        <v/>
      </c>
      <c r="EB117" s="283" t="str">
        <f ca="true">+IF(OFFSET('Hygiene Data'!$H$12,0,10*ROW('Hygiene Data'!H111))="","",OFFSET('Hygiene Data'!$H$12,0,10*ROW('Hygiene Data'!H111)))</f>
        <v/>
      </c>
      <c r="EC117" s="283" t="str">
        <f ca="true">+IF(OFFSET('Hygiene Data'!$H$13,0,10*ROW('Hygiene Data'!H111))="","",OFFSET('Hygiene Data'!$H$13,0,10*ROW('Hygiene Data'!H111)))</f>
        <v/>
      </c>
      <c r="ED117" s="283" t="str">
        <f ca="true">+IF(OFFSET('Hygiene Data'!$I$11,0,10*ROW('Hygiene Data'!I111))="","",OFFSET('Hygiene Data'!$I$11,0,10*ROW('Hygiene Data'!I111)))</f>
        <v/>
      </c>
      <c r="EE117" s="283" t="str">
        <f ca="true">+IF(OFFSET('Hygiene Data'!$I$12,0,10*ROW('Hygiene Data'!I111))="","",OFFSET('Hygiene Data'!$I$12,0,10*ROW('Hygiene Data'!I111)))</f>
        <v/>
      </c>
      <c r="EF117" s="283"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9"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3"/>
      <c r="BS118" s="283" t="str">
        <f ca="true">+IF(OFFSET('Water Data'!$D$27,0,10*ROW('Water Data'!D112))="","",OFFSET('Water Data'!$D$27,0,10*ROW('Water Data'!D112)))</f>
        <v/>
      </c>
      <c r="BT118" s="283" t="str">
        <f ca="true">+IF(OFFSET('Water Data'!$D$28,0,10*ROW('Water Data'!D112))="","",OFFSET('Water Data'!$D$28,0,10*ROW('Water Data'!D112)))</f>
        <v/>
      </c>
      <c r="BU118" s="283" t="str">
        <f ca="true">+IF(OFFSET('Water Data'!$D$29,0,10*ROW('Water Data'!D112))="","",OFFSET('Water Data'!$D$29,0,10*ROW('Water Data'!D112)))</f>
        <v/>
      </c>
      <c r="BV118" s="283" t="str">
        <f ca="true">+IF(OFFSET('Water Data'!$E$27,0,10*ROW('Water Data'!E112))="","",OFFSET('Water Data'!$E$27,0,10*ROW('Water Data'!E112)))</f>
        <v/>
      </c>
      <c r="BW118" s="283" t="str">
        <f ca="true">+IF(OFFSET('Water Data'!$E$28,0,10*ROW('Water Data'!E112))="","",OFFSET('Water Data'!$E$28,0,10*ROW('Water Data'!E112)))</f>
        <v/>
      </c>
      <c r="BX118" s="283" t="str">
        <f ca="true">+IF(OFFSET('Water Data'!$E$29,0,10*ROW('Water Data'!E112))="","",OFFSET('Water Data'!$E$29,0,10*ROW('Water Data'!E112)))</f>
        <v/>
      </c>
      <c r="BY118" s="283" t="str">
        <f ca="true">+IF(OFFSET('Water Data'!$F$27,0,10*ROW('Water Data'!F112))="","",OFFSET('Water Data'!$F$27,0,10*ROW('Water Data'!F112)))</f>
        <v/>
      </c>
      <c r="BZ118" s="283" t="str">
        <f ca="true">+IF(OFFSET('Water Data'!$F$28,0,10*ROW('Water Data'!F112))="","",OFFSET('Water Data'!$F$28,0,10*ROW('Water Data'!F112)))</f>
        <v/>
      </c>
      <c r="CA118" s="283" t="str">
        <f ca="true">+IF(OFFSET('Water Data'!$F$29,0,10*ROW('Water Data'!F112))="","",OFFSET('Water Data'!$F$29,0,10*ROW('Water Data'!F112)))</f>
        <v/>
      </c>
      <c r="CB118" s="283" t="str">
        <f ca="true">+IF(OFFSET('Water Data'!$G$27,0,10*ROW('Water Data'!G112))="","",OFFSET('Water Data'!$G$27,0,10*ROW('Water Data'!G112)))</f>
        <v/>
      </c>
      <c r="CC118" s="283" t="str">
        <f ca="true">+IF(OFFSET('Water Data'!$G$28,0,10*ROW('Water Data'!G112))="","",OFFSET('Water Data'!$G$28,0,10*ROW('Water Data'!G112)))</f>
        <v/>
      </c>
      <c r="CD118" s="283" t="str">
        <f ca="true">+IF(OFFSET('Water Data'!$G$29,0,10*ROW('Water Data'!G112))="","",OFFSET('Water Data'!$G$29,0,10*ROW('Water Data'!G112)))</f>
        <v/>
      </c>
      <c r="CE118" s="283" t="str">
        <f ca="true">+IF(OFFSET('Water Data'!$H$27,0,10*ROW('Water Data'!H112))="","",OFFSET('Water Data'!$H$27,0,10*ROW('Water Data'!H112)))</f>
        <v/>
      </c>
      <c r="CF118" s="283" t="str">
        <f ca="true">+IF(OFFSET('Water Data'!$H$28,0,10*ROW('Water Data'!H112))="","",OFFSET('Water Data'!$H$28,0,10*ROW('Water Data'!H112)))</f>
        <v/>
      </c>
      <c r="CG118" s="283" t="str">
        <f ca="true">+IF(OFFSET('Water Data'!$H$29,0,10*ROW('Water Data'!H112))="","",OFFSET('Water Data'!$H$29,0,10*ROW('Water Data'!H112)))</f>
        <v/>
      </c>
      <c r="CH118" s="283" t="str">
        <f ca="true">+IF(OFFSET('Water Data'!$I$27,0,10*ROW('Water Data'!I112))="","",OFFSET('Water Data'!$I$27,0,10*ROW('Water Data'!I112)))</f>
        <v/>
      </c>
      <c r="CI118" s="283" t="str">
        <f ca="true">+IF(OFFSET('Water Data'!$I$28,0,10*ROW('Water Data'!I112))="","",OFFSET('Water Data'!$I$28,0,10*ROW('Water Data'!I112)))</f>
        <v/>
      </c>
      <c r="CJ118" s="283" t="str">
        <f ca="true">+IF(OFFSET('Water Data'!$I$29,0,10*ROW('Water Data'!I112))="","",OFFSET('Water Data'!$I$29,0,10*ROW('Water Data'!I112)))</f>
        <v/>
      </c>
      <c r="CK118" s="283" t="str">
        <f ca="true">+IF(OFFSET('Sanitation Data'!$D$28,0,10*ROW('Sanitation Data'!D112))="","",OFFSET('Sanitation Data'!$D$28,0,10*ROW('Sanitation Data'!D112)))</f>
        <v/>
      </c>
      <c r="CL118" s="283" t="str">
        <f ca="true">+IF(OFFSET('Sanitation Data'!$D$29,0,10*ROW('Sanitation Data'!D112))="","",OFFSET('Sanitation Data'!$D$29,0,10*ROW('Sanitation Data'!D112)))</f>
        <v/>
      </c>
      <c r="CM118" s="283" t="str">
        <f ca="true">+IF(OFFSET('Sanitation Data'!$D$30,0,10*ROW('Sanitation Data'!D112))="","",OFFSET('Sanitation Data'!$D$30,0,10*ROW('Sanitation Data'!D112)))</f>
        <v/>
      </c>
      <c r="CN118" s="283" t="str">
        <f ca="true">+IF(OFFSET('Sanitation Data'!$D$31,0,10*ROW('Sanitation Data'!D112))="","",OFFSET('Sanitation Data'!$D$31,0,10*ROW('Sanitation Data'!D112)))</f>
        <v/>
      </c>
      <c r="CO118" s="283" t="str">
        <f ca="true">+IF(OFFSET('Sanitation Data'!$D$32,0,10*ROW('Sanitation Data'!D112))="","",OFFSET('Sanitation Data'!$D$32,0,10*ROW('Sanitation Data'!D112)))</f>
        <v/>
      </c>
      <c r="CP118" s="283" t="str">
        <f ca="true">+IF(OFFSET('Sanitation Data'!$E$28,0,10*ROW('Sanitation Data'!E112))="","",OFFSET('Sanitation Data'!$E$28,0,10*ROW('Sanitation Data'!E112)))</f>
        <v/>
      </c>
      <c r="CQ118" s="283" t="str">
        <f ca="true">+IF(OFFSET('Sanitation Data'!$E$29,0,10*ROW('Sanitation Data'!E112))="","",OFFSET('Sanitation Data'!$E$29,0,10*ROW('Sanitation Data'!E112)))</f>
        <v/>
      </c>
      <c r="CR118" s="283" t="str">
        <f ca="true">+IF(OFFSET('Sanitation Data'!$E$30,0,10*ROW('Sanitation Data'!E112))="","",OFFSET('Sanitation Data'!$E$30,0,10*ROW('Sanitation Data'!E112)))</f>
        <v/>
      </c>
      <c r="CS118" s="283" t="str">
        <f ca="true">+IF(OFFSET('Sanitation Data'!$E$31,0,10*ROW('Sanitation Data'!E112))="","",OFFSET('Sanitation Data'!$E$31,0,10*ROW('Sanitation Data'!E112)))</f>
        <v/>
      </c>
      <c r="CT118" s="283" t="str">
        <f ca="true">+IF(OFFSET('Sanitation Data'!$E$32,0,10*ROW('Sanitation Data'!E112))="","",OFFSET('Sanitation Data'!$E$32,0,10*ROW('Sanitation Data'!E112)))</f>
        <v/>
      </c>
      <c r="CU118" s="283" t="str">
        <f ca="true">+IF(OFFSET('Sanitation Data'!$F$28,0,10*ROW('Sanitation Data'!F112))="","",OFFSET('Sanitation Data'!$F$28,0,10*ROW('Sanitation Data'!F112)))</f>
        <v/>
      </c>
      <c r="CV118" s="283" t="str">
        <f ca="true">+IF(OFFSET('Sanitation Data'!$F$29,0,10*ROW('Sanitation Data'!F112))="","",OFFSET('Sanitation Data'!$F$29,0,10*ROW('Sanitation Data'!F112)))</f>
        <v/>
      </c>
      <c r="CW118" s="283" t="str">
        <f ca="true">+IF(OFFSET('Sanitation Data'!$F$30,0,10*ROW('Sanitation Data'!F112))="","",OFFSET('Sanitation Data'!$F$30,0,10*ROW('Sanitation Data'!F112)))</f>
        <v/>
      </c>
      <c r="CX118" s="283" t="str">
        <f ca="true">+IF(OFFSET('Sanitation Data'!$F$31,0,10*ROW('Sanitation Data'!F112))="","",OFFSET('Sanitation Data'!$F$31,0,10*ROW('Sanitation Data'!F112)))</f>
        <v/>
      </c>
      <c r="CY118" s="283" t="str">
        <f ca="true">+IF(OFFSET('Sanitation Data'!$F$32,0,10*ROW('Sanitation Data'!F112))="","",OFFSET('Sanitation Data'!$F$32,0,10*ROW('Sanitation Data'!F112)))</f>
        <v/>
      </c>
      <c r="CZ118" s="283" t="str">
        <f ca="true">+IF(OFFSET('Sanitation Data'!$G$28,0,10*ROW('Sanitation Data'!G112))="","",OFFSET('Sanitation Data'!$G$28,0,10*ROW('Sanitation Data'!G112)))</f>
        <v/>
      </c>
      <c r="DA118" s="283" t="str">
        <f ca="true">+IF(OFFSET('Sanitation Data'!$G$29,0,10*ROW('Sanitation Data'!G112))="","",OFFSET('Sanitation Data'!$G$29,0,10*ROW('Sanitation Data'!G112)))</f>
        <v/>
      </c>
      <c r="DB118" s="283" t="str">
        <f ca="true">+IF(OFFSET('Sanitation Data'!$G$30,0,10*ROW('Sanitation Data'!G112))="","",OFFSET('Sanitation Data'!$G$30,0,10*ROW('Sanitation Data'!G112)))</f>
        <v/>
      </c>
      <c r="DC118" s="283" t="str">
        <f ca="true">+IF(OFFSET('Sanitation Data'!$G$31,0,10*ROW('Sanitation Data'!G112))="","",OFFSET('Sanitation Data'!$G$31,0,10*ROW('Sanitation Data'!G112)))</f>
        <v/>
      </c>
      <c r="DD118" s="283" t="str">
        <f ca="true">+IF(OFFSET('Sanitation Data'!$G$32,0,10*ROW('Sanitation Data'!G112))="","",OFFSET('Sanitation Data'!$G$32,0,10*ROW('Sanitation Data'!G112)))</f>
        <v/>
      </c>
      <c r="DE118" s="283" t="str">
        <f ca="true">+IF(OFFSET('Sanitation Data'!$H$28,0,10*ROW('Sanitation Data'!H112))="","",OFFSET('Sanitation Data'!$H$28,0,10*ROW('Sanitation Data'!H112)))</f>
        <v/>
      </c>
      <c r="DF118" s="283" t="str">
        <f ca="true">+IF(OFFSET('Sanitation Data'!$H$29,0,10*ROW('Sanitation Data'!H112))="","",OFFSET('Sanitation Data'!$H$29,0,10*ROW('Sanitation Data'!H112)))</f>
        <v/>
      </c>
      <c r="DG118" s="283" t="str">
        <f ca="true">+IF(OFFSET('Sanitation Data'!$H$30,0,10*ROW('Sanitation Data'!H112))="","",OFFSET('Sanitation Data'!$H$30,0,10*ROW('Sanitation Data'!H112)))</f>
        <v/>
      </c>
      <c r="DH118" s="283" t="str">
        <f ca="true">+IF(OFFSET('Sanitation Data'!$H$31,0,10*ROW('Sanitation Data'!H112))="","",OFFSET('Sanitation Data'!$H$31,0,10*ROW('Sanitation Data'!H112)))</f>
        <v/>
      </c>
      <c r="DI118" s="283" t="str">
        <f ca="true">+IF(OFFSET('Sanitation Data'!$H$32,0,10*ROW('Sanitation Data'!H112))="","",OFFSET('Sanitation Data'!$H$32,0,10*ROW('Sanitation Data'!H112)))</f>
        <v/>
      </c>
      <c r="DJ118" s="283" t="str">
        <f ca="true">+IF(OFFSET('Sanitation Data'!$I$28,0,10*ROW('Sanitation Data'!I112))="","",OFFSET('Sanitation Data'!$I$28,0,10*ROW('Sanitation Data'!I112)))</f>
        <v/>
      </c>
      <c r="DK118" s="283" t="str">
        <f ca="true">+IF(OFFSET('Sanitation Data'!$I$29,0,10*ROW('Sanitation Data'!I112))="","",OFFSET('Sanitation Data'!$I$29,0,10*ROW('Sanitation Data'!I112)))</f>
        <v/>
      </c>
      <c r="DL118" s="283" t="str">
        <f ca="true">+IF(OFFSET('Sanitation Data'!$I$30,0,10*ROW('Sanitation Data'!I112))="","",OFFSET('Sanitation Data'!$I$30,0,10*ROW('Sanitation Data'!I112)))</f>
        <v/>
      </c>
      <c r="DM118" s="283" t="str">
        <f ca="true">+IF(OFFSET('Sanitation Data'!$I$31,0,10*ROW('Sanitation Data'!I112))="","",OFFSET('Sanitation Data'!$I$31,0,10*ROW('Sanitation Data'!I112)))</f>
        <v/>
      </c>
      <c r="DN118" s="283" t="str">
        <f ca="true">+IF(OFFSET('Sanitation Data'!$I$32,0,10*ROW('Sanitation Data'!I112))="","",OFFSET('Sanitation Data'!$I$32,0,10*ROW('Sanitation Data'!I112)))</f>
        <v/>
      </c>
      <c r="DO118" s="283" t="str">
        <f ca="true">+IF(OFFSET('Hygiene Data'!$D$11,0,10*ROW('Hygiene Data'!D112))="","",OFFSET('Hygiene Data'!$D$11,0,10*ROW('Hygiene Data'!D112)))</f>
        <v/>
      </c>
      <c r="DP118" s="283" t="str">
        <f ca="true">+IF(OFFSET('Hygiene Data'!$D$12,0,10*ROW('Hygiene Data'!D112))="","",OFFSET('Hygiene Data'!$D$12,0,10*ROW('Hygiene Data'!D112)))</f>
        <v/>
      </c>
      <c r="DQ118" s="283" t="str">
        <f ca="true">+IF(OFFSET('Hygiene Data'!$D$13,0,10*ROW('Hygiene Data'!D112))="","",OFFSET('Hygiene Data'!$D$13,0,10*ROW('Hygiene Data'!D112)))</f>
        <v/>
      </c>
      <c r="DR118" s="283" t="str">
        <f ca="true">+IF(OFFSET('Hygiene Data'!$E$11,0,10*ROW('Hygiene Data'!E112))="","",OFFSET('Hygiene Data'!$E$11,0,10*ROW('Hygiene Data'!E112)))</f>
        <v/>
      </c>
      <c r="DS118" s="283" t="str">
        <f ca="true">+IF(OFFSET('Hygiene Data'!$E$12,0,10*ROW('Hygiene Data'!E112))="","",OFFSET('Hygiene Data'!$E$12,0,10*ROW('Hygiene Data'!E112)))</f>
        <v/>
      </c>
      <c r="DT118" s="283" t="str">
        <f ca="true">+IF(OFFSET('Hygiene Data'!$E$13,0,10*ROW('Hygiene Data'!E112))="","",OFFSET('Hygiene Data'!$E$13,0,10*ROW('Hygiene Data'!E112)))</f>
        <v/>
      </c>
      <c r="DU118" s="283" t="str">
        <f ca="true">+IF(OFFSET('Hygiene Data'!$F$11,0,10*ROW('Hygiene Data'!F112))="","",OFFSET('Hygiene Data'!$F$11,0,10*ROW('Hygiene Data'!F112)))</f>
        <v/>
      </c>
      <c r="DV118" s="283" t="str">
        <f ca="true">+IF(OFFSET('Hygiene Data'!$F$12,0,10*ROW('Hygiene Data'!F112))="","",OFFSET('Hygiene Data'!$F$12,0,10*ROW('Hygiene Data'!F112)))</f>
        <v/>
      </c>
      <c r="DW118" s="283" t="str">
        <f ca="true">+IF(OFFSET('Hygiene Data'!$F$13,0,10*ROW('Hygiene Data'!F112))="","",OFFSET('Hygiene Data'!$F$13,0,10*ROW('Hygiene Data'!F112)))</f>
        <v/>
      </c>
      <c r="DX118" s="283" t="str">
        <f ca="true">+IF(OFFSET('Hygiene Data'!$G$11,0,10*ROW('Hygiene Data'!G112))="","",OFFSET('Hygiene Data'!$G$11,0,10*ROW('Hygiene Data'!G112)))</f>
        <v/>
      </c>
      <c r="DY118" s="283" t="str">
        <f ca="true">+IF(OFFSET('Hygiene Data'!$G$12,0,10*ROW('Hygiene Data'!G112))="","",OFFSET('Hygiene Data'!$G$12,0,10*ROW('Hygiene Data'!G112)))</f>
        <v/>
      </c>
      <c r="DZ118" s="283" t="str">
        <f ca="true">+IF(OFFSET('Hygiene Data'!$G$13,0,10*ROW('Hygiene Data'!G112))="","",OFFSET('Hygiene Data'!$G$13,0,10*ROW('Hygiene Data'!G112)))</f>
        <v/>
      </c>
      <c r="EA118" s="283" t="str">
        <f ca="true">+IF(OFFSET('Hygiene Data'!$H$11,0,10*ROW('Hygiene Data'!H112))="","",OFFSET('Hygiene Data'!$H$11,0,10*ROW('Hygiene Data'!H112)))</f>
        <v/>
      </c>
      <c r="EB118" s="283" t="str">
        <f ca="true">+IF(OFFSET('Hygiene Data'!$H$12,0,10*ROW('Hygiene Data'!H112))="","",OFFSET('Hygiene Data'!$H$12,0,10*ROW('Hygiene Data'!H112)))</f>
        <v/>
      </c>
      <c r="EC118" s="283" t="str">
        <f ca="true">+IF(OFFSET('Hygiene Data'!$H$13,0,10*ROW('Hygiene Data'!H112))="","",OFFSET('Hygiene Data'!$H$13,0,10*ROW('Hygiene Data'!H112)))</f>
        <v/>
      </c>
      <c r="ED118" s="283" t="str">
        <f ca="true">+IF(OFFSET('Hygiene Data'!$I$11,0,10*ROW('Hygiene Data'!I112))="","",OFFSET('Hygiene Data'!$I$11,0,10*ROW('Hygiene Data'!I112)))</f>
        <v/>
      </c>
      <c r="EE118" s="283" t="str">
        <f ca="true">+IF(OFFSET('Hygiene Data'!$I$12,0,10*ROW('Hygiene Data'!I112))="","",OFFSET('Hygiene Data'!$I$12,0,10*ROW('Hygiene Data'!I112)))</f>
        <v/>
      </c>
      <c r="EF118" s="283"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9"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3"/>
      <c r="BS119" s="283" t="str">
        <f ca="true">+IF(OFFSET('Water Data'!$D$27,0,10*ROW('Water Data'!D113))="","",OFFSET('Water Data'!$D$27,0,10*ROW('Water Data'!D113)))</f>
        <v/>
      </c>
      <c r="BT119" s="283" t="str">
        <f ca="true">+IF(OFFSET('Water Data'!$D$28,0,10*ROW('Water Data'!D113))="","",OFFSET('Water Data'!$D$28,0,10*ROW('Water Data'!D113)))</f>
        <v/>
      </c>
      <c r="BU119" s="283" t="str">
        <f ca="true">+IF(OFFSET('Water Data'!$D$29,0,10*ROW('Water Data'!D113))="","",OFFSET('Water Data'!$D$29,0,10*ROW('Water Data'!D113)))</f>
        <v/>
      </c>
      <c r="BV119" s="283" t="str">
        <f ca="true">+IF(OFFSET('Water Data'!$E$27,0,10*ROW('Water Data'!E113))="","",OFFSET('Water Data'!$E$27,0,10*ROW('Water Data'!E113)))</f>
        <v/>
      </c>
      <c r="BW119" s="283" t="str">
        <f ca="true">+IF(OFFSET('Water Data'!$E$28,0,10*ROW('Water Data'!E113))="","",OFFSET('Water Data'!$E$28,0,10*ROW('Water Data'!E113)))</f>
        <v/>
      </c>
      <c r="BX119" s="283" t="str">
        <f ca="true">+IF(OFFSET('Water Data'!$E$29,0,10*ROW('Water Data'!E113))="","",OFFSET('Water Data'!$E$29,0,10*ROW('Water Data'!E113)))</f>
        <v/>
      </c>
      <c r="BY119" s="283" t="str">
        <f ca="true">+IF(OFFSET('Water Data'!$F$27,0,10*ROW('Water Data'!F113))="","",OFFSET('Water Data'!$F$27,0,10*ROW('Water Data'!F113)))</f>
        <v/>
      </c>
      <c r="BZ119" s="283" t="str">
        <f ca="true">+IF(OFFSET('Water Data'!$F$28,0,10*ROW('Water Data'!F113))="","",OFFSET('Water Data'!$F$28,0,10*ROW('Water Data'!F113)))</f>
        <v/>
      </c>
      <c r="CA119" s="283" t="str">
        <f ca="true">+IF(OFFSET('Water Data'!$F$29,0,10*ROW('Water Data'!F113))="","",OFFSET('Water Data'!$F$29,0,10*ROW('Water Data'!F113)))</f>
        <v/>
      </c>
      <c r="CB119" s="283" t="str">
        <f ca="true">+IF(OFFSET('Water Data'!$G$27,0,10*ROW('Water Data'!G113))="","",OFFSET('Water Data'!$G$27,0,10*ROW('Water Data'!G113)))</f>
        <v/>
      </c>
      <c r="CC119" s="283" t="str">
        <f ca="true">+IF(OFFSET('Water Data'!$G$28,0,10*ROW('Water Data'!G113))="","",OFFSET('Water Data'!$G$28,0,10*ROW('Water Data'!G113)))</f>
        <v/>
      </c>
      <c r="CD119" s="283" t="str">
        <f ca="true">+IF(OFFSET('Water Data'!$G$29,0,10*ROW('Water Data'!G113))="","",OFFSET('Water Data'!$G$29,0,10*ROW('Water Data'!G113)))</f>
        <v/>
      </c>
      <c r="CE119" s="283" t="str">
        <f ca="true">+IF(OFFSET('Water Data'!$H$27,0,10*ROW('Water Data'!H113))="","",OFFSET('Water Data'!$H$27,0,10*ROW('Water Data'!H113)))</f>
        <v/>
      </c>
      <c r="CF119" s="283" t="str">
        <f ca="true">+IF(OFFSET('Water Data'!$H$28,0,10*ROW('Water Data'!H113))="","",OFFSET('Water Data'!$H$28,0,10*ROW('Water Data'!H113)))</f>
        <v/>
      </c>
      <c r="CG119" s="283" t="str">
        <f ca="true">+IF(OFFSET('Water Data'!$H$29,0,10*ROW('Water Data'!H113))="","",OFFSET('Water Data'!$H$29,0,10*ROW('Water Data'!H113)))</f>
        <v/>
      </c>
      <c r="CH119" s="283" t="str">
        <f ca="true">+IF(OFFSET('Water Data'!$I$27,0,10*ROW('Water Data'!I113))="","",OFFSET('Water Data'!$I$27,0,10*ROW('Water Data'!I113)))</f>
        <v/>
      </c>
      <c r="CI119" s="283" t="str">
        <f ca="true">+IF(OFFSET('Water Data'!$I$28,0,10*ROW('Water Data'!I113))="","",OFFSET('Water Data'!$I$28,0,10*ROW('Water Data'!I113)))</f>
        <v/>
      </c>
      <c r="CJ119" s="283" t="str">
        <f ca="true">+IF(OFFSET('Water Data'!$I$29,0,10*ROW('Water Data'!I113))="","",OFFSET('Water Data'!$I$29,0,10*ROW('Water Data'!I113)))</f>
        <v/>
      </c>
      <c r="CK119" s="283" t="str">
        <f ca="true">+IF(OFFSET('Sanitation Data'!$D$28,0,10*ROW('Sanitation Data'!D113))="","",OFFSET('Sanitation Data'!$D$28,0,10*ROW('Sanitation Data'!D113)))</f>
        <v/>
      </c>
      <c r="CL119" s="283" t="str">
        <f ca="true">+IF(OFFSET('Sanitation Data'!$D$29,0,10*ROW('Sanitation Data'!D113))="","",OFFSET('Sanitation Data'!$D$29,0,10*ROW('Sanitation Data'!D113)))</f>
        <v/>
      </c>
      <c r="CM119" s="283" t="str">
        <f ca="true">+IF(OFFSET('Sanitation Data'!$D$30,0,10*ROW('Sanitation Data'!D113))="","",OFFSET('Sanitation Data'!$D$30,0,10*ROW('Sanitation Data'!D113)))</f>
        <v/>
      </c>
      <c r="CN119" s="283" t="str">
        <f ca="true">+IF(OFFSET('Sanitation Data'!$D$31,0,10*ROW('Sanitation Data'!D113))="","",OFFSET('Sanitation Data'!$D$31,0,10*ROW('Sanitation Data'!D113)))</f>
        <v/>
      </c>
      <c r="CO119" s="283" t="str">
        <f ca="true">+IF(OFFSET('Sanitation Data'!$D$32,0,10*ROW('Sanitation Data'!D113))="","",OFFSET('Sanitation Data'!$D$32,0,10*ROW('Sanitation Data'!D113)))</f>
        <v/>
      </c>
      <c r="CP119" s="283" t="str">
        <f ca="true">+IF(OFFSET('Sanitation Data'!$E$28,0,10*ROW('Sanitation Data'!E113))="","",OFFSET('Sanitation Data'!$E$28,0,10*ROW('Sanitation Data'!E113)))</f>
        <v/>
      </c>
      <c r="CQ119" s="283" t="str">
        <f ca="true">+IF(OFFSET('Sanitation Data'!$E$29,0,10*ROW('Sanitation Data'!E113))="","",OFFSET('Sanitation Data'!$E$29,0,10*ROW('Sanitation Data'!E113)))</f>
        <v/>
      </c>
      <c r="CR119" s="283" t="str">
        <f ca="true">+IF(OFFSET('Sanitation Data'!$E$30,0,10*ROW('Sanitation Data'!E113))="","",OFFSET('Sanitation Data'!$E$30,0,10*ROW('Sanitation Data'!E113)))</f>
        <v/>
      </c>
      <c r="CS119" s="283" t="str">
        <f ca="true">+IF(OFFSET('Sanitation Data'!$E$31,0,10*ROW('Sanitation Data'!E113))="","",OFFSET('Sanitation Data'!$E$31,0,10*ROW('Sanitation Data'!E113)))</f>
        <v/>
      </c>
      <c r="CT119" s="283" t="str">
        <f ca="true">+IF(OFFSET('Sanitation Data'!$E$32,0,10*ROW('Sanitation Data'!E113))="","",OFFSET('Sanitation Data'!$E$32,0,10*ROW('Sanitation Data'!E113)))</f>
        <v/>
      </c>
      <c r="CU119" s="283" t="str">
        <f ca="true">+IF(OFFSET('Sanitation Data'!$F$28,0,10*ROW('Sanitation Data'!F113))="","",OFFSET('Sanitation Data'!$F$28,0,10*ROW('Sanitation Data'!F113)))</f>
        <v/>
      </c>
      <c r="CV119" s="283" t="str">
        <f ca="true">+IF(OFFSET('Sanitation Data'!$F$29,0,10*ROW('Sanitation Data'!F113))="","",OFFSET('Sanitation Data'!$F$29,0,10*ROW('Sanitation Data'!F113)))</f>
        <v/>
      </c>
      <c r="CW119" s="283" t="str">
        <f ca="true">+IF(OFFSET('Sanitation Data'!$F$30,0,10*ROW('Sanitation Data'!F113))="","",OFFSET('Sanitation Data'!$F$30,0,10*ROW('Sanitation Data'!F113)))</f>
        <v/>
      </c>
      <c r="CX119" s="283" t="str">
        <f ca="true">+IF(OFFSET('Sanitation Data'!$F$31,0,10*ROW('Sanitation Data'!F113))="","",OFFSET('Sanitation Data'!$F$31,0,10*ROW('Sanitation Data'!F113)))</f>
        <v/>
      </c>
      <c r="CY119" s="283" t="str">
        <f ca="true">+IF(OFFSET('Sanitation Data'!$F$32,0,10*ROW('Sanitation Data'!F113))="","",OFFSET('Sanitation Data'!$F$32,0,10*ROW('Sanitation Data'!F113)))</f>
        <v/>
      </c>
      <c r="CZ119" s="283" t="str">
        <f ca="true">+IF(OFFSET('Sanitation Data'!$G$28,0,10*ROW('Sanitation Data'!G113))="","",OFFSET('Sanitation Data'!$G$28,0,10*ROW('Sanitation Data'!G113)))</f>
        <v/>
      </c>
      <c r="DA119" s="283" t="str">
        <f ca="true">+IF(OFFSET('Sanitation Data'!$G$29,0,10*ROW('Sanitation Data'!G113))="","",OFFSET('Sanitation Data'!$G$29,0,10*ROW('Sanitation Data'!G113)))</f>
        <v/>
      </c>
      <c r="DB119" s="283" t="str">
        <f ca="true">+IF(OFFSET('Sanitation Data'!$G$30,0,10*ROW('Sanitation Data'!G113))="","",OFFSET('Sanitation Data'!$G$30,0,10*ROW('Sanitation Data'!G113)))</f>
        <v/>
      </c>
      <c r="DC119" s="283" t="str">
        <f ca="true">+IF(OFFSET('Sanitation Data'!$G$31,0,10*ROW('Sanitation Data'!G113))="","",OFFSET('Sanitation Data'!$G$31,0,10*ROW('Sanitation Data'!G113)))</f>
        <v/>
      </c>
      <c r="DD119" s="283" t="str">
        <f ca="true">+IF(OFFSET('Sanitation Data'!$G$32,0,10*ROW('Sanitation Data'!G113))="","",OFFSET('Sanitation Data'!$G$32,0,10*ROW('Sanitation Data'!G113)))</f>
        <v/>
      </c>
      <c r="DE119" s="283" t="str">
        <f ca="true">+IF(OFFSET('Sanitation Data'!$H$28,0,10*ROW('Sanitation Data'!H113))="","",OFFSET('Sanitation Data'!$H$28,0,10*ROW('Sanitation Data'!H113)))</f>
        <v/>
      </c>
      <c r="DF119" s="283" t="str">
        <f ca="true">+IF(OFFSET('Sanitation Data'!$H$29,0,10*ROW('Sanitation Data'!H113))="","",OFFSET('Sanitation Data'!$H$29,0,10*ROW('Sanitation Data'!H113)))</f>
        <v/>
      </c>
      <c r="DG119" s="283" t="str">
        <f ca="true">+IF(OFFSET('Sanitation Data'!$H$30,0,10*ROW('Sanitation Data'!H113))="","",OFFSET('Sanitation Data'!$H$30,0,10*ROW('Sanitation Data'!H113)))</f>
        <v/>
      </c>
      <c r="DH119" s="283" t="str">
        <f ca="true">+IF(OFFSET('Sanitation Data'!$H$31,0,10*ROW('Sanitation Data'!H113))="","",OFFSET('Sanitation Data'!$H$31,0,10*ROW('Sanitation Data'!H113)))</f>
        <v/>
      </c>
      <c r="DI119" s="283" t="str">
        <f ca="true">+IF(OFFSET('Sanitation Data'!$H$32,0,10*ROW('Sanitation Data'!H113))="","",OFFSET('Sanitation Data'!$H$32,0,10*ROW('Sanitation Data'!H113)))</f>
        <v/>
      </c>
      <c r="DJ119" s="283" t="str">
        <f ca="true">+IF(OFFSET('Sanitation Data'!$I$28,0,10*ROW('Sanitation Data'!I113))="","",OFFSET('Sanitation Data'!$I$28,0,10*ROW('Sanitation Data'!I113)))</f>
        <v/>
      </c>
      <c r="DK119" s="283" t="str">
        <f ca="true">+IF(OFFSET('Sanitation Data'!$I$29,0,10*ROW('Sanitation Data'!I113))="","",OFFSET('Sanitation Data'!$I$29,0,10*ROW('Sanitation Data'!I113)))</f>
        <v/>
      </c>
      <c r="DL119" s="283" t="str">
        <f ca="true">+IF(OFFSET('Sanitation Data'!$I$30,0,10*ROW('Sanitation Data'!I113))="","",OFFSET('Sanitation Data'!$I$30,0,10*ROW('Sanitation Data'!I113)))</f>
        <v/>
      </c>
      <c r="DM119" s="283" t="str">
        <f ca="true">+IF(OFFSET('Sanitation Data'!$I$31,0,10*ROW('Sanitation Data'!I113))="","",OFFSET('Sanitation Data'!$I$31,0,10*ROW('Sanitation Data'!I113)))</f>
        <v/>
      </c>
      <c r="DN119" s="283" t="str">
        <f ca="true">+IF(OFFSET('Sanitation Data'!$I$32,0,10*ROW('Sanitation Data'!I113))="","",OFFSET('Sanitation Data'!$I$32,0,10*ROW('Sanitation Data'!I113)))</f>
        <v/>
      </c>
      <c r="DO119" s="283" t="str">
        <f ca="true">+IF(OFFSET('Hygiene Data'!$D$11,0,10*ROW('Hygiene Data'!D113))="","",OFFSET('Hygiene Data'!$D$11,0,10*ROW('Hygiene Data'!D113)))</f>
        <v/>
      </c>
      <c r="DP119" s="283" t="str">
        <f ca="true">+IF(OFFSET('Hygiene Data'!$D$12,0,10*ROW('Hygiene Data'!D113))="","",OFFSET('Hygiene Data'!$D$12,0,10*ROW('Hygiene Data'!D113)))</f>
        <v/>
      </c>
      <c r="DQ119" s="283" t="str">
        <f ca="true">+IF(OFFSET('Hygiene Data'!$D$13,0,10*ROW('Hygiene Data'!D113))="","",OFFSET('Hygiene Data'!$D$13,0,10*ROW('Hygiene Data'!D113)))</f>
        <v/>
      </c>
      <c r="DR119" s="283" t="str">
        <f ca="true">+IF(OFFSET('Hygiene Data'!$E$11,0,10*ROW('Hygiene Data'!E113))="","",OFFSET('Hygiene Data'!$E$11,0,10*ROW('Hygiene Data'!E113)))</f>
        <v/>
      </c>
      <c r="DS119" s="283" t="str">
        <f ca="true">+IF(OFFSET('Hygiene Data'!$E$12,0,10*ROW('Hygiene Data'!E113))="","",OFFSET('Hygiene Data'!$E$12,0,10*ROW('Hygiene Data'!E113)))</f>
        <v/>
      </c>
      <c r="DT119" s="283" t="str">
        <f ca="true">+IF(OFFSET('Hygiene Data'!$E$13,0,10*ROW('Hygiene Data'!E113))="","",OFFSET('Hygiene Data'!$E$13,0,10*ROW('Hygiene Data'!E113)))</f>
        <v/>
      </c>
      <c r="DU119" s="283" t="str">
        <f ca="true">+IF(OFFSET('Hygiene Data'!$F$11,0,10*ROW('Hygiene Data'!F113))="","",OFFSET('Hygiene Data'!$F$11,0,10*ROW('Hygiene Data'!F113)))</f>
        <v/>
      </c>
      <c r="DV119" s="283" t="str">
        <f ca="true">+IF(OFFSET('Hygiene Data'!$F$12,0,10*ROW('Hygiene Data'!F113))="","",OFFSET('Hygiene Data'!$F$12,0,10*ROW('Hygiene Data'!F113)))</f>
        <v/>
      </c>
      <c r="DW119" s="283" t="str">
        <f ca="true">+IF(OFFSET('Hygiene Data'!$F$13,0,10*ROW('Hygiene Data'!F113))="","",OFFSET('Hygiene Data'!$F$13,0,10*ROW('Hygiene Data'!F113)))</f>
        <v/>
      </c>
      <c r="DX119" s="283" t="str">
        <f ca="true">+IF(OFFSET('Hygiene Data'!$G$11,0,10*ROW('Hygiene Data'!G113))="","",OFFSET('Hygiene Data'!$G$11,0,10*ROW('Hygiene Data'!G113)))</f>
        <v/>
      </c>
      <c r="DY119" s="283" t="str">
        <f ca="true">+IF(OFFSET('Hygiene Data'!$G$12,0,10*ROW('Hygiene Data'!G113))="","",OFFSET('Hygiene Data'!$G$12,0,10*ROW('Hygiene Data'!G113)))</f>
        <v/>
      </c>
      <c r="DZ119" s="283" t="str">
        <f ca="true">+IF(OFFSET('Hygiene Data'!$G$13,0,10*ROW('Hygiene Data'!G113))="","",OFFSET('Hygiene Data'!$G$13,0,10*ROW('Hygiene Data'!G113)))</f>
        <v/>
      </c>
      <c r="EA119" s="283" t="str">
        <f ca="true">+IF(OFFSET('Hygiene Data'!$H$11,0,10*ROW('Hygiene Data'!H113))="","",OFFSET('Hygiene Data'!$H$11,0,10*ROW('Hygiene Data'!H113)))</f>
        <v/>
      </c>
      <c r="EB119" s="283" t="str">
        <f ca="true">+IF(OFFSET('Hygiene Data'!$H$12,0,10*ROW('Hygiene Data'!H113))="","",OFFSET('Hygiene Data'!$H$12,0,10*ROW('Hygiene Data'!H113)))</f>
        <v/>
      </c>
      <c r="EC119" s="283" t="str">
        <f ca="true">+IF(OFFSET('Hygiene Data'!$H$13,0,10*ROW('Hygiene Data'!H113))="","",OFFSET('Hygiene Data'!$H$13,0,10*ROW('Hygiene Data'!H113)))</f>
        <v/>
      </c>
      <c r="ED119" s="283" t="str">
        <f ca="true">+IF(OFFSET('Hygiene Data'!$I$11,0,10*ROW('Hygiene Data'!I113))="","",OFFSET('Hygiene Data'!$I$11,0,10*ROW('Hygiene Data'!I113)))</f>
        <v/>
      </c>
      <c r="EE119" s="283" t="str">
        <f ca="true">+IF(OFFSET('Hygiene Data'!$I$12,0,10*ROW('Hygiene Data'!I113))="","",OFFSET('Hygiene Data'!$I$12,0,10*ROW('Hygiene Data'!I113)))</f>
        <v/>
      </c>
      <c r="EF119" s="283"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9"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3"/>
      <c r="BS120" s="283" t="str">
        <f ca="true">+IF(OFFSET('Water Data'!$D$27,0,10*ROW('Water Data'!D114))="","",OFFSET('Water Data'!$D$27,0,10*ROW('Water Data'!D114)))</f>
        <v/>
      </c>
      <c r="BT120" s="283" t="str">
        <f ca="true">+IF(OFFSET('Water Data'!$D$28,0,10*ROW('Water Data'!D114))="","",OFFSET('Water Data'!$D$28,0,10*ROW('Water Data'!D114)))</f>
        <v/>
      </c>
      <c r="BU120" s="283" t="str">
        <f ca="true">+IF(OFFSET('Water Data'!$D$29,0,10*ROW('Water Data'!D114))="","",OFFSET('Water Data'!$D$29,0,10*ROW('Water Data'!D114)))</f>
        <v/>
      </c>
      <c r="BV120" s="283" t="str">
        <f ca="true">+IF(OFFSET('Water Data'!$E$27,0,10*ROW('Water Data'!E114))="","",OFFSET('Water Data'!$E$27,0,10*ROW('Water Data'!E114)))</f>
        <v/>
      </c>
      <c r="BW120" s="283" t="str">
        <f ca="true">+IF(OFFSET('Water Data'!$E$28,0,10*ROW('Water Data'!E114))="","",OFFSET('Water Data'!$E$28,0,10*ROW('Water Data'!E114)))</f>
        <v/>
      </c>
      <c r="BX120" s="283" t="str">
        <f ca="true">+IF(OFFSET('Water Data'!$E$29,0,10*ROW('Water Data'!E114))="","",OFFSET('Water Data'!$E$29,0,10*ROW('Water Data'!E114)))</f>
        <v/>
      </c>
      <c r="BY120" s="283" t="str">
        <f ca="true">+IF(OFFSET('Water Data'!$F$27,0,10*ROW('Water Data'!F114))="","",OFFSET('Water Data'!$F$27,0,10*ROW('Water Data'!F114)))</f>
        <v/>
      </c>
      <c r="BZ120" s="283" t="str">
        <f ca="true">+IF(OFFSET('Water Data'!$F$28,0,10*ROW('Water Data'!F114))="","",OFFSET('Water Data'!$F$28,0,10*ROW('Water Data'!F114)))</f>
        <v/>
      </c>
      <c r="CA120" s="283" t="str">
        <f ca="true">+IF(OFFSET('Water Data'!$F$29,0,10*ROW('Water Data'!F114))="","",OFFSET('Water Data'!$F$29,0,10*ROW('Water Data'!F114)))</f>
        <v/>
      </c>
      <c r="CB120" s="283" t="str">
        <f ca="true">+IF(OFFSET('Water Data'!$G$27,0,10*ROW('Water Data'!G114))="","",OFFSET('Water Data'!$G$27,0,10*ROW('Water Data'!G114)))</f>
        <v/>
      </c>
      <c r="CC120" s="283" t="str">
        <f ca="true">+IF(OFFSET('Water Data'!$G$28,0,10*ROW('Water Data'!G114))="","",OFFSET('Water Data'!$G$28,0,10*ROW('Water Data'!G114)))</f>
        <v/>
      </c>
      <c r="CD120" s="283" t="str">
        <f ca="true">+IF(OFFSET('Water Data'!$G$29,0,10*ROW('Water Data'!G114))="","",OFFSET('Water Data'!$G$29,0,10*ROW('Water Data'!G114)))</f>
        <v/>
      </c>
      <c r="CE120" s="283" t="str">
        <f ca="true">+IF(OFFSET('Water Data'!$H$27,0,10*ROW('Water Data'!H114))="","",OFFSET('Water Data'!$H$27,0,10*ROW('Water Data'!H114)))</f>
        <v/>
      </c>
      <c r="CF120" s="283" t="str">
        <f ca="true">+IF(OFFSET('Water Data'!$H$28,0,10*ROW('Water Data'!H114))="","",OFFSET('Water Data'!$H$28,0,10*ROW('Water Data'!H114)))</f>
        <v/>
      </c>
      <c r="CG120" s="283" t="str">
        <f ca="true">+IF(OFFSET('Water Data'!$H$29,0,10*ROW('Water Data'!H114))="","",OFFSET('Water Data'!$H$29,0,10*ROW('Water Data'!H114)))</f>
        <v/>
      </c>
      <c r="CH120" s="283" t="str">
        <f ca="true">+IF(OFFSET('Water Data'!$I$27,0,10*ROW('Water Data'!I114))="","",OFFSET('Water Data'!$I$27,0,10*ROW('Water Data'!I114)))</f>
        <v/>
      </c>
      <c r="CI120" s="283" t="str">
        <f ca="true">+IF(OFFSET('Water Data'!$I$28,0,10*ROW('Water Data'!I114))="","",OFFSET('Water Data'!$I$28,0,10*ROW('Water Data'!I114)))</f>
        <v/>
      </c>
      <c r="CJ120" s="283" t="str">
        <f ca="true">+IF(OFFSET('Water Data'!$I$29,0,10*ROW('Water Data'!I114))="","",OFFSET('Water Data'!$I$29,0,10*ROW('Water Data'!I114)))</f>
        <v/>
      </c>
      <c r="CK120" s="283" t="str">
        <f ca="true">+IF(OFFSET('Sanitation Data'!$D$28,0,10*ROW('Sanitation Data'!D114))="","",OFFSET('Sanitation Data'!$D$28,0,10*ROW('Sanitation Data'!D114)))</f>
        <v/>
      </c>
      <c r="CL120" s="283" t="str">
        <f ca="true">+IF(OFFSET('Sanitation Data'!$D$29,0,10*ROW('Sanitation Data'!D114))="","",OFFSET('Sanitation Data'!$D$29,0,10*ROW('Sanitation Data'!D114)))</f>
        <v/>
      </c>
      <c r="CM120" s="283" t="str">
        <f ca="true">+IF(OFFSET('Sanitation Data'!$D$30,0,10*ROW('Sanitation Data'!D114))="","",OFFSET('Sanitation Data'!$D$30,0,10*ROW('Sanitation Data'!D114)))</f>
        <v/>
      </c>
      <c r="CN120" s="283" t="str">
        <f ca="true">+IF(OFFSET('Sanitation Data'!$D$31,0,10*ROW('Sanitation Data'!D114))="","",OFFSET('Sanitation Data'!$D$31,0,10*ROW('Sanitation Data'!D114)))</f>
        <v/>
      </c>
      <c r="CO120" s="283" t="str">
        <f ca="true">+IF(OFFSET('Sanitation Data'!$D$32,0,10*ROW('Sanitation Data'!D114))="","",OFFSET('Sanitation Data'!$D$32,0,10*ROW('Sanitation Data'!D114)))</f>
        <v/>
      </c>
      <c r="CP120" s="283" t="str">
        <f ca="true">+IF(OFFSET('Sanitation Data'!$E$28,0,10*ROW('Sanitation Data'!E114))="","",OFFSET('Sanitation Data'!$E$28,0,10*ROW('Sanitation Data'!E114)))</f>
        <v/>
      </c>
      <c r="CQ120" s="283" t="str">
        <f ca="true">+IF(OFFSET('Sanitation Data'!$E$29,0,10*ROW('Sanitation Data'!E114))="","",OFFSET('Sanitation Data'!$E$29,0,10*ROW('Sanitation Data'!E114)))</f>
        <v/>
      </c>
      <c r="CR120" s="283" t="str">
        <f ca="true">+IF(OFFSET('Sanitation Data'!$E$30,0,10*ROW('Sanitation Data'!E114))="","",OFFSET('Sanitation Data'!$E$30,0,10*ROW('Sanitation Data'!E114)))</f>
        <v/>
      </c>
      <c r="CS120" s="283" t="str">
        <f ca="true">+IF(OFFSET('Sanitation Data'!$E$31,0,10*ROW('Sanitation Data'!E114))="","",OFFSET('Sanitation Data'!$E$31,0,10*ROW('Sanitation Data'!E114)))</f>
        <v/>
      </c>
      <c r="CT120" s="283" t="str">
        <f ca="true">+IF(OFFSET('Sanitation Data'!$E$32,0,10*ROW('Sanitation Data'!E114))="","",OFFSET('Sanitation Data'!$E$32,0,10*ROW('Sanitation Data'!E114)))</f>
        <v/>
      </c>
      <c r="CU120" s="283" t="str">
        <f ca="true">+IF(OFFSET('Sanitation Data'!$F$28,0,10*ROW('Sanitation Data'!F114))="","",OFFSET('Sanitation Data'!$F$28,0,10*ROW('Sanitation Data'!F114)))</f>
        <v/>
      </c>
      <c r="CV120" s="283" t="str">
        <f ca="true">+IF(OFFSET('Sanitation Data'!$F$29,0,10*ROW('Sanitation Data'!F114))="","",OFFSET('Sanitation Data'!$F$29,0,10*ROW('Sanitation Data'!F114)))</f>
        <v/>
      </c>
      <c r="CW120" s="283" t="str">
        <f ca="true">+IF(OFFSET('Sanitation Data'!$F$30,0,10*ROW('Sanitation Data'!F114))="","",OFFSET('Sanitation Data'!$F$30,0,10*ROW('Sanitation Data'!F114)))</f>
        <v/>
      </c>
      <c r="CX120" s="283" t="str">
        <f ca="true">+IF(OFFSET('Sanitation Data'!$F$31,0,10*ROW('Sanitation Data'!F114))="","",OFFSET('Sanitation Data'!$F$31,0,10*ROW('Sanitation Data'!F114)))</f>
        <v/>
      </c>
      <c r="CY120" s="283" t="str">
        <f ca="true">+IF(OFFSET('Sanitation Data'!$F$32,0,10*ROW('Sanitation Data'!F114))="","",OFFSET('Sanitation Data'!$F$32,0,10*ROW('Sanitation Data'!F114)))</f>
        <v/>
      </c>
      <c r="CZ120" s="283" t="str">
        <f ca="true">+IF(OFFSET('Sanitation Data'!$G$28,0,10*ROW('Sanitation Data'!G114))="","",OFFSET('Sanitation Data'!$G$28,0,10*ROW('Sanitation Data'!G114)))</f>
        <v/>
      </c>
      <c r="DA120" s="283" t="str">
        <f ca="true">+IF(OFFSET('Sanitation Data'!$G$29,0,10*ROW('Sanitation Data'!G114))="","",OFFSET('Sanitation Data'!$G$29,0,10*ROW('Sanitation Data'!G114)))</f>
        <v/>
      </c>
      <c r="DB120" s="283" t="str">
        <f ca="true">+IF(OFFSET('Sanitation Data'!$G$30,0,10*ROW('Sanitation Data'!G114))="","",OFFSET('Sanitation Data'!$G$30,0,10*ROW('Sanitation Data'!G114)))</f>
        <v/>
      </c>
      <c r="DC120" s="283" t="str">
        <f ca="true">+IF(OFFSET('Sanitation Data'!$G$31,0,10*ROW('Sanitation Data'!G114))="","",OFFSET('Sanitation Data'!$G$31,0,10*ROW('Sanitation Data'!G114)))</f>
        <v/>
      </c>
      <c r="DD120" s="283" t="str">
        <f ca="true">+IF(OFFSET('Sanitation Data'!$G$32,0,10*ROW('Sanitation Data'!G114))="","",OFFSET('Sanitation Data'!$G$32,0,10*ROW('Sanitation Data'!G114)))</f>
        <v/>
      </c>
      <c r="DE120" s="283" t="str">
        <f ca="true">+IF(OFFSET('Sanitation Data'!$H$28,0,10*ROW('Sanitation Data'!H114))="","",OFFSET('Sanitation Data'!$H$28,0,10*ROW('Sanitation Data'!H114)))</f>
        <v/>
      </c>
      <c r="DF120" s="283" t="str">
        <f ca="true">+IF(OFFSET('Sanitation Data'!$H$29,0,10*ROW('Sanitation Data'!H114))="","",OFFSET('Sanitation Data'!$H$29,0,10*ROW('Sanitation Data'!H114)))</f>
        <v/>
      </c>
      <c r="DG120" s="283" t="str">
        <f ca="true">+IF(OFFSET('Sanitation Data'!$H$30,0,10*ROW('Sanitation Data'!H114))="","",OFFSET('Sanitation Data'!$H$30,0,10*ROW('Sanitation Data'!H114)))</f>
        <v/>
      </c>
      <c r="DH120" s="283" t="str">
        <f ca="true">+IF(OFFSET('Sanitation Data'!$H$31,0,10*ROW('Sanitation Data'!H114))="","",OFFSET('Sanitation Data'!$H$31,0,10*ROW('Sanitation Data'!H114)))</f>
        <v/>
      </c>
      <c r="DI120" s="283" t="str">
        <f ca="true">+IF(OFFSET('Sanitation Data'!$H$32,0,10*ROW('Sanitation Data'!H114))="","",OFFSET('Sanitation Data'!$H$32,0,10*ROW('Sanitation Data'!H114)))</f>
        <v/>
      </c>
      <c r="DJ120" s="283" t="str">
        <f ca="true">+IF(OFFSET('Sanitation Data'!$I$28,0,10*ROW('Sanitation Data'!I114))="","",OFFSET('Sanitation Data'!$I$28,0,10*ROW('Sanitation Data'!I114)))</f>
        <v/>
      </c>
      <c r="DK120" s="283" t="str">
        <f ca="true">+IF(OFFSET('Sanitation Data'!$I$29,0,10*ROW('Sanitation Data'!I114))="","",OFFSET('Sanitation Data'!$I$29,0,10*ROW('Sanitation Data'!I114)))</f>
        <v/>
      </c>
      <c r="DL120" s="283" t="str">
        <f ca="true">+IF(OFFSET('Sanitation Data'!$I$30,0,10*ROW('Sanitation Data'!I114))="","",OFFSET('Sanitation Data'!$I$30,0,10*ROW('Sanitation Data'!I114)))</f>
        <v/>
      </c>
      <c r="DM120" s="283" t="str">
        <f ca="true">+IF(OFFSET('Sanitation Data'!$I$31,0,10*ROW('Sanitation Data'!I114))="","",OFFSET('Sanitation Data'!$I$31,0,10*ROW('Sanitation Data'!I114)))</f>
        <v/>
      </c>
      <c r="DN120" s="283" t="str">
        <f ca="true">+IF(OFFSET('Sanitation Data'!$I$32,0,10*ROW('Sanitation Data'!I114))="","",OFFSET('Sanitation Data'!$I$32,0,10*ROW('Sanitation Data'!I114)))</f>
        <v/>
      </c>
      <c r="DO120" s="283" t="str">
        <f ca="true">+IF(OFFSET('Hygiene Data'!$D$11,0,10*ROW('Hygiene Data'!D114))="","",OFFSET('Hygiene Data'!$D$11,0,10*ROW('Hygiene Data'!D114)))</f>
        <v/>
      </c>
      <c r="DP120" s="283" t="str">
        <f ca="true">+IF(OFFSET('Hygiene Data'!$D$12,0,10*ROW('Hygiene Data'!D114))="","",OFFSET('Hygiene Data'!$D$12,0,10*ROW('Hygiene Data'!D114)))</f>
        <v/>
      </c>
      <c r="DQ120" s="283" t="str">
        <f ca="true">+IF(OFFSET('Hygiene Data'!$D$13,0,10*ROW('Hygiene Data'!D114))="","",OFFSET('Hygiene Data'!$D$13,0,10*ROW('Hygiene Data'!D114)))</f>
        <v/>
      </c>
      <c r="DR120" s="283" t="str">
        <f ca="true">+IF(OFFSET('Hygiene Data'!$E$11,0,10*ROW('Hygiene Data'!E114))="","",OFFSET('Hygiene Data'!$E$11,0,10*ROW('Hygiene Data'!E114)))</f>
        <v/>
      </c>
      <c r="DS120" s="283" t="str">
        <f ca="true">+IF(OFFSET('Hygiene Data'!$E$12,0,10*ROW('Hygiene Data'!E114))="","",OFFSET('Hygiene Data'!$E$12,0,10*ROW('Hygiene Data'!E114)))</f>
        <v/>
      </c>
      <c r="DT120" s="283" t="str">
        <f ca="true">+IF(OFFSET('Hygiene Data'!$E$13,0,10*ROW('Hygiene Data'!E114))="","",OFFSET('Hygiene Data'!$E$13,0,10*ROW('Hygiene Data'!E114)))</f>
        <v/>
      </c>
      <c r="DU120" s="283" t="str">
        <f ca="true">+IF(OFFSET('Hygiene Data'!$F$11,0,10*ROW('Hygiene Data'!F114))="","",OFFSET('Hygiene Data'!$F$11,0,10*ROW('Hygiene Data'!F114)))</f>
        <v/>
      </c>
      <c r="DV120" s="283" t="str">
        <f ca="true">+IF(OFFSET('Hygiene Data'!$F$12,0,10*ROW('Hygiene Data'!F114))="","",OFFSET('Hygiene Data'!$F$12,0,10*ROW('Hygiene Data'!F114)))</f>
        <v/>
      </c>
      <c r="DW120" s="283" t="str">
        <f ca="true">+IF(OFFSET('Hygiene Data'!$F$13,0,10*ROW('Hygiene Data'!F114))="","",OFFSET('Hygiene Data'!$F$13,0,10*ROW('Hygiene Data'!F114)))</f>
        <v/>
      </c>
      <c r="DX120" s="283" t="str">
        <f ca="true">+IF(OFFSET('Hygiene Data'!$G$11,0,10*ROW('Hygiene Data'!G114))="","",OFFSET('Hygiene Data'!$G$11,0,10*ROW('Hygiene Data'!G114)))</f>
        <v/>
      </c>
      <c r="DY120" s="283" t="str">
        <f ca="true">+IF(OFFSET('Hygiene Data'!$G$12,0,10*ROW('Hygiene Data'!G114))="","",OFFSET('Hygiene Data'!$G$12,0,10*ROW('Hygiene Data'!G114)))</f>
        <v/>
      </c>
      <c r="DZ120" s="283" t="str">
        <f ca="true">+IF(OFFSET('Hygiene Data'!$G$13,0,10*ROW('Hygiene Data'!G114))="","",OFFSET('Hygiene Data'!$G$13,0,10*ROW('Hygiene Data'!G114)))</f>
        <v/>
      </c>
      <c r="EA120" s="283" t="str">
        <f ca="true">+IF(OFFSET('Hygiene Data'!$H$11,0,10*ROW('Hygiene Data'!H114))="","",OFFSET('Hygiene Data'!$H$11,0,10*ROW('Hygiene Data'!H114)))</f>
        <v/>
      </c>
      <c r="EB120" s="283" t="str">
        <f ca="true">+IF(OFFSET('Hygiene Data'!$H$12,0,10*ROW('Hygiene Data'!H114))="","",OFFSET('Hygiene Data'!$H$12,0,10*ROW('Hygiene Data'!H114)))</f>
        <v/>
      </c>
      <c r="EC120" s="283" t="str">
        <f ca="true">+IF(OFFSET('Hygiene Data'!$H$13,0,10*ROW('Hygiene Data'!H114))="","",OFFSET('Hygiene Data'!$H$13,0,10*ROW('Hygiene Data'!H114)))</f>
        <v/>
      </c>
      <c r="ED120" s="283" t="str">
        <f ca="true">+IF(OFFSET('Hygiene Data'!$I$11,0,10*ROW('Hygiene Data'!I114))="","",OFFSET('Hygiene Data'!$I$11,0,10*ROW('Hygiene Data'!I114)))</f>
        <v/>
      </c>
      <c r="EE120" s="283" t="str">
        <f ca="true">+IF(OFFSET('Hygiene Data'!$I$12,0,10*ROW('Hygiene Data'!I114))="","",OFFSET('Hygiene Data'!$I$12,0,10*ROW('Hygiene Data'!I114)))</f>
        <v/>
      </c>
      <c r="EF120" s="283"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9"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3"/>
      <c r="BS121" s="283" t="str">
        <f ca="true">+IF(OFFSET('Water Data'!$D$27,0,10*ROW('Water Data'!D115))="","",OFFSET('Water Data'!$D$27,0,10*ROW('Water Data'!D115)))</f>
        <v/>
      </c>
      <c r="BT121" s="283" t="str">
        <f ca="true">+IF(OFFSET('Water Data'!$D$28,0,10*ROW('Water Data'!D115))="","",OFFSET('Water Data'!$D$28,0,10*ROW('Water Data'!D115)))</f>
        <v/>
      </c>
      <c r="BU121" s="283" t="str">
        <f ca="true">+IF(OFFSET('Water Data'!$D$29,0,10*ROW('Water Data'!D115))="","",OFFSET('Water Data'!$D$29,0,10*ROW('Water Data'!D115)))</f>
        <v/>
      </c>
      <c r="BV121" s="283" t="str">
        <f ca="true">+IF(OFFSET('Water Data'!$E$27,0,10*ROW('Water Data'!E115))="","",OFFSET('Water Data'!$E$27,0,10*ROW('Water Data'!E115)))</f>
        <v/>
      </c>
      <c r="BW121" s="283" t="str">
        <f ca="true">+IF(OFFSET('Water Data'!$E$28,0,10*ROW('Water Data'!E115))="","",OFFSET('Water Data'!$E$28,0,10*ROW('Water Data'!E115)))</f>
        <v/>
      </c>
      <c r="BX121" s="283" t="str">
        <f ca="true">+IF(OFFSET('Water Data'!$E$29,0,10*ROW('Water Data'!E115))="","",OFFSET('Water Data'!$E$29,0,10*ROW('Water Data'!E115)))</f>
        <v/>
      </c>
      <c r="BY121" s="283" t="str">
        <f ca="true">+IF(OFFSET('Water Data'!$F$27,0,10*ROW('Water Data'!F115))="","",OFFSET('Water Data'!$F$27,0,10*ROW('Water Data'!F115)))</f>
        <v/>
      </c>
      <c r="BZ121" s="283" t="str">
        <f ca="true">+IF(OFFSET('Water Data'!$F$28,0,10*ROW('Water Data'!F115))="","",OFFSET('Water Data'!$F$28,0,10*ROW('Water Data'!F115)))</f>
        <v/>
      </c>
      <c r="CA121" s="283" t="str">
        <f ca="true">+IF(OFFSET('Water Data'!$F$29,0,10*ROW('Water Data'!F115))="","",OFFSET('Water Data'!$F$29,0,10*ROW('Water Data'!F115)))</f>
        <v/>
      </c>
      <c r="CB121" s="283" t="str">
        <f ca="true">+IF(OFFSET('Water Data'!$G$27,0,10*ROW('Water Data'!G115))="","",OFFSET('Water Data'!$G$27,0,10*ROW('Water Data'!G115)))</f>
        <v/>
      </c>
      <c r="CC121" s="283" t="str">
        <f ca="true">+IF(OFFSET('Water Data'!$G$28,0,10*ROW('Water Data'!G115))="","",OFFSET('Water Data'!$G$28,0,10*ROW('Water Data'!G115)))</f>
        <v/>
      </c>
      <c r="CD121" s="283" t="str">
        <f ca="true">+IF(OFFSET('Water Data'!$G$29,0,10*ROW('Water Data'!G115))="","",OFFSET('Water Data'!$G$29,0,10*ROW('Water Data'!G115)))</f>
        <v/>
      </c>
      <c r="CE121" s="283" t="str">
        <f ca="true">+IF(OFFSET('Water Data'!$H$27,0,10*ROW('Water Data'!H115))="","",OFFSET('Water Data'!$H$27,0,10*ROW('Water Data'!H115)))</f>
        <v/>
      </c>
      <c r="CF121" s="283" t="str">
        <f ca="true">+IF(OFFSET('Water Data'!$H$28,0,10*ROW('Water Data'!H115))="","",OFFSET('Water Data'!$H$28,0,10*ROW('Water Data'!H115)))</f>
        <v/>
      </c>
      <c r="CG121" s="283" t="str">
        <f ca="true">+IF(OFFSET('Water Data'!$H$29,0,10*ROW('Water Data'!H115))="","",OFFSET('Water Data'!$H$29,0,10*ROW('Water Data'!H115)))</f>
        <v/>
      </c>
      <c r="CH121" s="283" t="str">
        <f ca="true">+IF(OFFSET('Water Data'!$I$27,0,10*ROW('Water Data'!I115))="","",OFFSET('Water Data'!$I$27,0,10*ROW('Water Data'!I115)))</f>
        <v/>
      </c>
      <c r="CI121" s="283" t="str">
        <f ca="true">+IF(OFFSET('Water Data'!$I$28,0,10*ROW('Water Data'!I115))="","",OFFSET('Water Data'!$I$28,0,10*ROW('Water Data'!I115)))</f>
        <v/>
      </c>
      <c r="CJ121" s="283" t="str">
        <f ca="true">+IF(OFFSET('Water Data'!$I$29,0,10*ROW('Water Data'!I115))="","",OFFSET('Water Data'!$I$29,0,10*ROW('Water Data'!I115)))</f>
        <v/>
      </c>
      <c r="CK121" s="283" t="str">
        <f ca="true">+IF(OFFSET('Sanitation Data'!$D$28,0,10*ROW('Sanitation Data'!D115))="","",OFFSET('Sanitation Data'!$D$28,0,10*ROW('Sanitation Data'!D115)))</f>
        <v/>
      </c>
      <c r="CL121" s="283" t="str">
        <f ca="true">+IF(OFFSET('Sanitation Data'!$D$29,0,10*ROW('Sanitation Data'!D115))="","",OFFSET('Sanitation Data'!$D$29,0,10*ROW('Sanitation Data'!D115)))</f>
        <v/>
      </c>
      <c r="CM121" s="283" t="str">
        <f ca="true">+IF(OFFSET('Sanitation Data'!$D$30,0,10*ROW('Sanitation Data'!D115))="","",OFFSET('Sanitation Data'!$D$30,0,10*ROW('Sanitation Data'!D115)))</f>
        <v/>
      </c>
      <c r="CN121" s="283" t="str">
        <f ca="true">+IF(OFFSET('Sanitation Data'!$D$31,0,10*ROW('Sanitation Data'!D115))="","",OFFSET('Sanitation Data'!$D$31,0,10*ROW('Sanitation Data'!D115)))</f>
        <v/>
      </c>
      <c r="CO121" s="283" t="str">
        <f ca="true">+IF(OFFSET('Sanitation Data'!$D$32,0,10*ROW('Sanitation Data'!D115))="","",OFFSET('Sanitation Data'!$D$32,0,10*ROW('Sanitation Data'!D115)))</f>
        <v/>
      </c>
      <c r="CP121" s="283" t="str">
        <f ca="true">+IF(OFFSET('Sanitation Data'!$E$28,0,10*ROW('Sanitation Data'!E115))="","",OFFSET('Sanitation Data'!$E$28,0,10*ROW('Sanitation Data'!E115)))</f>
        <v/>
      </c>
      <c r="CQ121" s="283" t="str">
        <f ca="true">+IF(OFFSET('Sanitation Data'!$E$29,0,10*ROW('Sanitation Data'!E115))="","",OFFSET('Sanitation Data'!$E$29,0,10*ROW('Sanitation Data'!E115)))</f>
        <v/>
      </c>
      <c r="CR121" s="283" t="str">
        <f ca="true">+IF(OFFSET('Sanitation Data'!$E$30,0,10*ROW('Sanitation Data'!E115))="","",OFFSET('Sanitation Data'!$E$30,0,10*ROW('Sanitation Data'!E115)))</f>
        <v/>
      </c>
      <c r="CS121" s="283" t="str">
        <f ca="true">+IF(OFFSET('Sanitation Data'!$E$31,0,10*ROW('Sanitation Data'!E115))="","",OFFSET('Sanitation Data'!$E$31,0,10*ROW('Sanitation Data'!E115)))</f>
        <v/>
      </c>
      <c r="CT121" s="283" t="str">
        <f ca="true">+IF(OFFSET('Sanitation Data'!$E$32,0,10*ROW('Sanitation Data'!E115))="","",OFFSET('Sanitation Data'!$E$32,0,10*ROW('Sanitation Data'!E115)))</f>
        <v/>
      </c>
      <c r="CU121" s="283" t="str">
        <f ca="true">+IF(OFFSET('Sanitation Data'!$F$28,0,10*ROW('Sanitation Data'!F115))="","",OFFSET('Sanitation Data'!$F$28,0,10*ROW('Sanitation Data'!F115)))</f>
        <v/>
      </c>
      <c r="CV121" s="283" t="str">
        <f ca="true">+IF(OFFSET('Sanitation Data'!$F$29,0,10*ROW('Sanitation Data'!F115))="","",OFFSET('Sanitation Data'!$F$29,0,10*ROW('Sanitation Data'!F115)))</f>
        <v/>
      </c>
      <c r="CW121" s="283" t="str">
        <f ca="true">+IF(OFFSET('Sanitation Data'!$F$30,0,10*ROW('Sanitation Data'!F115))="","",OFFSET('Sanitation Data'!$F$30,0,10*ROW('Sanitation Data'!F115)))</f>
        <v/>
      </c>
      <c r="CX121" s="283" t="str">
        <f ca="true">+IF(OFFSET('Sanitation Data'!$F$31,0,10*ROW('Sanitation Data'!F115))="","",OFFSET('Sanitation Data'!$F$31,0,10*ROW('Sanitation Data'!F115)))</f>
        <v/>
      </c>
      <c r="CY121" s="283" t="str">
        <f ca="true">+IF(OFFSET('Sanitation Data'!$F$32,0,10*ROW('Sanitation Data'!F115))="","",OFFSET('Sanitation Data'!$F$32,0,10*ROW('Sanitation Data'!F115)))</f>
        <v/>
      </c>
      <c r="CZ121" s="283" t="str">
        <f ca="true">+IF(OFFSET('Sanitation Data'!$G$28,0,10*ROW('Sanitation Data'!G115))="","",OFFSET('Sanitation Data'!$G$28,0,10*ROW('Sanitation Data'!G115)))</f>
        <v/>
      </c>
      <c r="DA121" s="283" t="str">
        <f ca="true">+IF(OFFSET('Sanitation Data'!$G$29,0,10*ROW('Sanitation Data'!G115))="","",OFFSET('Sanitation Data'!$G$29,0,10*ROW('Sanitation Data'!G115)))</f>
        <v/>
      </c>
      <c r="DB121" s="283" t="str">
        <f ca="true">+IF(OFFSET('Sanitation Data'!$G$30,0,10*ROW('Sanitation Data'!G115))="","",OFFSET('Sanitation Data'!$G$30,0,10*ROW('Sanitation Data'!G115)))</f>
        <v/>
      </c>
      <c r="DC121" s="283" t="str">
        <f ca="true">+IF(OFFSET('Sanitation Data'!$G$31,0,10*ROW('Sanitation Data'!G115))="","",OFFSET('Sanitation Data'!$G$31,0,10*ROW('Sanitation Data'!G115)))</f>
        <v/>
      </c>
      <c r="DD121" s="283" t="str">
        <f ca="true">+IF(OFFSET('Sanitation Data'!$G$32,0,10*ROW('Sanitation Data'!G115))="","",OFFSET('Sanitation Data'!$G$32,0,10*ROW('Sanitation Data'!G115)))</f>
        <v/>
      </c>
      <c r="DE121" s="283" t="str">
        <f ca="true">+IF(OFFSET('Sanitation Data'!$H$28,0,10*ROW('Sanitation Data'!H115))="","",OFFSET('Sanitation Data'!$H$28,0,10*ROW('Sanitation Data'!H115)))</f>
        <v/>
      </c>
      <c r="DF121" s="283" t="str">
        <f ca="true">+IF(OFFSET('Sanitation Data'!$H$29,0,10*ROW('Sanitation Data'!H115))="","",OFFSET('Sanitation Data'!$H$29,0,10*ROW('Sanitation Data'!H115)))</f>
        <v/>
      </c>
      <c r="DG121" s="283" t="str">
        <f ca="true">+IF(OFFSET('Sanitation Data'!$H$30,0,10*ROW('Sanitation Data'!H115))="","",OFFSET('Sanitation Data'!$H$30,0,10*ROW('Sanitation Data'!H115)))</f>
        <v/>
      </c>
      <c r="DH121" s="283" t="str">
        <f ca="true">+IF(OFFSET('Sanitation Data'!$H$31,0,10*ROW('Sanitation Data'!H115))="","",OFFSET('Sanitation Data'!$H$31,0,10*ROW('Sanitation Data'!H115)))</f>
        <v/>
      </c>
      <c r="DI121" s="283" t="str">
        <f ca="true">+IF(OFFSET('Sanitation Data'!$H$32,0,10*ROW('Sanitation Data'!H115))="","",OFFSET('Sanitation Data'!$H$32,0,10*ROW('Sanitation Data'!H115)))</f>
        <v/>
      </c>
      <c r="DJ121" s="283" t="str">
        <f ca="true">+IF(OFFSET('Sanitation Data'!$I$28,0,10*ROW('Sanitation Data'!I115))="","",OFFSET('Sanitation Data'!$I$28,0,10*ROW('Sanitation Data'!I115)))</f>
        <v/>
      </c>
      <c r="DK121" s="283" t="str">
        <f ca="true">+IF(OFFSET('Sanitation Data'!$I$29,0,10*ROW('Sanitation Data'!I115))="","",OFFSET('Sanitation Data'!$I$29,0,10*ROW('Sanitation Data'!I115)))</f>
        <v/>
      </c>
      <c r="DL121" s="283" t="str">
        <f ca="true">+IF(OFFSET('Sanitation Data'!$I$30,0,10*ROW('Sanitation Data'!I115))="","",OFFSET('Sanitation Data'!$I$30,0,10*ROW('Sanitation Data'!I115)))</f>
        <v/>
      </c>
      <c r="DM121" s="283" t="str">
        <f ca="true">+IF(OFFSET('Sanitation Data'!$I$31,0,10*ROW('Sanitation Data'!I115))="","",OFFSET('Sanitation Data'!$I$31,0,10*ROW('Sanitation Data'!I115)))</f>
        <v/>
      </c>
      <c r="DN121" s="283" t="str">
        <f ca="true">+IF(OFFSET('Sanitation Data'!$I$32,0,10*ROW('Sanitation Data'!I115))="","",OFFSET('Sanitation Data'!$I$32,0,10*ROW('Sanitation Data'!I115)))</f>
        <v/>
      </c>
      <c r="DO121" s="283" t="str">
        <f ca="true">+IF(OFFSET('Hygiene Data'!$D$11,0,10*ROW('Hygiene Data'!D115))="","",OFFSET('Hygiene Data'!$D$11,0,10*ROW('Hygiene Data'!D115)))</f>
        <v/>
      </c>
      <c r="DP121" s="283" t="str">
        <f ca="true">+IF(OFFSET('Hygiene Data'!$D$12,0,10*ROW('Hygiene Data'!D115))="","",OFFSET('Hygiene Data'!$D$12,0,10*ROW('Hygiene Data'!D115)))</f>
        <v/>
      </c>
      <c r="DQ121" s="283" t="str">
        <f ca="true">+IF(OFFSET('Hygiene Data'!$D$13,0,10*ROW('Hygiene Data'!D115))="","",OFFSET('Hygiene Data'!$D$13,0,10*ROW('Hygiene Data'!D115)))</f>
        <v/>
      </c>
      <c r="DR121" s="283" t="str">
        <f ca="true">+IF(OFFSET('Hygiene Data'!$E$11,0,10*ROW('Hygiene Data'!E115))="","",OFFSET('Hygiene Data'!$E$11,0,10*ROW('Hygiene Data'!E115)))</f>
        <v/>
      </c>
      <c r="DS121" s="283" t="str">
        <f ca="true">+IF(OFFSET('Hygiene Data'!$E$12,0,10*ROW('Hygiene Data'!E115))="","",OFFSET('Hygiene Data'!$E$12,0,10*ROW('Hygiene Data'!E115)))</f>
        <v/>
      </c>
      <c r="DT121" s="283" t="str">
        <f ca="true">+IF(OFFSET('Hygiene Data'!$E$13,0,10*ROW('Hygiene Data'!E115))="","",OFFSET('Hygiene Data'!$E$13,0,10*ROW('Hygiene Data'!E115)))</f>
        <v/>
      </c>
      <c r="DU121" s="283" t="str">
        <f ca="true">+IF(OFFSET('Hygiene Data'!$F$11,0,10*ROW('Hygiene Data'!F115))="","",OFFSET('Hygiene Data'!$F$11,0,10*ROW('Hygiene Data'!F115)))</f>
        <v/>
      </c>
      <c r="DV121" s="283" t="str">
        <f ca="true">+IF(OFFSET('Hygiene Data'!$F$12,0,10*ROW('Hygiene Data'!F115))="","",OFFSET('Hygiene Data'!$F$12,0,10*ROW('Hygiene Data'!F115)))</f>
        <v/>
      </c>
      <c r="DW121" s="283" t="str">
        <f ca="true">+IF(OFFSET('Hygiene Data'!$F$13,0,10*ROW('Hygiene Data'!F115))="","",OFFSET('Hygiene Data'!$F$13,0,10*ROW('Hygiene Data'!F115)))</f>
        <v/>
      </c>
      <c r="DX121" s="283" t="str">
        <f ca="true">+IF(OFFSET('Hygiene Data'!$G$11,0,10*ROW('Hygiene Data'!G115))="","",OFFSET('Hygiene Data'!$G$11,0,10*ROW('Hygiene Data'!G115)))</f>
        <v/>
      </c>
      <c r="DY121" s="283" t="str">
        <f ca="true">+IF(OFFSET('Hygiene Data'!$G$12,0,10*ROW('Hygiene Data'!G115))="","",OFFSET('Hygiene Data'!$G$12,0,10*ROW('Hygiene Data'!G115)))</f>
        <v/>
      </c>
      <c r="DZ121" s="283" t="str">
        <f ca="true">+IF(OFFSET('Hygiene Data'!$G$13,0,10*ROW('Hygiene Data'!G115))="","",OFFSET('Hygiene Data'!$G$13,0,10*ROW('Hygiene Data'!G115)))</f>
        <v/>
      </c>
      <c r="EA121" s="283" t="str">
        <f ca="true">+IF(OFFSET('Hygiene Data'!$H$11,0,10*ROW('Hygiene Data'!H115))="","",OFFSET('Hygiene Data'!$H$11,0,10*ROW('Hygiene Data'!H115)))</f>
        <v/>
      </c>
      <c r="EB121" s="283" t="str">
        <f ca="true">+IF(OFFSET('Hygiene Data'!$H$12,0,10*ROW('Hygiene Data'!H115))="","",OFFSET('Hygiene Data'!$H$12,0,10*ROW('Hygiene Data'!H115)))</f>
        <v/>
      </c>
      <c r="EC121" s="283" t="str">
        <f ca="true">+IF(OFFSET('Hygiene Data'!$H$13,0,10*ROW('Hygiene Data'!H115))="","",OFFSET('Hygiene Data'!$H$13,0,10*ROW('Hygiene Data'!H115)))</f>
        <v/>
      </c>
      <c r="ED121" s="283" t="str">
        <f ca="true">+IF(OFFSET('Hygiene Data'!$I$11,0,10*ROW('Hygiene Data'!I115))="","",OFFSET('Hygiene Data'!$I$11,0,10*ROW('Hygiene Data'!I115)))</f>
        <v/>
      </c>
      <c r="EE121" s="283" t="str">
        <f ca="true">+IF(OFFSET('Hygiene Data'!$I$12,0,10*ROW('Hygiene Data'!I115))="","",OFFSET('Hygiene Data'!$I$12,0,10*ROW('Hygiene Data'!I115)))</f>
        <v/>
      </c>
      <c r="EF121" s="283"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9"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3"/>
      <c r="BS122" s="283" t="str">
        <f ca="true">+IF(OFFSET('Water Data'!$D$27,0,10*ROW('Water Data'!D116))="","",OFFSET('Water Data'!$D$27,0,10*ROW('Water Data'!D116)))</f>
        <v/>
      </c>
      <c r="BT122" s="283" t="str">
        <f ca="true">+IF(OFFSET('Water Data'!$D$28,0,10*ROW('Water Data'!D116))="","",OFFSET('Water Data'!$D$28,0,10*ROW('Water Data'!D116)))</f>
        <v/>
      </c>
      <c r="BU122" s="283" t="str">
        <f ca="true">+IF(OFFSET('Water Data'!$D$29,0,10*ROW('Water Data'!D116))="","",OFFSET('Water Data'!$D$29,0,10*ROW('Water Data'!D116)))</f>
        <v/>
      </c>
      <c r="BV122" s="283" t="str">
        <f ca="true">+IF(OFFSET('Water Data'!$E$27,0,10*ROW('Water Data'!E116))="","",OFFSET('Water Data'!$E$27,0,10*ROW('Water Data'!E116)))</f>
        <v/>
      </c>
      <c r="BW122" s="283" t="str">
        <f ca="true">+IF(OFFSET('Water Data'!$E$28,0,10*ROW('Water Data'!E116))="","",OFFSET('Water Data'!$E$28,0,10*ROW('Water Data'!E116)))</f>
        <v/>
      </c>
      <c r="BX122" s="283" t="str">
        <f ca="true">+IF(OFFSET('Water Data'!$E$29,0,10*ROW('Water Data'!E116))="","",OFFSET('Water Data'!$E$29,0,10*ROW('Water Data'!E116)))</f>
        <v/>
      </c>
      <c r="BY122" s="283" t="str">
        <f ca="true">+IF(OFFSET('Water Data'!$F$27,0,10*ROW('Water Data'!F116))="","",OFFSET('Water Data'!$F$27,0,10*ROW('Water Data'!F116)))</f>
        <v/>
      </c>
      <c r="BZ122" s="283" t="str">
        <f ca="true">+IF(OFFSET('Water Data'!$F$28,0,10*ROW('Water Data'!F116))="","",OFFSET('Water Data'!$F$28,0,10*ROW('Water Data'!F116)))</f>
        <v/>
      </c>
      <c r="CA122" s="283" t="str">
        <f ca="true">+IF(OFFSET('Water Data'!$F$29,0,10*ROW('Water Data'!F116))="","",OFFSET('Water Data'!$F$29,0,10*ROW('Water Data'!F116)))</f>
        <v/>
      </c>
      <c r="CB122" s="283" t="str">
        <f ca="true">+IF(OFFSET('Water Data'!$G$27,0,10*ROW('Water Data'!G116))="","",OFFSET('Water Data'!$G$27,0,10*ROW('Water Data'!G116)))</f>
        <v/>
      </c>
      <c r="CC122" s="283" t="str">
        <f ca="true">+IF(OFFSET('Water Data'!$G$28,0,10*ROW('Water Data'!G116))="","",OFFSET('Water Data'!$G$28,0,10*ROW('Water Data'!G116)))</f>
        <v/>
      </c>
      <c r="CD122" s="283" t="str">
        <f ca="true">+IF(OFFSET('Water Data'!$G$29,0,10*ROW('Water Data'!G116))="","",OFFSET('Water Data'!$G$29,0,10*ROW('Water Data'!G116)))</f>
        <v/>
      </c>
      <c r="CE122" s="283" t="str">
        <f ca="true">+IF(OFFSET('Water Data'!$H$27,0,10*ROW('Water Data'!H116))="","",OFFSET('Water Data'!$H$27,0,10*ROW('Water Data'!H116)))</f>
        <v/>
      </c>
      <c r="CF122" s="283" t="str">
        <f ca="true">+IF(OFFSET('Water Data'!$H$28,0,10*ROW('Water Data'!H116))="","",OFFSET('Water Data'!$H$28,0,10*ROW('Water Data'!H116)))</f>
        <v/>
      </c>
      <c r="CG122" s="283" t="str">
        <f ca="true">+IF(OFFSET('Water Data'!$H$29,0,10*ROW('Water Data'!H116))="","",OFFSET('Water Data'!$H$29,0,10*ROW('Water Data'!H116)))</f>
        <v/>
      </c>
      <c r="CH122" s="283" t="str">
        <f ca="true">+IF(OFFSET('Water Data'!$I$27,0,10*ROW('Water Data'!I116))="","",OFFSET('Water Data'!$I$27,0,10*ROW('Water Data'!I116)))</f>
        <v/>
      </c>
      <c r="CI122" s="283" t="str">
        <f ca="true">+IF(OFFSET('Water Data'!$I$28,0,10*ROW('Water Data'!I116))="","",OFFSET('Water Data'!$I$28,0,10*ROW('Water Data'!I116)))</f>
        <v/>
      </c>
      <c r="CJ122" s="283" t="str">
        <f ca="true">+IF(OFFSET('Water Data'!$I$29,0,10*ROW('Water Data'!I116))="","",OFFSET('Water Data'!$I$29,0,10*ROW('Water Data'!I116)))</f>
        <v/>
      </c>
      <c r="CK122" s="283" t="str">
        <f ca="true">+IF(OFFSET('Sanitation Data'!$D$28,0,10*ROW('Sanitation Data'!D116))="","",OFFSET('Sanitation Data'!$D$28,0,10*ROW('Sanitation Data'!D116)))</f>
        <v/>
      </c>
      <c r="CL122" s="283" t="str">
        <f ca="true">+IF(OFFSET('Sanitation Data'!$D$29,0,10*ROW('Sanitation Data'!D116))="","",OFFSET('Sanitation Data'!$D$29,0,10*ROW('Sanitation Data'!D116)))</f>
        <v/>
      </c>
      <c r="CM122" s="283" t="str">
        <f ca="true">+IF(OFFSET('Sanitation Data'!$D$30,0,10*ROW('Sanitation Data'!D116))="","",OFFSET('Sanitation Data'!$D$30,0,10*ROW('Sanitation Data'!D116)))</f>
        <v/>
      </c>
      <c r="CN122" s="283" t="str">
        <f ca="true">+IF(OFFSET('Sanitation Data'!$D$31,0,10*ROW('Sanitation Data'!D116))="","",OFFSET('Sanitation Data'!$D$31,0,10*ROW('Sanitation Data'!D116)))</f>
        <v/>
      </c>
      <c r="CO122" s="283" t="str">
        <f ca="true">+IF(OFFSET('Sanitation Data'!$D$32,0,10*ROW('Sanitation Data'!D116))="","",OFFSET('Sanitation Data'!$D$32,0,10*ROW('Sanitation Data'!D116)))</f>
        <v/>
      </c>
      <c r="CP122" s="283" t="str">
        <f ca="true">+IF(OFFSET('Sanitation Data'!$E$28,0,10*ROW('Sanitation Data'!E116))="","",OFFSET('Sanitation Data'!$E$28,0,10*ROW('Sanitation Data'!E116)))</f>
        <v/>
      </c>
      <c r="CQ122" s="283" t="str">
        <f ca="true">+IF(OFFSET('Sanitation Data'!$E$29,0,10*ROW('Sanitation Data'!E116))="","",OFFSET('Sanitation Data'!$E$29,0,10*ROW('Sanitation Data'!E116)))</f>
        <v/>
      </c>
      <c r="CR122" s="283" t="str">
        <f ca="true">+IF(OFFSET('Sanitation Data'!$E$30,0,10*ROW('Sanitation Data'!E116))="","",OFFSET('Sanitation Data'!$E$30,0,10*ROW('Sanitation Data'!E116)))</f>
        <v/>
      </c>
      <c r="CS122" s="283" t="str">
        <f ca="true">+IF(OFFSET('Sanitation Data'!$E$31,0,10*ROW('Sanitation Data'!E116))="","",OFFSET('Sanitation Data'!$E$31,0,10*ROW('Sanitation Data'!E116)))</f>
        <v/>
      </c>
      <c r="CT122" s="283" t="str">
        <f ca="true">+IF(OFFSET('Sanitation Data'!$E$32,0,10*ROW('Sanitation Data'!E116))="","",OFFSET('Sanitation Data'!$E$32,0,10*ROW('Sanitation Data'!E116)))</f>
        <v/>
      </c>
      <c r="CU122" s="283" t="str">
        <f ca="true">+IF(OFFSET('Sanitation Data'!$F$28,0,10*ROW('Sanitation Data'!F116))="","",OFFSET('Sanitation Data'!$F$28,0,10*ROW('Sanitation Data'!F116)))</f>
        <v/>
      </c>
      <c r="CV122" s="283" t="str">
        <f ca="true">+IF(OFFSET('Sanitation Data'!$F$29,0,10*ROW('Sanitation Data'!F116))="","",OFFSET('Sanitation Data'!$F$29,0,10*ROW('Sanitation Data'!F116)))</f>
        <v/>
      </c>
      <c r="CW122" s="283" t="str">
        <f ca="true">+IF(OFFSET('Sanitation Data'!$F$30,0,10*ROW('Sanitation Data'!F116))="","",OFFSET('Sanitation Data'!$F$30,0,10*ROW('Sanitation Data'!F116)))</f>
        <v/>
      </c>
      <c r="CX122" s="283" t="str">
        <f ca="true">+IF(OFFSET('Sanitation Data'!$F$31,0,10*ROW('Sanitation Data'!F116))="","",OFFSET('Sanitation Data'!$F$31,0,10*ROW('Sanitation Data'!F116)))</f>
        <v/>
      </c>
      <c r="CY122" s="283" t="str">
        <f ca="true">+IF(OFFSET('Sanitation Data'!$F$32,0,10*ROW('Sanitation Data'!F116))="","",OFFSET('Sanitation Data'!$F$32,0,10*ROW('Sanitation Data'!F116)))</f>
        <v/>
      </c>
      <c r="CZ122" s="283" t="str">
        <f ca="true">+IF(OFFSET('Sanitation Data'!$G$28,0,10*ROW('Sanitation Data'!G116))="","",OFFSET('Sanitation Data'!$G$28,0,10*ROW('Sanitation Data'!G116)))</f>
        <v/>
      </c>
      <c r="DA122" s="283" t="str">
        <f ca="true">+IF(OFFSET('Sanitation Data'!$G$29,0,10*ROW('Sanitation Data'!G116))="","",OFFSET('Sanitation Data'!$G$29,0,10*ROW('Sanitation Data'!G116)))</f>
        <v/>
      </c>
      <c r="DB122" s="283" t="str">
        <f ca="true">+IF(OFFSET('Sanitation Data'!$G$30,0,10*ROW('Sanitation Data'!G116))="","",OFFSET('Sanitation Data'!$G$30,0,10*ROW('Sanitation Data'!G116)))</f>
        <v/>
      </c>
      <c r="DC122" s="283" t="str">
        <f ca="true">+IF(OFFSET('Sanitation Data'!$G$31,0,10*ROW('Sanitation Data'!G116))="","",OFFSET('Sanitation Data'!$G$31,0,10*ROW('Sanitation Data'!G116)))</f>
        <v/>
      </c>
      <c r="DD122" s="283" t="str">
        <f ca="true">+IF(OFFSET('Sanitation Data'!$G$32,0,10*ROW('Sanitation Data'!G116))="","",OFFSET('Sanitation Data'!$G$32,0,10*ROW('Sanitation Data'!G116)))</f>
        <v/>
      </c>
      <c r="DE122" s="283" t="str">
        <f ca="true">+IF(OFFSET('Sanitation Data'!$H$28,0,10*ROW('Sanitation Data'!H116))="","",OFFSET('Sanitation Data'!$H$28,0,10*ROW('Sanitation Data'!H116)))</f>
        <v/>
      </c>
      <c r="DF122" s="283" t="str">
        <f ca="true">+IF(OFFSET('Sanitation Data'!$H$29,0,10*ROW('Sanitation Data'!H116))="","",OFFSET('Sanitation Data'!$H$29,0,10*ROW('Sanitation Data'!H116)))</f>
        <v/>
      </c>
      <c r="DG122" s="283" t="str">
        <f ca="true">+IF(OFFSET('Sanitation Data'!$H$30,0,10*ROW('Sanitation Data'!H116))="","",OFFSET('Sanitation Data'!$H$30,0,10*ROW('Sanitation Data'!H116)))</f>
        <v/>
      </c>
      <c r="DH122" s="283" t="str">
        <f ca="true">+IF(OFFSET('Sanitation Data'!$H$31,0,10*ROW('Sanitation Data'!H116))="","",OFFSET('Sanitation Data'!$H$31,0,10*ROW('Sanitation Data'!H116)))</f>
        <v/>
      </c>
      <c r="DI122" s="283" t="str">
        <f ca="true">+IF(OFFSET('Sanitation Data'!$H$32,0,10*ROW('Sanitation Data'!H116))="","",OFFSET('Sanitation Data'!$H$32,0,10*ROW('Sanitation Data'!H116)))</f>
        <v/>
      </c>
      <c r="DJ122" s="283" t="str">
        <f ca="true">+IF(OFFSET('Sanitation Data'!$I$28,0,10*ROW('Sanitation Data'!I116))="","",OFFSET('Sanitation Data'!$I$28,0,10*ROW('Sanitation Data'!I116)))</f>
        <v/>
      </c>
      <c r="DK122" s="283" t="str">
        <f ca="true">+IF(OFFSET('Sanitation Data'!$I$29,0,10*ROW('Sanitation Data'!I116))="","",OFFSET('Sanitation Data'!$I$29,0,10*ROW('Sanitation Data'!I116)))</f>
        <v/>
      </c>
      <c r="DL122" s="283" t="str">
        <f ca="true">+IF(OFFSET('Sanitation Data'!$I$30,0,10*ROW('Sanitation Data'!I116))="","",OFFSET('Sanitation Data'!$I$30,0,10*ROW('Sanitation Data'!I116)))</f>
        <v/>
      </c>
      <c r="DM122" s="283" t="str">
        <f ca="true">+IF(OFFSET('Sanitation Data'!$I$31,0,10*ROW('Sanitation Data'!I116))="","",OFFSET('Sanitation Data'!$I$31,0,10*ROW('Sanitation Data'!I116)))</f>
        <v/>
      </c>
      <c r="DN122" s="283" t="str">
        <f ca="true">+IF(OFFSET('Sanitation Data'!$I$32,0,10*ROW('Sanitation Data'!I116))="","",OFFSET('Sanitation Data'!$I$32,0,10*ROW('Sanitation Data'!I116)))</f>
        <v/>
      </c>
      <c r="DO122" s="283" t="str">
        <f ca="true">+IF(OFFSET('Hygiene Data'!$D$11,0,10*ROW('Hygiene Data'!D116))="","",OFFSET('Hygiene Data'!$D$11,0,10*ROW('Hygiene Data'!D116)))</f>
        <v/>
      </c>
      <c r="DP122" s="283" t="str">
        <f ca="true">+IF(OFFSET('Hygiene Data'!$D$12,0,10*ROW('Hygiene Data'!D116))="","",OFFSET('Hygiene Data'!$D$12,0,10*ROW('Hygiene Data'!D116)))</f>
        <v/>
      </c>
      <c r="DQ122" s="283" t="str">
        <f ca="true">+IF(OFFSET('Hygiene Data'!$D$13,0,10*ROW('Hygiene Data'!D116))="","",OFFSET('Hygiene Data'!$D$13,0,10*ROW('Hygiene Data'!D116)))</f>
        <v/>
      </c>
      <c r="DR122" s="283" t="str">
        <f ca="true">+IF(OFFSET('Hygiene Data'!$E$11,0,10*ROW('Hygiene Data'!E116))="","",OFFSET('Hygiene Data'!$E$11,0,10*ROW('Hygiene Data'!E116)))</f>
        <v/>
      </c>
      <c r="DS122" s="283" t="str">
        <f ca="true">+IF(OFFSET('Hygiene Data'!$E$12,0,10*ROW('Hygiene Data'!E116))="","",OFFSET('Hygiene Data'!$E$12,0,10*ROW('Hygiene Data'!E116)))</f>
        <v/>
      </c>
      <c r="DT122" s="283" t="str">
        <f ca="true">+IF(OFFSET('Hygiene Data'!$E$13,0,10*ROW('Hygiene Data'!E116))="","",OFFSET('Hygiene Data'!$E$13,0,10*ROW('Hygiene Data'!E116)))</f>
        <v/>
      </c>
      <c r="DU122" s="283" t="str">
        <f ca="true">+IF(OFFSET('Hygiene Data'!$F$11,0,10*ROW('Hygiene Data'!F116))="","",OFFSET('Hygiene Data'!$F$11,0,10*ROW('Hygiene Data'!F116)))</f>
        <v/>
      </c>
      <c r="DV122" s="283" t="str">
        <f ca="true">+IF(OFFSET('Hygiene Data'!$F$12,0,10*ROW('Hygiene Data'!F116))="","",OFFSET('Hygiene Data'!$F$12,0,10*ROW('Hygiene Data'!F116)))</f>
        <v/>
      </c>
      <c r="DW122" s="283" t="str">
        <f ca="true">+IF(OFFSET('Hygiene Data'!$F$13,0,10*ROW('Hygiene Data'!F116))="","",OFFSET('Hygiene Data'!$F$13,0,10*ROW('Hygiene Data'!F116)))</f>
        <v/>
      </c>
      <c r="DX122" s="283" t="str">
        <f ca="true">+IF(OFFSET('Hygiene Data'!$G$11,0,10*ROW('Hygiene Data'!G116))="","",OFFSET('Hygiene Data'!$G$11,0,10*ROW('Hygiene Data'!G116)))</f>
        <v/>
      </c>
      <c r="DY122" s="283" t="str">
        <f ca="true">+IF(OFFSET('Hygiene Data'!$G$12,0,10*ROW('Hygiene Data'!G116))="","",OFFSET('Hygiene Data'!$G$12,0,10*ROW('Hygiene Data'!G116)))</f>
        <v/>
      </c>
      <c r="DZ122" s="283" t="str">
        <f ca="true">+IF(OFFSET('Hygiene Data'!$G$13,0,10*ROW('Hygiene Data'!G116))="","",OFFSET('Hygiene Data'!$G$13,0,10*ROW('Hygiene Data'!G116)))</f>
        <v/>
      </c>
      <c r="EA122" s="283" t="str">
        <f ca="true">+IF(OFFSET('Hygiene Data'!$H$11,0,10*ROW('Hygiene Data'!H116))="","",OFFSET('Hygiene Data'!$H$11,0,10*ROW('Hygiene Data'!H116)))</f>
        <v/>
      </c>
      <c r="EB122" s="283" t="str">
        <f ca="true">+IF(OFFSET('Hygiene Data'!$H$12,0,10*ROW('Hygiene Data'!H116))="","",OFFSET('Hygiene Data'!$H$12,0,10*ROW('Hygiene Data'!H116)))</f>
        <v/>
      </c>
      <c r="EC122" s="283" t="str">
        <f ca="true">+IF(OFFSET('Hygiene Data'!$H$13,0,10*ROW('Hygiene Data'!H116))="","",OFFSET('Hygiene Data'!$H$13,0,10*ROW('Hygiene Data'!H116)))</f>
        <v/>
      </c>
      <c r="ED122" s="283" t="str">
        <f ca="true">+IF(OFFSET('Hygiene Data'!$I$11,0,10*ROW('Hygiene Data'!I116))="","",OFFSET('Hygiene Data'!$I$11,0,10*ROW('Hygiene Data'!I116)))</f>
        <v/>
      </c>
      <c r="EE122" s="283" t="str">
        <f ca="true">+IF(OFFSET('Hygiene Data'!$I$12,0,10*ROW('Hygiene Data'!I116))="","",OFFSET('Hygiene Data'!$I$12,0,10*ROW('Hygiene Data'!I116)))</f>
        <v/>
      </c>
      <c r="EF122" s="283"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9"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3"/>
      <c r="BS123" s="283" t="str">
        <f ca="true">+IF(OFFSET('Water Data'!$D$27,0,10*ROW('Water Data'!D117))="","",OFFSET('Water Data'!$D$27,0,10*ROW('Water Data'!D117)))</f>
        <v/>
      </c>
      <c r="BT123" s="283" t="str">
        <f ca="true">+IF(OFFSET('Water Data'!$D$28,0,10*ROW('Water Data'!D117))="","",OFFSET('Water Data'!$D$28,0,10*ROW('Water Data'!D117)))</f>
        <v/>
      </c>
      <c r="BU123" s="283" t="str">
        <f ca="true">+IF(OFFSET('Water Data'!$D$29,0,10*ROW('Water Data'!D117))="","",OFFSET('Water Data'!$D$29,0,10*ROW('Water Data'!D117)))</f>
        <v/>
      </c>
      <c r="BV123" s="283" t="str">
        <f ca="true">+IF(OFFSET('Water Data'!$E$27,0,10*ROW('Water Data'!E117))="","",OFFSET('Water Data'!$E$27,0,10*ROW('Water Data'!E117)))</f>
        <v/>
      </c>
      <c r="BW123" s="283" t="str">
        <f ca="true">+IF(OFFSET('Water Data'!$E$28,0,10*ROW('Water Data'!E117))="","",OFFSET('Water Data'!$E$28,0,10*ROW('Water Data'!E117)))</f>
        <v/>
      </c>
      <c r="BX123" s="283" t="str">
        <f ca="true">+IF(OFFSET('Water Data'!$E$29,0,10*ROW('Water Data'!E117))="","",OFFSET('Water Data'!$E$29,0,10*ROW('Water Data'!E117)))</f>
        <v/>
      </c>
      <c r="BY123" s="283" t="str">
        <f ca="true">+IF(OFFSET('Water Data'!$F$27,0,10*ROW('Water Data'!F117))="","",OFFSET('Water Data'!$F$27,0,10*ROW('Water Data'!F117)))</f>
        <v/>
      </c>
      <c r="BZ123" s="283" t="str">
        <f ca="true">+IF(OFFSET('Water Data'!$F$28,0,10*ROW('Water Data'!F117))="","",OFFSET('Water Data'!$F$28,0,10*ROW('Water Data'!F117)))</f>
        <v/>
      </c>
      <c r="CA123" s="283" t="str">
        <f ca="true">+IF(OFFSET('Water Data'!$F$29,0,10*ROW('Water Data'!F117))="","",OFFSET('Water Data'!$F$29,0,10*ROW('Water Data'!F117)))</f>
        <v/>
      </c>
      <c r="CB123" s="283" t="str">
        <f ca="true">+IF(OFFSET('Water Data'!$G$27,0,10*ROW('Water Data'!G117))="","",OFFSET('Water Data'!$G$27,0,10*ROW('Water Data'!G117)))</f>
        <v/>
      </c>
      <c r="CC123" s="283" t="str">
        <f ca="true">+IF(OFFSET('Water Data'!$G$28,0,10*ROW('Water Data'!G117))="","",OFFSET('Water Data'!$G$28,0,10*ROW('Water Data'!G117)))</f>
        <v/>
      </c>
      <c r="CD123" s="283" t="str">
        <f ca="true">+IF(OFFSET('Water Data'!$G$29,0,10*ROW('Water Data'!G117))="","",OFFSET('Water Data'!$G$29,0,10*ROW('Water Data'!G117)))</f>
        <v/>
      </c>
      <c r="CE123" s="283" t="str">
        <f ca="true">+IF(OFFSET('Water Data'!$H$27,0,10*ROW('Water Data'!H117))="","",OFFSET('Water Data'!$H$27,0,10*ROW('Water Data'!H117)))</f>
        <v/>
      </c>
      <c r="CF123" s="283" t="str">
        <f ca="true">+IF(OFFSET('Water Data'!$H$28,0,10*ROW('Water Data'!H117))="","",OFFSET('Water Data'!$H$28,0,10*ROW('Water Data'!H117)))</f>
        <v/>
      </c>
      <c r="CG123" s="283" t="str">
        <f ca="true">+IF(OFFSET('Water Data'!$H$29,0,10*ROW('Water Data'!H117))="","",OFFSET('Water Data'!$H$29,0,10*ROW('Water Data'!H117)))</f>
        <v/>
      </c>
      <c r="CH123" s="283" t="str">
        <f ca="true">+IF(OFFSET('Water Data'!$I$27,0,10*ROW('Water Data'!I117))="","",OFFSET('Water Data'!$I$27,0,10*ROW('Water Data'!I117)))</f>
        <v/>
      </c>
      <c r="CI123" s="283" t="str">
        <f ca="true">+IF(OFFSET('Water Data'!$I$28,0,10*ROW('Water Data'!I117))="","",OFFSET('Water Data'!$I$28,0,10*ROW('Water Data'!I117)))</f>
        <v/>
      </c>
      <c r="CJ123" s="283" t="str">
        <f ca="true">+IF(OFFSET('Water Data'!$I$29,0,10*ROW('Water Data'!I117))="","",OFFSET('Water Data'!$I$29,0,10*ROW('Water Data'!I117)))</f>
        <v/>
      </c>
      <c r="CK123" s="283" t="str">
        <f ca="true">+IF(OFFSET('Sanitation Data'!$D$28,0,10*ROW('Sanitation Data'!D117))="","",OFFSET('Sanitation Data'!$D$28,0,10*ROW('Sanitation Data'!D117)))</f>
        <v/>
      </c>
      <c r="CL123" s="283" t="str">
        <f ca="true">+IF(OFFSET('Sanitation Data'!$D$29,0,10*ROW('Sanitation Data'!D117))="","",OFFSET('Sanitation Data'!$D$29,0,10*ROW('Sanitation Data'!D117)))</f>
        <v/>
      </c>
      <c r="CM123" s="283" t="str">
        <f ca="true">+IF(OFFSET('Sanitation Data'!$D$30,0,10*ROW('Sanitation Data'!D117))="","",OFFSET('Sanitation Data'!$D$30,0,10*ROW('Sanitation Data'!D117)))</f>
        <v/>
      </c>
      <c r="CN123" s="283" t="str">
        <f ca="true">+IF(OFFSET('Sanitation Data'!$D$31,0,10*ROW('Sanitation Data'!D117))="","",OFFSET('Sanitation Data'!$D$31,0,10*ROW('Sanitation Data'!D117)))</f>
        <v/>
      </c>
      <c r="CO123" s="283" t="str">
        <f ca="true">+IF(OFFSET('Sanitation Data'!$D$32,0,10*ROW('Sanitation Data'!D117))="","",OFFSET('Sanitation Data'!$D$32,0,10*ROW('Sanitation Data'!D117)))</f>
        <v/>
      </c>
      <c r="CP123" s="283" t="str">
        <f ca="true">+IF(OFFSET('Sanitation Data'!$E$28,0,10*ROW('Sanitation Data'!E117))="","",OFFSET('Sanitation Data'!$E$28,0,10*ROW('Sanitation Data'!E117)))</f>
        <v/>
      </c>
      <c r="CQ123" s="283" t="str">
        <f ca="true">+IF(OFFSET('Sanitation Data'!$E$29,0,10*ROW('Sanitation Data'!E117))="","",OFFSET('Sanitation Data'!$E$29,0,10*ROW('Sanitation Data'!E117)))</f>
        <v/>
      </c>
      <c r="CR123" s="283" t="str">
        <f ca="true">+IF(OFFSET('Sanitation Data'!$E$30,0,10*ROW('Sanitation Data'!E117))="","",OFFSET('Sanitation Data'!$E$30,0,10*ROW('Sanitation Data'!E117)))</f>
        <v/>
      </c>
      <c r="CS123" s="283" t="str">
        <f ca="true">+IF(OFFSET('Sanitation Data'!$E$31,0,10*ROW('Sanitation Data'!E117))="","",OFFSET('Sanitation Data'!$E$31,0,10*ROW('Sanitation Data'!E117)))</f>
        <v/>
      </c>
      <c r="CT123" s="283" t="str">
        <f ca="true">+IF(OFFSET('Sanitation Data'!$E$32,0,10*ROW('Sanitation Data'!E117))="","",OFFSET('Sanitation Data'!$E$32,0,10*ROW('Sanitation Data'!E117)))</f>
        <v/>
      </c>
      <c r="CU123" s="283" t="str">
        <f ca="true">+IF(OFFSET('Sanitation Data'!$F$28,0,10*ROW('Sanitation Data'!F117))="","",OFFSET('Sanitation Data'!$F$28,0,10*ROW('Sanitation Data'!F117)))</f>
        <v/>
      </c>
      <c r="CV123" s="283" t="str">
        <f ca="true">+IF(OFFSET('Sanitation Data'!$F$29,0,10*ROW('Sanitation Data'!F117))="","",OFFSET('Sanitation Data'!$F$29,0,10*ROW('Sanitation Data'!F117)))</f>
        <v/>
      </c>
      <c r="CW123" s="283" t="str">
        <f ca="true">+IF(OFFSET('Sanitation Data'!$F$30,0,10*ROW('Sanitation Data'!F117))="","",OFFSET('Sanitation Data'!$F$30,0,10*ROW('Sanitation Data'!F117)))</f>
        <v/>
      </c>
      <c r="CX123" s="283" t="str">
        <f ca="true">+IF(OFFSET('Sanitation Data'!$F$31,0,10*ROW('Sanitation Data'!F117))="","",OFFSET('Sanitation Data'!$F$31,0,10*ROW('Sanitation Data'!F117)))</f>
        <v/>
      </c>
      <c r="CY123" s="283" t="str">
        <f ca="true">+IF(OFFSET('Sanitation Data'!$F$32,0,10*ROW('Sanitation Data'!F117))="","",OFFSET('Sanitation Data'!$F$32,0,10*ROW('Sanitation Data'!F117)))</f>
        <v/>
      </c>
      <c r="CZ123" s="283" t="str">
        <f ca="true">+IF(OFFSET('Sanitation Data'!$G$28,0,10*ROW('Sanitation Data'!G117))="","",OFFSET('Sanitation Data'!$G$28,0,10*ROW('Sanitation Data'!G117)))</f>
        <v/>
      </c>
      <c r="DA123" s="283" t="str">
        <f ca="true">+IF(OFFSET('Sanitation Data'!$G$29,0,10*ROW('Sanitation Data'!G117))="","",OFFSET('Sanitation Data'!$G$29,0,10*ROW('Sanitation Data'!G117)))</f>
        <v/>
      </c>
      <c r="DB123" s="283" t="str">
        <f ca="true">+IF(OFFSET('Sanitation Data'!$G$30,0,10*ROW('Sanitation Data'!G117))="","",OFFSET('Sanitation Data'!$G$30,0,10*ROW('Sanitation Data'!G117)))</f>
        <v/>
      </c>
      <c r="DC123" s="283" t="str">
        <f ca="true">+IF(OFFSET('Sanitation Data'!$G$31,0,10*ROW('Sanitation Data'!G117))="","",OFFSET('Sanitation Data'!$G$31,0,10*ROW('Sanitation Data'!G117)))</f>
        <v/>
      </c>
      <c r="DD123" s="283" t="str">
        <f ca="true">+IF(OFFSET('Sanitation Data'!$G$32,0,10*ROW('Sanitation Data'!G117))="","",OFFSET('Sanitation Data'!$G$32,0,10*ROW('Sanitation Data'!G117)))</f>
        <v/>
      </c>
      <c r="DE123" s="283" t="str">
        <f ca="true">+IF(OFFSET('Sanitation Data'!$H$28,0,10*ROW('Sanitation Data'!H117))="","",OFFSET('Sanitation Data'!$H$28,0,10*ROW('Sanitation Data'!H117)))</f>
        <v/>
      </c>
      <c r="DF123" s="283" t="str">
        <f ca="true">+IF(OFFSET('Sanitation Data'!$H$29,0,10*ROW('Sanitation Data'!H117))="","",OFFSET('Sanitation Data'!$H$29,0,10*ROW('Sanitation Data'!H117)))</f>
        <v/>
      </c>
      <c r="DG123" s="283" t="str">
        <f ca="true">+IF(OFFSET('Sanitation Data'!$H$30,0,10*ROW('Sanitation Data'!H117))="","",OFFSET('Sanitation Data'!$H$30,0,10*ROW('Sanitation Data'!H117)))</f>
        <v/>
      </c>
      <c r="DH123" s="283" t="str">
        <f ca="true">+IF(OFFSET('Sanitation Data'!$H$31,0,10*ROW('Sanitation Data'!H117))="","",OFFSET('Sanitation Data'!$H$31,0,10*ROW('Sanitation Data'!H117)))</f>
        <v/>
      </c>
      <c r="DI123" s="283" t="str">
        <f ca="true">+IF(OFFSET('Sanitation Data'!$H$32,0,10*ROW('Sanitation Data'!H117))="","",OFFSET('Sanitation Data'!$H$32,0,10*ROW('Sanitation Data'!H117)))</f>
        <v/>
      </c>
      <c r="DJ123" s="283" t="str">
        <f ca="true">+IF(OFFSET('Sanitation Data'!$I$28,0,10*ROW('Sanitation Data'!I117))="","",OFFSET('Sanitation Data'!$I$28,0,10*ROW('Sanitation Data'!I117)))</f>
        <v/>
      </c>
      <c r="DK123" s="283" t="str">
        <f ca="true">+IF(OFFSET('Sanitation Data'!$I$29,0,10*ROW('Sanitation Data'!I117))="","",OFFSET('Sanitation Data'!$I$29,0,10*ROW('Sanitation Data'!I117)))</f>
        <v/>
      </c>
      <c r="DL123" s="283" t="str">
        <f ca="true">+IF(OFFSET('Sanitation Data'!$I$30,0,10*ROW('Sanitation Data'!I117))="","",OFFSET('Sanitation Data'!$I$30,0,10*ROW('Sanitation Data'!I117)))</f>
        <v/>
      </c>
      <c r="DM123" s="283" t="str">
        <f ca="true">+IF(OFFSET('Sanitation Data'!$I$31,0,10*ROW('Sanitation Data'!I117))="","",OFFSET('Sanitation Data'!$I$31,0,10*ROW('Sanitation Data'!I117)))</f>
        <v/>
      </c>
      <c r="DN123" s="283" t="str">
        <f ca="true">+IF(OFFSET('Sanitation Data'!$I$32,0,10*ROW('Sanitation Data'!I117))="","",OFFSET('Sanitation Data'!$I$32,0,10*ROW('Sanitation Data'!I117)))</f>
        <v/>
      </c>
      <c r="DO123" s="283" t="str">
        <f ca="true">+IF(OFFSET('Hygiene Data'!$D$11,0,10*ROW('Hygiene Data'!D117))="","",OFFSET('Hygiene Data'!$D$11,0,10*ROW('Hygiene Data'!D117)))</f>
        <v/>
      </c>
      <c r="DP123" s="283" t="str">
        <f ca="true">+IF(OFFSET('Hygiene Data'!$D$12,0,10*ROW('Hygiene Data'!D117))="","",OFFSET('Hygiene Data'!$D$12,0,10*ROW('Hygiene Data'!D117)))</f>
        <v/>
      </c>
      <c r="DQ123" s="283" t="str">
        <f ca="true">+IF(OFFSET('Hygiene Data'!$D$13,0,10*ROW('Hygiene Data'!D117))="","",OFFSET('Hygiene Data'!$D$13,0,10*ROW('Hygiene Data'!D117)))</f>
        <v/>
      </c>
      <c r="DR123" s="283" t="str">
        <f ca="true">+IF(OFFSET('Hygiene Data'!$E$11,0,10*ROW('Hygiene Data'!E117))="","",OFFSET('Hygiene Data'!$E$11,0,10*ROW('Hygiene Data'!E117)))</f>
        <v/>
      </c>
      <c r="DS123" s="283" t="str">
        <f ca="true">+IF(OFFSET('Hygiene Data'!$E$12,0,10*ROW('Hygiene Data'!E117))="","",OFFSET('Hygiene Data'!$E$12,0,10*ROW('Hygiene Data'!E117)))</f>
        <v/>
      </c>
      <c r="DT123" s="283" t="str">
        <f ca="true">+IF(OFFSET('Hygiene Data'!$E$13,0,10*ROW('Hygiene Data'!E117))="","",OFFSET('Hygiene Data'!$E$13,0,10*ROW('Hygiene Data'!E117)))</f>
        <v/>
      </c>
      <c r="DU123" s="283" t="str">
        <f ca="true">+IF(OFFSET('Hygiene Data'!$F$11,0,10*ROW('Hygiene Data'!F117))="","",OFFSET('Hygiene Data'!$F$11,0,10*ROW('Hygiene Data'!F117)))</f>
        <v/>
      </c>
      <c r="DV123" s="283" t="str">
        <f ca="true">+IF(OFFSET('Hygiene Data'!$F$12,0,10*ROW('Hygiene Data'!F117))="","",OFFSET('Hygiene Data'!$F$12,0,10*ROW('Hygiene Data'!F117)))</f>
        <v/>
      </c>
      <c r="DW123" s="283" t="str">
        <f ca="true">+IF(OFFSET('Hygiene Data'!$F$13,0,10*ROW('Hygiene Data'!F117))="","",OFFSET('Hygiene Data'!$F$13,0,10*ROW('Hygiene Data'!F117)))</f>
        <v/>
      </c>
      <c r="DX123" s="283" t="str">
        <f ca="true">+IF(OFFSET('Hygiene Data'!$G$11,0,10*ROW('Hygiene Data'!G117))="","",OFFSET('Hygiene Data'!$G$11,0,10*ROW('Hygiene Data'!G117)))</f>
        <v/>
      </c>
      <c r="DY123" s="283" t="str">
        <f ca="true">+IF(OFFSET('Hygiene Data'!$G$12,0,10*ROW('Hygiene Data'!G117))="","",OFFSET('Hygiene Data'!$G$12,0,10*ROW('Hygiene Data'!G117)))</f>
        <v/>
      </c>
      <c r="DZ123" s="283" t="str">
        <f ca="true">+IF(OFFSET('Hygiene Data'!$G$13,0,10*ROW('Hygiene Data'!G117))="","",OFFSET('Hygiene Data'!$G$13,0,10*ROW('Hygiene Data'!G117)))</f>
        <v/>
      </c>
      <c r="EA123" s="283" t="str">
        <f ca="true">+IF(OFFSET('Hygiene Data'!$H$11,0,10*ROW('Hygiene Data'!H117))="","",OFFSET('Hygiene Data'!$H$11,0,10*ROW('Hygiene Data'!H117)))</f>
        <v/>
      </c>
      <c r="EB123" s="283" t="str">
        <f ca="true">+IF(OFFSET('Hygiene Data'!$H$12,0,10*ROW('Hygiene Data'!H117))="","",OFFSET('Hygiene Data'!$H$12,0,10*ROW('Hygiene Data'!H117)))</f>
        <v/>
      </c>
      <c r="EC123" s="283" t="str">
        <f ca="true">+IF(OFFSET('Hygiene Data'!$H$13,0,10*ROW('Hygiene Data'!H117))="","",OFFSET('Hygiene Data'!$H$13,0,10*ROW('Hygiene Data'!H117)))</f>
        <v/>
      </c>
      <c r="ED123" s="283" t="str">
        <f ca="true">+IF(OFFSET('Hygiene Data'!$I$11,0,10*ROW('Hygiene Data'!I117))="","",OFFSET('Hygiene Data'!$I$11,0,10*ROW('Hygiene Data'!I117)))</f>
        <v/>
      </c>
      <c r="EE123" s="283" t="str">
        <f ca="true">+IF(OFFSET('Hygiene Data'!$I$12,0,10*ROW('Hygiene Data'!I117))="","",OFFSET('Hygiene Data'!$I$12,0,10*ROW('Hygiene Data'!I117)))</f>
        <v/>
      </c>
      <c r="EF123" s="283"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9"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3"/>
      <c r="BS124" s="283" t="str">
        <f ca="true">+IF(OFFSET('Water Data'!$D$27,0,10*ROW('Water Data'!D118))="","",OFFSET('Water Data'!$D$27,0,10*ROW('Water Data'!D118)))</f>
        <v/>
      </c>
      <c r="BT124" s="283" t="str">
        <f ca="true">+IF(OFFSET('Water Data'!$D$28,0,10*ROW('Water Data'!D118))="","",OFFSET('Water Data'!$D$28,0,10*ROW('Water Data'!D118)))</f>
        <v/>
      </c>
      <c r="BU124" s="283" t="str">
        <f ca="true">+IF(OFFSET('Water Data'!$D$29,0,10*ROW('Water Data'!D118))="","",OFFSET('Water Data'!$D$29,0,10*ROW('Water Data'!D118)))</f>
        <v/>
      </c>
      <c r="BV124" s="283" t="str">
        <f ca="true">+IF(OFFSET('Water Data'!$E$27,0,10*ROW('Water Data'!E118))="","",OFFSET('Water Data'!$E$27,0,10*ROW('Water Data'!E118)))</f>
        <v/>
      </c>
      <c r="BW124" s="283" t="str">
        <f ca="true">+IF(OFFSET('Water Data'!$E$28,0,10*ROW('Water Data'!E118))="","",OFFSET('Water Data'!$E$28,0,10*ROW('Water Data'!E118)))</f>
        <v/>
      </c>
      <c r="BX124" s="283" t="str">
        <f ca="true">+IF(OFFSET('Water Data'!$E$29,0,10*ROW('Water Data'!E118))="","",OFFSET('Water Data'!$E$29,0,10*ROW('Water Data'!E118)))</f>
        <v/>
      </c>
      <c r="BY124" s="283" t="str">
        <f ca="true">+IF(OFFSET('Water Data'!$F$27,0,10*ROW('Water Data'!F118))="","",OFFSET('Water Data'!$F$27,0,10*ROW('Water Data'!F118)))</f>
        <v/>
      </c>
      <c r="BZ124" s="283" t="str">
        <f ca="true">+IF(OFFSET('Water Data'!$F$28,0,10*ROW('Water Data'!F118))="","",OFFSET('Water Data'!$F$28,0,10*ROW('Water Data'!F118)))</f>
        <v/>
      </c>
      <c r="CA124" s="283" t="str">
        <f ca="true">+IF(OFFSET('Water Data'!$F$29,0,10*ROW('Water Data'!F118))="","",OFFSET('Water Data'!$F$29,0,10*ROW('Water Data'!F118)))</f>
        <v/>
      </c>
      <c r="CB124" s="283" t="str">
        <f ca="true">+IF(OFFSET('Water Data'!$G$27,0,10*ROW('Water Data'!G118))="","",OFFSET('Water Data'!$G$27,0,10*ROW('Water Data'!G118)))</f>
        <v/>
      </c>
      <c r="CC124" s="283" t="str">
        <f ca="true">+IF(OFFSET('Water Data'!$G$28,0,10*ROW('Water Data'!G118))="","",OFFSET('Water Data'!$G$28,0,10*ROW('Water Data'!G118)))</f>
        <v/>
      </c>
      <c r="CD124" s="283" t="str">
        <f ca="true">+IF(OFFSET('Water Data'!$G$29,0,10*ROW('Water Data'!G118))="","",OFFSET('Water Data'!$G$29,0,10*ROW('Water Data'!G118)))</f>
        <v/>
      </c>
      <c r="CE124" s="283" t="str">
        <f ca="true">+IF(OFFSET('Water Data'!$H$27,0,10*ROW('Water Data'!H118))="","",OFFSET('Water Data'!$H$27,0,10*ROW('Water Data'!H118)))</f>
        <v/>
      </c>
      <c r="CF124" s="283" t="str">
        <f ca="true">+IF(OFFSET('Water Data'!$H$28,0,10*ROW('Water Data'!H118))="","",OFFSET('Water Data'!$H$28,0,10*ROW('Water Data'!H118)))</f>
        <v/>
      </c>
      <c r="CG124" s="283" t="str">
        <f ca="true">+IF(OFFSET('Water Data'!$H$29,0,10*ROW('Water Data'!H118))="","",OFFSET('Water Data'!$H$29,0,10*ROW('Water Data'!H118)))</f>
        <v/>
      </c>
      <c r="CH124" s="283" t="str">
        <f ca="true">+IF(OFFSET('Water Data'!$I$27,0,10*ROW('Water Data'!I118))="","",OFFSET('Water Data'!$I$27,0,10*ROW('Water Data'!I118)))</f>
        <v/>
      </c>
      <c r="CI124" s="283" t="str">
        <f ca="true">+IF(OFFSET('Water Data'!$I$28,0,10*ROW('Water Data'!I118))="","",OFFSET('Water Data'!$I$28,0,10*ROW('Water Data'!I118)))</f>
        <v/>
      </c>
      <c r="CJ124" s="283" t="str">
        <f ca="true">+IF(OFFSET('Water Data'!$I$29,0,10*ROW('Water Data'!I118))="","",OFFSET('Water Data'!$I$29,0,10*ROW('Water Data'!I118)))</f>
        <v/>
      </c>
      <c r="CK124" s="283" t="str">
        <f ca="true">+IF(OFFSET('Sanitation Data'!$D$28,0,10*ROW('Sanitation Data'!D118))="","",OFFSET('Sanitation Data'!$D$28,0,10*ROW('Sanitation Data'!D118)))</f>
        <v/>
      </c>
      <c r="CL124" s="283" t="str">
        <f ca="true">+IF(OFFSET('Sanitation Data'!$D$29,0,10*ROW('Sanitation Data'!D118))="","",OFFSET('Sanitation Data'!$D$29,0,10*ROW('Sanitation Data'!D118)))</f>
        <v/>
      </c>
      <c r="CM124" s="283" t="str">
        <f ca="true">+IF(OFFSET('Sanitation Data'!$D$30,0,10*ROW('Sanitation Data'!D118))="","",OFFSET('Sanitation Data'!$D$30,0,10*ROW('Sanitation Data'!D118)))</f>
        <v/>
      </c>
      <c r="CN124" s="283" t="str">
        <f ca="true">+IF(OFFSET('Sanitation Data'!$D$31,0,10*ROW('Sanitation Data'!D118))="","",OFFSET('Sanitation Data'!$D$31,0,10*ROW('Sanitation Data'!D118)))</f>
        <v/>
      </c>
      <c r="CO124" s="283" t="str">
        <f ca="true">+IF(OFFSET('Sanitation Data'!$D$32,0,10*ROW('Sanitation Data'!D118))="","",OFFSET('Sanitation Data'!$D$32,0,10*ROW('Sanitation Data'!D118)))</f>
        <v/>
      </c>
      <c r="CP124" s="283" t="str">
        <f ca="true">+IF(OFFSET('Sanitation Data'!$E$28,0,10*ROW('Sanitation Data'!E118))="","",OFFSET('Sanitation Data'!$E$28,0,10*ROW('Sanitation Data'!E118)))</f>
        <v/>
      </c>
      <c r="CQ124" s="283" t="str">
        <f ca="true">+IF(OFFSET('Sanitation Data'!$E$29,0,10*ROW('Sanitation Data'!E118))="","",OFFSET('Sanitation Data'!$E$29,0,10*ROW('Sanitation Data'!E118)))</f>
        <v/>
      </c>
      <c r="CR124" s="283" t="str">
        <f ca="true">+IF(OFFSET('Sanitation Data'!$E$30,0,10*ROW('Sanitation Data'!E118))="","",OFFSET('Sanitation Data'!$E$30,0,10*ROW('Sanitation Data'!E118)))</f>
        <v/>
      </c>
      <c r="CS124" s="283" t="str">
        <f ca="true">+IF(OFFSET('Sanitation Data'!$E$31,0,10*ROW('Sanitation Data'!E118))="","",OFFSET('Sanitation Data'!$E$31,0,10*ROW('Sanitation Data'!E118)))</f>
        <v/>
      </c>
      <c r="CT124" s="283" t="str">
        <f ca="true">+IF(OFFSET('Sanitation Data'!$E$32,0,10*ROW('Sanitation Data'!E118))="","",OFFSET('Sanitation Data'!$E$32,0,10*ROW('Sanitation Data'!E118)))</f>
        <v/>
      </c>
      <c r="CU124" s="283" t="str">
        <f ca="true">+IF(OFFSET('Sanitation Data'!$F$28,0,10*ROW('Sanitation Data'!F118))="","",OFFSET('Sanitation Data'!$F$28,0,10*ROW('Sanitation Data'!F118)))</f>
        <v/>
      </c>
      <c r="CV124" s="283" t="str">
        <f ca="true">+IF(OFFSET('Sanitation Data'!$F$29,0,10*ROW('Sanitation Data'!F118))="","",OFFSET('Sanitation Data'!$F$29,0,10*ROW('Sanitation Data'!F118)))</f>
        <v/>
      </c>
      <c r="CW124" s="283" t="str">
        <f ca="true">+IF(OFFSET('Sanitation Data'!$F$30,0,10*ROW('Sanitation Data'!F118))="","",OFFSET('Sanitation Data'!$F$30,0,10*ROW('Sanitation Data'!F118)))</f>
        <v/>
      </c>
      <c r="CX124" s="283" t="str">
        <f ca="true">+IF(OFFSET('Sanitation Data'!$F$31,0,10*ROW('Sanitation Data'!F118))="","",OFFSET('Sanitation Data'!$F$31,0,10*ROW('Sanitation Data'!F118)))</f>
        <v/>
      </c>
      <c r="CY124" s="283" t="str">
        <f ca="true">+IF(OFFSET('Sanitation Data'!$F$32,0,10*ROW('Sanitation Data'!F118))="","",OFFSET('Sanitation Data'!$F$32,0,10*ROW('Sanitation Data'!F118)))</f>
        <v/>
      </c>
      <c r="CZ124" s="283" t="str">
        <f ca="true">+IF(OFFSET('Sanitation Data'!$G$28,0,10*ROW('Sanitation Data'!G118))="","",OFFSET('Sanitation Data'!$G$28,0,10*ROW('Sanitation Data'!G118)))</f>
        <v/>
      </c>
      <c r="DA124" s="283" t="str">
        <f ca="true">+IF(OFFSET('Sanitation Data'!$G$29,0,10*ROW('Sanitation Data'!G118))="","",OFFSET('Sanitation Data'!$G$29,0,10*ROW('Sanitation Data'!G118)))</f>
        <v/>
      </c>
      <c r="DB124" s="283" t="str">
        <f ca="true">+IF(OFFSET('Sanitation Data'!$G$30,0,10*ROW('Sanitation Data'!G118))="","",OFFSET('Sanitation Data'!$G$30,0,10*ROW('Sanitation Data'!G118)))</f>
        <v/>
      </c>
      <c r="DC124" s="283" t="str">
        <f ca="true">+IF(OFFSET('Sanitation Data'!$G$31,0,10*ROW('Sanitation Data'!G118))="","",OFFSET('Sanitation Data'!$G$31,0,10*ROW('Sanitation Data'!G118)))</f>
        <v/>
      </c>
      <c r="DD124" s="283" t="str">
        <f ca="true">+IF(OFFSET('Sanitation Data'!$G$32,0,10*ROW('Sanitation Data'!G118))="","",OFFSET('Sanitation Data'!$G$32,0,10*ROW('Sanitation Data'!G118)))</f>
        <v/>
      </c>
      <c r="DE124" s="283" t="str">
        <f ca="true">+IF(OFFSET('Sanitation Data'!$H$28,0,10*ROW('Sanitation Data'!H118))="","",OFFSET('Sanitation Data'!$H$28,0,10*ROW('Sanitation Data'!H118)))</f>
        <v/>
      </c>
      <c r="DF124" s="283" t="str">
        <f ca="true">+IF(OFFSET('Sanitation Data'!$H$29,0,10*ROW('Sanitation Data'!H118))="","",OFFSET('Sanitation Data'!$H$29,0,10*ROW('Sanitation Data'!H118)))</f>
        <v/>
      </c>
      <c r="DG124" s="283" t="str">
        <f ca="true">+IF(OFFSET('Sanitation Data'!$H$30,0,10*ROW('Sanitation Data'!H118))="","",OFFSET('Sanitation Data'!$H$30,0,10*ROW('Sanitation Data'!H118)))</f>
        <v/>
      </c>
      <c r="DH124" s="283" t="str">
        <f ca="true">+IF(OFFSET('Sanitation Data'!$H$31,0,10*ROW('Sanitation Data'!H118))="","",OFFSET('Sanitation Data'!$H$31,0,10*ROW('Sanitation Data'!H118)))</f>
        <v/>
      </c>
      <c r="DI124" s="283" t="str">
        <f ca="true">+IF(OFFSET('Sanitation Data'!$H$32,0,10*ROW('Sanitation Data'!H118))="","",OFFSET('Sanitation Data'!$H$32,0,10*ROW('Sanitation Data'!H118)))</f>
        <v/>
      </c>
      <c r="DJ124" s="283" t="str">
        <f ca="true">+IF(OFFSET('Sanitation Data'!$I$28,0,10*ROW('Sanitation Data'!I118))="","",OFFSET('Sanitation Data'!$I$28,0,10*ROW('Sanitation Data'!I118)))</f>
        <v/>
      </c>
      <c r="DK124" s="283" t="str">
        <f ca="true">+IF(OFFSET('Sanitation Data'!$I$29,0,10*ROW('Sanitation Data'!I118))="","",OFFSET('Sanitation Data'!$I$29,0,10*ROW('Sanitation Data'!I118)))</f>
        <v/>
      </c>
      <c r="DL124" s="283" t="str">
        <f ca="true">+IF(OFFSET('Sanitation Data'!$I$30,0,10*ROW('Sanitation Data'!I118))="","",OFFSET('Sanitation Data'!$I$30,0,10*ROW('Sanitation Data'!I118)))</f>
        <v/>
      </c>
      <c r="DM124" s="283" t="str">
        <f ca="true">+IF(OFFSET('Sanitation Data'!$I$31,0,10*ROW('Sanitation Data'!I118))="","",OFFSET('Sanitation Data'!$I$31,0,10*ROW('Sanitation Data'!I118)))</f>
        <v/>
      </c>
      <c r="DN124" s="283" t="str">
        <f ca="true">+IF(OFFSET('Sanitation Data'!$I$32,0,10*ROW('Sanitation Data'!I118))="","",OFFSET('Sanitation Data'!$I$32,0,10*ROW('Sanitation Data'!I118)))</f>
        <v/>
      </c>
      <c r="DO124" s="283" t="str">
        <f ca="true">+IF(OFFSET('Hygiene Data'!$D$11,0,10*ROW('Hygiene Data'!D118))="","",OFFSET('Hygiene Data'!$D$11,0,10*ROW('Hygiene Data'!D118)))</f>
        <v/>
      </c>
      <c r="DP124" s="283" t="str">
        <f ca="true">+IF(OFFSET('Hygiene Data'!$D$12,0,10*ROW('Hygiene Data'!D118))="","",OFFSET('Hygiene Data'!$D$12,0,10*ROW('Hygiene Data'!D118)))</f>
        <v/>
      </c>
      <c r="DQ124" s="283" t="str">
        <f ca="true">+IF(OFFSET('Hygiene Data'!$D$13,0,10*ROW('Hygiene Data'!D118))="","",OFFSET('Hygiene Data'!$D$13,0,10*ROW('Hygiene Data'!D118)))</f>
        <v/>
      </c>
      <c r="DR124" s="283" t="str">
        <f ca="true">+IF(OFFSET('Hygiene Data'!$E$11,0,10*ROW('Hygiene Data'!E118))="","",OFFSET('Hygiene Data'!$E$11,0,10*ROW('Hygiene Data'!E118)))</f>
        <v/>
      </c>
      <c r="DS124" s="283" t="str">
        <f ca="true">+IF(OFFSET('Hygiene Data'!$E$12,0,10*ROW('Hygiene Data'!E118))="","",OFFSET('Hygiene Data'!$E$12,0,10*ROW('Hygiene Data'!E118)))</f>
        <v/>
      </c>
      <c r="DT124" s="283" t="str">
        <f ca="true">+IF(OFFSET('Hygiene Data'!$E$13,0,10*ROW('Hygiene Data'!E118))="","",OFFSET('Hygiene Data'!$E$13,0,10*ROW('Hygiene Data'!E118)))</f>
        <v/>
      </c>
      <c r="DU124" s="283" t="str">
        <f ca="true">+IF(OFFSET('Hygiene Data'!$F$11,0,10*ROW('Hygiene Data'!F118))="","",OFFSET('Hygiene Data'!$F$11,0,10*ROW('Hygiene Data'!F118)))</f>
        <v/>
      </c>
      <c r="DV124" s="283" t="str">
        <f ca="true">+IF(OFFSET('Hygiene Data'!$F$12,0,10*ROW('Hygiene Data'!F118))="","",OFFSET('Hygiene Data'!$F$12,0,10*ROW('Hygiene Data'!F118)))</f>
        <v/>
      </c>
      <c r="DW124" s="283" t="str">
        <f ca="true">+IF(OFFSET('Hygiene Data'!$F$13,0,10*ROW('Hygiene Data'!F118))="","",OFFSET('Hygiene Data'!$F$13,0,10*ROW('Hygiene Data'!F118)))</f>
        <v/>
      </c>
      <c r="DX124" s="283" t="str">
        <f ca="true">+IF(OFFSET('Hygiene Data'!$G$11,0,10*ROW('Hygiene Data'!G118))="","",OFFSET('Hygiene Data'!$G$11,0,10*ROW('Hygiene Data'!G118)))</f>
        <v/>
      </c>
      <c r="DY124" s="283" t="str">
        <f ca="true">+IF(OFFSET('Hygiene Data'!$G$12,0,10*ROW('Hygiene Data'!G118))="","",OFFSET('Hygiene Data'!$G$12,0,10*ROW('Hygiene Data'!G118)))</f>
        <v/>
      </c>
      <c r="DZ124" s="283" t="str">
        <f ca="true">+IF(OFFSET('Hygiene Data'!$G$13,0,10*ROW('Hygiene Data'!G118))="","",OFFSET('Hygiene Data'!$G$13,0,10*ROW('Hygiene Data'!G118)))</f>
        <v/>
      </c>
      <c r="EA124" s="283" t="str">
        <f ca="true">+IF(OFFSET('Hygiene Data'!$H$11,0,10*ROW('Hygiene Data'!H118))="","",OFFSET('Hygiene Data'!$H$11,0,10*ROW('Hygiene Data'!H118)))</f>
        <v/>
      </c>
      <c r="EB124" s="283" t="str">
        <f ca="true">+IF(OFFSET('Hygiene Data'!$H$12,0,10*ROW('Hygiene Data'!H118))="","",OFFSET('Hygiene Data'!$H$12,0,10*ROW('Hygiene Data'!H118)))</f>
        <v/>
      </c>
      <c r="EC124" s="283" t="str">
        <f ca="true">+IF(OFFSET('Hygiene Data'!$H$13,0,10*ROW('Hygiene Data'!H118))="","",OFFSET('Hygiene Data'!$H$13,0,10*ROW('Hygiene Data'!H118)))</f>
        <v/>
      </c>
      <c r="ED124" s="283" t="str">
        <f ca="true">+IF(OFFSET('Hygiene Data'!$I$11,0,10*ROW('Hygiene Data'!I118))="","",OFFSET('Hygiene Data'!$I$11,0,10*ROW('Hygiene Data'!I118)))</f>
        <v/>
      </c>
      <c r="EE124" s="283" t="str">
        <f ca="true">+IF(OFFSET('Hygiene Data'!$I$12,0,10*ROW('Hygiene Data'!I118))="","",OFFSET('Hygiene Data'!$I$12,0,10*ROW('Hygiene Data'!I118)))</f>
        <v/>
      </c>
      <c r="EF124" s="283"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9"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3"/>
      <c r="BS125" s="283" t="str">
        <f ca="true">+IF(OFFSET('Water Data'!$D$27,0,10*ROW('Water Data'!D119))="","",OFFSET('Water Data'!$D$27,0,10*ROW('Water Data'!D119)))</f>
        <v/>
      </c>
      <c r="BT125" s="283" t="str">
        <f ca="true">+IF(OFFSET('Water Data'!$D$28,0,10*ROW('Water Data'!D119))="","",OFFSET('Water Data'!$D$28,0,10*ROW('Water Data'!D119)))</f>
        <v/>
      </c>
      <c r="BU125" s="283" t="str">
        <f ca="true">+IF(OFFSET('Water Data'!$D$29,0,10*ROW('Water Data'!D119))="","",OFFSET('Water Data'!$D$29,0,10*ROW('Water Data'!D119)))</f>
        <v/>
      </c>
      <c r="BV125" s="283" t="str">
        <f ca="true">+IF(OFFSET('Water Data'!$E$27,0,10*ROW('Water Data'!E119))="","",OFFSET('Water Data'!$E$27,0,10*ROW('Water Data'!E119)))</f>
        <v/>
      </c>
      <c r="BW125" s="283" t="str">
        <f ca="true">+IF(OFFSET('Water Data'!$E$28,0,10*ROW('Water Data'!E119))="","",OFFSET('Water Data'!$E$28,0,10*ROW('Water Data'!E119)))</f>
        <v/>
      </c>
      <c r="BX125" s="283" t="str">
        <f ca="true">+IF(OFFSET('Water Data'!$E$29,0,10*ROW('Water Data'!E119))="","",OFFSET('Water Data'!$E$29,0,10*ROW('Water Data'!E119)))</f>
        <v/>
      </c>
      <c r="BY125" s="283" t="str">
        <f ca="true">+IF(OFFSET('Water Data'!$F$27,0,10*ROW('Water Data'!F119))="","",OFFSET('Water Data'!$F$27,0,10*ROW('Water Data'!F119)))</f>
        <v/>
      </c>
      <c r="BZ125" s="283" t="str">
        <f ca="true">+IF(OFFSET('Water Data'!$F$28,0,10*ROW('Water Data'!F119))="","",OFFSET('Water Data'!$F$28,0,10*ROW('Water Data'!F119)))</f>
        <v/>
      </c>
      <c r="CA125" s="283" t="str">
        <f ca="true">+IF(OFFSET('Water Data'!$F$29,0,10*ROW('Water Data'!F119))="","",OFFSET('Water Data'!$F$29,0,10*ROW('Water Data'!F119)))</f>
        <v/>
      </c>
      <c r="CB125" s="283" t="str">
        <f ca="true">+IF(OFFSET('Water Data'!$G$27,0,10*ROW('Water Data'!G119))="","",OFFSET('Water Data'!$G$27,0,10*ROW('Water Data'!G119)))</f>
        <v/>
      </c>
      <c r="CC125" s="283" t="str">
        <f ca="true">+IF(OFFSET('Water Data'!$G$28,0,10*ROW('Water Data'!G119))="","",OFFSET('Water Data'!$G$28,0,10*ROW('Water Data'!G119)))</f>
        <v/>
      </c>
      <c r="CD125" s="283" t="str">
        <f ca="true">+IF(OFFSET('Water Data'!$G$29,0,10*ROW('Water Data'!G119))="","",OFFSET('Water Data'!$G$29,0,10*ROW('Water Data'!G119)))</f>
        <v/>
      </c>
      <c r="CE125" s="283" t="str">
        <f ca="true">+IF(OFFSET('Water Data'!$H$27,0,10*ROW('Water Data'!H119))="","",OFFSET('Water Data'!$H$27,0,10*ROW('Water Data'!H119)))</f>
        <v/>
      </c>
      <c r="CF125" s="283" t="str">
        <f ca="true">+IF(OFFSET('Water Data'!$H$28,0,10*ROW('Water Data'!H119))="","",OFFSET('Water Data'!$H$28,0,10*ROW('Water Data'!H119)))</f>
        <v/>
      </c>
      <c r="CG125" s="283" t="str">
        <f ca="true">+IF(OFFSET('Water Data'!$H$29,0,10*ROW('Water Data'!H119))="","",OFFSET('Water Data'!$H$29,0,10*ROW('Water Data'!H119)))</f>
        <v/>
      </c>
      <c r="CH125" s="283" t="str">
        <f ca="true">+IF(OFFSET('Water Data'!$I$27,0,10*ROW('Water Data'!I119))="","",OFFSET('Water Data'!$I$27,0,10*ROW('Water Data'!I119)))</f>
        <v/>
      </c>
      <c r="CI125" s="283" t="str">
        <f ca="true">+IF(OFFSET('Water Data'!$I$28,0,10*ROW('Water Data'!I119))="","",OFFSET('Water Data'!$I$28,0,10*ROW('Water Data'!I119)))</f>
        <v/>
      </c>
      <c r="CJ125" s="283" t="str">
        <f ca="true">+IF(OFFSET('Water Data'!$I$29,0,10*ROW('Water Data'!I119))="","",OFFSET('Water Data'!$I$29,0,10*ROW('Water Data'!I119)))</f>
        <v/>
      </c>
      <c r="CK125" s="283" t="str">
        <f ca="true">+IF(OFFSET('Sanitation Data'!$D$28,0,10*ROW('Sanitation Data'!D119))="","",OFFSET('Sanitation Data'!$D$28,0,10*ROW('Sanitation Data'!D119)))</f>
        <v/>
      </c>
      <c r="CL125" s="283" t="str">
        <f ca="true">+IF(OFFSET('Sanitation Data'!$D$29,0,10*ROW('Sanitation Data'!D119))="","",OFFSET('Sanitation Data'!$D$29,0,10*ROW('Sanitation Data'!D119)))</f>
        <v/>
      </c>
      <c r="CM125" s="283" t="str">
        <f ca="true">+IF(OFFSET('Sanitation Data'!$D$30,0,10*ROW('Sanitation Data'!D119))="","",OFFSET('Sanitation Data'!$D$30,0,10*ROW('Sanitation Data'!D119)))</f>
        <v/>
      </c>
      <c r="CN125" s="283" t="str">
        <f ca="true">+IF(OFFSET('Sanitation Data'!$D$31,0,10*ROW('Sanitation Data'!D119))="","",OFFSET('Sanitation Data'!$D$31,0,10*ROW('Sanitation Data'!D119)))</f>
        <v/>
      </c>
      <c r="CO125" s="283" t="str">
        <f ca="true">+IF(OFFSET('Sanitation Data'!$D$32,0,10*ROW('Sanitation Data'!D119))="","",OFFSET('Sanitation Data'!$D$32,0,10*ROW('Sanitation Data'!D119)))</f>
        <v/>
      </c>
      <c r="CP125" s="283" t="str">
        <f ca="true">+IF(OFFSET('Sanitation Data'!$E$28,0,10*ROW('Sanitation Data'!E119))="","",OFFSET('Sanitation Data'!$E$28,0,10*ROW('Sanitation Data'!E119)))</f>
        <v/>
      </c>
      <c r="CQ125" s="283" t="str">
        <f ca="true">+IF(OFFSET('Sanitation Data'!$E$29,0,10*ROW('Sanitation Data'!E119))="","",OFFSET('Sanitation Data'!$E$29,0,10*ROW('Sanitation Data'!E119)))</f>
        <v/>
      </c>
      <c r="CR125" s="283" t="str">
        <f ca="true">+IF(OFFSET('Sanitation Data'!$E$30,0,10*ROW('Sanitation Data'!E119))="","",OFFSET('Sanitation Data'!$E$30,0,10*ROW('Sanitation Data'!E119)))</f>
        <v/>
      </c>
      <c r="CS125" s="283" t="str">
        <f ca="true">+IF(OFFSET('Sanitation Data'!$E$31,0,10*ROW('Sanitation Data'!E119))="","",OFFSET('Sanitation Data'!$E$31,0,10*ROW('Sanitation Data'!E119)))</f>
        <v/>
      </c>
      <c r="CT125" s="283" t="str">
        <f ca="true">+IF(OFFSET('Sanitation Data'!$E$32,0,10*ROW('Sanitation Data'!E119))="","",OFFSET('Sanitation Data'!$E$32,0,10*ROW('Sanitation Data'!E119)))</f>
        <v/>
      </c>
      <c r="CU125" s="283" t="str">
        <f ca="true">+IF(OFFSET('Sanitation Data'!$F$28,0,10*ROW('Sanitation Data'!F119))="","",OFFSET('Sanitation Data'!$F$28,0,10*ROW('Sanitation Data'!F119)))</f>
        <v/>
      </c>
      <c r="CV125" s="283" t="str">
        <f ca="true">+IF(OFFSET('Sanitation Data'!$F$29,0,10*ROW('Sanitation Data'!F119))="","",OFFSET('Sanitation Data'!$F$29,0,10*ROW('Sanitation Data'!F119)))</f>
        <v/>
      </c>
      <c r="CW125" s="283" t="str">
        <f ca="true">+IF(OFFSET('Sanitation Data'!$F$30,0,10*ROW('Sanitation Data'!F119))="","",OFFSET('Sanitation Data'!$F$30,0,10*ROW('Sanitation Data'!F119)))</f>
        <v/>
      </c>
      <c r="CX125" s="283" t="str">
        <f ca="true">+IF(OFFSET('Sanitation Data'!$F$31,0,10*ROW('Sanitation Data'!F119))="","",OFFSET('Sanitation Data'!$F$31,0,10*ROW('Sanitation Data'!F119)))</f>
        <v/>
      </c>
      <c r="CY125" s="283" t="str">
        <f ca="true">+IF(OFFSET('Sanitation Data'!$F$32,0,10*ROW('Sanitation Data'!F119))="","",OFFSET('Sanitation Data'!$F$32,0,10*ROW('Sanitation Data'!F119)))</f>
        <v/>
      </c>
      <c r="CZ125" s="283" t="str">
        <f ca="true">+IF(OFFSET('Sanitation Data'!$G$28,0,10*ROW('Sanitation Data'!G119))="","",OFFSET('Sanitation Data'!$G$28,0,10*ROW('Sanitation Data'!G119)))</f>
        <v/>
      </c>
      <c r="DA125" s="283" t="str">
        <f ca="true">+IF(OFFSET('Sanitation Data'!$G$29,0,10*ROW('Sanitation Data'!G119))="","",OFFSET('Sanitation Data'!$G$29,0,10*ROW('Sanitation Data'!G119)))</f>
        <v/>
      </c>
      <c r="DB125" s="283" t="str">
        <f ca="true">+IF(OFFSET('Sanitation Data'!$G$30,0,10*ROW('Sanitation Data'!G119))="","",OFFSET('Sanitation Data'!$G$30,0,10*ROW('Sanitation Data'!G119)))</f>
        <v/>
      </c>
      <c r="DC125" s="283" t="str">
        <f ca="true">+IF(OFFSET('Sanitation Data'!$G$31,0,10*ROW('Sanitation Data'!G119))="","",OFFSET('Sanitation Data'!$G$31,0,10*ROW('Sanitation Data'!G119)))</f>
        <v/>
      </c>
      <c r="DD125" s="283" t="str">
        <f ca="true">+IF(OFFSET('Sanitation Data'!$G$32,0,10*ROW('Sanitation Data'!G119))="","",OFFSET('Sanitation Data'!$G$32,0,10*ROW('Sanitation Data'!G119)))</f>
        <v/>
      </c>
      <c r="DE125" s="283" t="str">
        <f ca="true">+IF(OFFSET('Sanitation Data'!$H$28,0,10*ROW('Sanitation Data'!H119))="","",OFFSET('Sanitation Data'!$H$28,0,10*ROW('Sanitation Data'!H119)))</f>
        <v/>
      </c>
      <c r="DF125" s="283" t="str">
        <f ca="true">+IF(OFFSET('Sanitation Data'!$H$29,0,10*ROW('Sanitation Data'!H119))="","",OFFSET('Sanitation Data'!$H$29,0,10*ROW('Sanitation Data'!H119)))</f>
        <v/>
      </c>
      <c r="DG125" s="283" t="str">
        <f ca="true">+IF(OFFSET('Sanitation Data'!$H$30,0,10*ROW('Sanitation Data'!H119))="","",OFFSET('Sanitation Data'!$H$30,0,10*ROW('Sanitation Data'!H119)))</f>
        <v/>
      </c>
      <c r="DH125" s="283" t="str">
        <f ca="true">+IF(OFFSET('Sanitation Data'!$H$31,0,10*ROW('Sanitation Data'!H119))="","",OFFSET('Sanitation Data'!$H$31,0,10*ROW('Sanitation Data'!H119)))</f>
        <v/>
      </c>
      <c r="DI125" s="283" t="str">
        <f ca="true">+IF(OFFSET('Sanitation Data'!$H$32,0,10*ROW('Sanitation Data'!H119))="","",OFFSET('Sanitation Data'!$H$32,0,10*ROW('Sanitation Data'!H119)))</f>
        <v/>
      </c>
      <c r="DJ125" s="283" t="str">
        <f ca="true">+IF(OFFSET('Sanitation Data'!$I$28,0,10*ROW('Sanitation Data'!I119))="","",OFFSET('Sanitation Data'!$I$28,0,10*ROW('Sanitation Data'!I119)))</f>
        <v/>
      </c>
      <c r="DK125" s="283" t="str">
        <f ca="true">+IF(OFFSET('Sanitation Data'!$I$29,0,10*ROW('Sanitation Data'!I119))="","",OFFSET('Sanitation Data'!$I$29,0,10*ROW('Sanitation Data'!I119)))</f>
        <v/>
      </c>
      <c r="DL125" s="283" t="str">
        <f ca="true">+IF(OFFSET('Sanitation Data'!$I$30,0,10*ROW('Sanitation Data'!I119))="","",OFFSET('Sanitation Data'!$I$30,0,10*ROW('Sanitation Data'!I119)))</f>
        <v/>
      </c>
      <c r="DM125" s="283" t="str">
        <f ca="true">+IF(OFFSET('Sanitation Data'!$I$31,0,10*ROW('Sanitation Data'!I119))="","",OFFSET('Sanitation Data'!$I$31,0,10*ROW('Sanitation Data'!I119)))</f>
        <v/>
      </c>
      <c r="DN125" s="283" t="str">
        <f ca="true">+IF(OFFSET('Sanitation Data'!$I$32,0,10*ROW('Sanitation Data'!I119))="","",OFFSET('Sanitation Data'!$I$32,0,10*ROW('Sanitation Data'!I119)))</f>
        <v/>
      </c>
      <c r="DO125" s="283" t="str">
        <f ca="true">+IF(OFFSET('Hygiene Data'!$D$11,0,10*ROW('Hygiene Data'!D119))="","",OFFSET('Hygiene Data'!$D$11,0,10*ROW('Hygiene Data'!D119)))</f>
        <v/>
      </c>
      <c r="DP125" s="283" t="str">
        <f ca="true">+IF(OFFSET('Hygiene Data'!$D$12,0,10*ROW('Hygiene Data'!D119))="","",OFFSET('Hygiene Data'!$D$12,0,10*ROW('Hygiene Data'!D119)))</f>
        <v/>
      </c>
      <c r="DQ125" s="283" t="str">
        <f ca="true">+IF(OFFSET('Hygiene Data'!$D$13,0,10*ROW('Hygiene Data'!D119))="","",OFFSET('Hygiene Data'!$D$13,0,10*ROW('Hygiene Data'!D119)))</f>
        <v/>
      </c>
      <c r="DR125" s="283" t="str">
        <f ca="true">+IF(OFFSET('Hygiene Data'!$E$11,0,10*ROW('Hygiene Data'!E119))="","",OFFSET('Hygiene Data'!$E$11,0,10*ROW('Hygiene Data'!E119)))</f>
        <v/>
      </c>
      <c r="DS125" s="283" t="str">
        <f ca="true">+IF(OFFSET('Hygiene Data'!$E$12,0,10*ROW('Hygiene Data'!E119))="","",OFFSET('Hygiene Data'!$E$12,0,10*ROW('Hygiene Data'!E119)))</f>
        <v/>
      </c>
      <c r="DT125" s="283" t="str">
        <f ca="true">+IF(OFFSET('Hygiene Data'!$E$13,0,10*ROW('Hygiene Data'!E119))="","",OFFSET('Hygiene Data'!$E$13,0,10*ROW('Hygiene Data'!E119)))</f>
        <v/>
      </c>
      <c r="DU125" s="283" t="str">
        <f ca="true">+IF(OFFSET('Hygiene Data'!$F$11,0,10*ROW('Hygiene Data'!F119))="","",OFFSET('Hygiene Data'!$F$11,0,10*ROW('Hygiene Data'!F119)))</f>
        <v/>
      </c>
      <c r="DV125" s="283" t="str">
        <f ca="true">+IF(OFFSET('Hygiene Data'!$F$12,0,10*ROW('Hygiene Data'!F119))="","",OFFSET('Hygiene Data'!$F$12,0,10*ROW('Hygiene Data'!F119)))</f>
        <v/>
      </c>
      <c r="DW125" s="283" t="str">
        <f ca="true">+IF(OFFSET('Hygiene Data'!$F$13,0,10*ROW('Hygiene Data'!F119))="","",OFFSET('Hygiene Data'!$F$13,0,10*ROW('Hygiene Data'!F119)))</f>
        <v/>
      </c>
      <c r="DX125" s="283" t="str">
        <f ca="true">+IF(OFFSET('Hygiene Data'!$G$11,0,10*ROW('Hygiene Data'!G119))="","",OFFSET('Hygiene Data'!$G$11,0,10*ROW('Hygiene Data'!G119)))</f>
        <v/>
      </c>
      <c r="DY125" s="283" t="str">
        <f ca="true">+IF(OFFSET('Hygiene Data'!$G$12,0,10*ROW('Hygiene Data'!G119))="","",OFFSET('Hygiene Data'!$G$12,0,10*ROW('Hygiene Data'!G119)))</f>
        <v/>
      </c>
      <c r="DZ125" s="283" t="str">
        <f ca="true">+IF(OFFSET('Hygiene Data'!$G$13,0,10*ROW('Hygiene Data'!G119))="","",OFFSET('Hygiene Data'!$G$13,0,10*ROW('Hygiene Data'!G119)))</f>
        <v/>
      </c>
      <c r="EA125" s="283" t="str">
        <f ca="true">+IF(OFFSET('Hygiene Data'!$H$11,0,10*ROW('Hygiene Data'!H119))="","",OFFSET('Hygiene Data'!$H$11,0,10*ROW('Hygiene Data'!H119)))</f>
        <v/>
      </c>
      <c r="EB125" s="283" t="str">
        <f ca="true">+IF(OFFSET('Hygiene Data'!$H$12,0,10*ROW('Hygiene Data'!H119))="","",OFFSET('Hygiene Data'!$H$12,0,10*ROW('Hygiene Data'!H119)))</f>
        <v/>
      </c>
      <c r="EC125" s="283" t="str">
        <f ca="true">+IF(OFFSET('Hygiene Data'!$H$13,0,10*ROW('Hygiene Data'!H119))="","",OFFSET('Hygiene Data'!$H$13,0,10*ROW('Hygiene Data'!H119)))</f>
        <v/>
      </c>
      <c r="ED125" s="283" t="str">
        <f ca="true">+IF(OFFSET('Hygiene Data'!$I$11,0,10*ROW('Hygiene Data'!I119))="","",OFFSET('Hygiene Data'!$I$11,0,10*ROW('Hygiene Data'!I119)))</f>
        <v/>
      </c>
      <c r="EE125" s="283" t="str">
        <f ca="true">+IF(OFFSET('Hygiene Data'!$I$12,0,10*ROW('Hygiene Data'!I119))="","",OFFSET('Hygiene Data'!$I$12,0,10*ROW('Hygiene Data'!I119)))</f>
        <v/>
      </c>
      <c r="EF125" s="283"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9"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3"/>
      <c r="BS126" s="283" t="str">
        <f ca="true">+IF(OFFSET('Water Data'!$D$27,0,10*ROW('Water Data'!D120))="","",OFFSET('Water Data'!$D$27,0,10*ROW('Water Data'!D120)))</f>
        <v/>
      </c>
      <c r="BT126" s="283" t="str">
        <f ca="true">+IF(OFFSET('Water Data'!$D$28,0,10*ROW('Water Data'!D120))="","",OFFSET('Water Data'!$D$28,0,10*ROW('Water Data'!D120)))</f>
        <v/>
      </c>
      <c r="BU126" s="283" t="str">
        <f ca="true">+IF(OFFSET('Water Data'!$D$29,0,10*ROW('Water Data'!D120))="","",OFFSET('Water Data'!$D$29,0,10*ROW('Water Data'!D120)))</f>
        <v/>
      </c>
      <c r="BV126" s="283" t="str">
        <f ca="true">+IF(OFFSET('Water Data'!$E$27,0,10*ROW('Water Data'!E120))="","",OFFSET('Water Data'!$E$27,0,10*ROW('Water Data'!E120)))</f>
        <v/>
      </c>
      <c r="BW126" s="283" t="str">
        <f ca="true">+IF(OFFSET('Water Data'!$E$28,0,10*ROW('Water Data'!E120))="","",OFFSET('Water Data'!$E$28,0,10*ROW('Water Data'!E120)))</f>
        <v/>
      </c>
      <c r="BX126" s="283" t="str">
        <f ca="true">+IF(OFFSET('Water Data'!$E$29,0,10*ROW('Water Data'!E120))="","",OFFSET('Water Data'!$E$29,0,10*ROW('Water Data'!E120)))</f>
        <v/>
      </c>
      <c r="BY126" s="283" t="str">
        <f ca="true">+IF(OFFSET('Water Data'!$F$27,0,10*ROW('Water Data'!F120))="","",OFFSET('Water Data'!$F$27,0,10*ROW('Water Data'!F120)))</f>
        <v/>
      </c>
      <c r="BZ126" s="283" t="str">
        <f ca="true">+IF(OFFSET('Water Data'!$F$28,0,10*ROW('Water Data'!F120))="","",OFFSET('Water Data'!$F$28,0,10*ROW('Water Data'!F120)))</f>
        <v/>
      </c>
      <c r="CA126" s="283" t="str">
        <f ca="true">+IF(OFFSET('Water Data'!$F$29,0,10*ROW('Water Data'!F120))="","",OFFSET('Water Data'!$F$29,0,10*ROW('Water Data'!F120)))</f>
        <v/>
      </c>
      <c r="CB126" s="283" t="str">
        <f ca="true">+IF(OFFSET('Water Data'!$G$27,0,10*ROW('Water Data'!G120))="","",OFFSET('Water Data'!$G$27,0,10*ROW('Water Data'!G120)))</f>
        <v/>
      </c>
      <c r="CC126" s="283" t="str">
        <f ca="true">+IF(OFFSET('Water Data'!$G$28,0,10*ROW('Water Data'!G120))="","",OFFSET('Water Data'!$G$28,0,10*ROW('Water Data'!G120)))</f>
        <v/>
      </c>
      <c r="CD126" s="283" t="str">
        <f ca="true">+IF(OFFSET('Water Data'!$G$29,0,10*ROW('Water Data'!G120))="","",OFFSET('Water Data'!$G$29,0,10*ROW('Water Data'!G120)))</f>
        <v/>
      </c>
      <c r="CE126" s="283" t="str">
        <f ca="true">+IF(OFFSET('Water Data'!$H$27,0,10*ROW('Water Data'!H120))="","",OFFSET('Water Data'!$H$27,0,10*ROW('Water Data'!H120)))</f>
        <v/>
      </c>
      <c r="CF126" s="283" t="str">
        <f ca="true">+IF(OFFSET('Water Data'!$H$28,0,10*ROW('Water Data'!H120))="","",OFFSET('Water Data'!$H$28,0,10*ROW('Water Data'!H120)))</f>
        <v/>
      </c>
      <c r="CG126" s="283" t="str">
        <f ca="true">+IF(OFFSET('Water Data'!$H$29,0,10*ROW('Water Data'!H120))="","",OFFSET('Water Data'!$H$29,0,10*ROW('Water Data'!H120)))</f>
        <v/>
      </c>
      <c r="CH126" s="283" t="str">
        <f ca="true">+IF(OFFSET('Water Data'!$I$27,0,10*ROW('Water Data'!I120))="","",OFFSET('Water Data'!$I$27,0,10*ROW('Water Data'!I120)))</f>
        <v/>
      </c>
      <c r="CI126" s="283" t="str">
        <f ca="true">+IF(OFFSET('Water Data'!$I$28,0,10*ROW('Water Data'!I120))="","",OFFSET('Water Data'!$I$28,0,10*ROW('Water Data'!I120)))</f>
        <v/>
      </c>
      <c r="CJ126" s="283" t="str">
        <f ca="true">+IF(OFFSET('Water Data'!$I$29,0,10*ROW('Water Data'!I120))="","",OFFSET('Water Data'!$I$29,0,10*ROW('Water Data'!I120)))</f>
        <v/>
      </c>
      <c r="CK126" s="283" t="str">
        <f ca="true">+IF(OFFSET('Sanitation Data'!$D$28,0,10*ROW('Sanitation Data'!D120))="","",OFFSET('Sanitation Data'!$D$28,0,10*ROW('Sanitation Data'!D120)))</f>
        <v/>
      </c>
      <c r="CL126" s="283" t="str">
        <f ca="true">+IF(OFFSET('Sanitation Data'!$D$29,0,10*ROW('Sanitation Data'!D120))="","",OFFSET('Sanitation Data'!$D$29,0,10*ROW('Sanitation Data'!D120)))</f>
        <v/>
      </c>
      <c r="CM126" s="283" t="str">
        <f ca="true">+IF(OFFSET('Sanitation Data'!$D$30,0,10*ROW('Sanitation Data'!D120))="","",OFFSET('Sanitation Data'!$D$30,0,10*ROW('Sanitation Data'!D120)))</f>
        <v/>
      </c>
      <c r="CN126" s="283" t="str">
        <f ca="true">+IF(OFFSET('Sanitation Data'!$D$31,0,10*ROW('Sanitation Data'!D120))="","",OFFSET('Sanitation Data'!$D$31,0,10*ROW('Sanitation Data'!D120)))</f>
        <v/>
      </c>
      <c r="CO126" s="283" t="str">
        <f ca="true">+IF(OFFSET('Sanitation Data'!$D$32,0,10*ROW('Sanitation Data'!D120))="","",OFFSET('Sanitation Data'!$D$32,0,10*ROW('Sanitation Data'!D120)))</f>
        <v/>
      </c>
      <c r="CP126" s="283" t="str">
        <f ca="true">+IF(OFFSET('Sanitation Data'!$E$28,0,10*ROW('Sanitation Data'!E120))="","",OFFSET('Sanitation Data'!$E$28,0,10*ROW('Sanitation Data'!E120)))</f>
        <v/>
      </c>
      <c r="CQ126" s="283" t="str">
        <f ca="true">+IF(OFFSET('Sanitation Data'!$E$29,0,10*ROW('Sanitation Data'!E120))="","",OFFSET('Sanitation Data'!$E$29,0,10*ROW('Sanitation Data'!E120)))</f>
        <v/>
      </c>
      <c r="CR126" s="283" t="str">
        <f ca="true">+IF(OFFSET('Sanitation Data'!$E$30,0,10*ROW('Sanitation Data'!E120))="","",OFFSET('Sanitation Data'!$E$30,0,10*ROW('Sanitation Data'!E120)))</f>
        <v/>
      </c>
      <c r="CS126" s="283" t="str">
        <f ca="true">+IF(OFFSET('Sanitation Data'!$E$31,0,10*ROW('Sanitation Data'!E120))="","",OFFSET('Sanitation Data'!$E$31,0,10*ROW('Sanitation Data'!E120)))</f>
        <v/>
      </c>
      <c r="CT126" s="283" t="str">
        <f ca="true">+IF(OFFSET('Sanitation Data'!$E$32,0,10*ROW('Sanitation Data'!E120))="","",OFFSET('Sanitation Data'!$E$32,0,10*ROW('Sanitation Data'!E120)))</f>
        <v/>
      </c>
      <c r="CU126" s="283" t="str">
        <f ca="true">+IF(OFFSET('Sanitation Data'!$F$28,0,10*ROW('Sanitation Data'!F120))="","",OFFSET('Sanitation Data'!$F$28,0,10*ROW('Sanitation Data'!F120)))</f>
        <v/>
      </c>
      <c r="CV126" s="283" t="str">
        <f ca="true">+IF(OFFSET('Sanitation Data'!$F$29,0,10*ROW('Sanitation Data'!F120))="","",OFFSET('Sanitation Data'!$F$29,0,10*ROW('Sanitation Data'!F120)))</f>
        <v/>
      </c>
      <c r="CW126" s="283" t="str">
        <f ca="true">+IF(OFFSET('Sanitation Data'!$F$30,0,10*ROW('Sanitation Data'!F120))="","",OFFSET('Sanitation Data'!$F$30,0,10*ROW('Sanitation Data'!F120)))</f>
        <v/>
      </c>
      <c r="CX126" s="283" t="str">
        <f ca="true">+IF(OFFSET('Sanitation Data'!$F$31,0,10*ROW('Sanitation Data'!F120))="","",OFFSET('Sanitation Data'!$F$31,0,10*ROW('Sanitation Data'!F120)))</f>
        <v/>
      </c>
      <c r="CY126" s="283" t="str">
        <f ca="true">+IF(OFFSET('Sanitation Data'!$F$32,0,10*ROW('Sanitation Data'!F120))="","",OFFSET('Sanitation Data'!$F$32,0,10*ROW('Sanitation Data'!F120)))</f>
        <v/>
      </c>
      <c r="CZ126" s="283" t="str">
        <f ca="true">+IF(OFFSET('Sanitation Data'!$G$28,0,10*ROW('Sanitation Data'!G120))="","",OFFSET('Sanitation Data'!$G$28,0,10*ROW('Sanitation Data'!G120)))</f>
        <v/>
      </c>
      <c r="DA126" s="283" t="str">
        <f ca="true">+IF(OFFSET('Sanitation Data'!$G$29,0,10*ROW('Sanitation Data'!G120))="","",OFFSET('Sanitation Data'!$G$29,0,10*ROW('Sanitation Data'!G120)))</f>
        <v/>
      </c>
      <c r="DB126" s="283" t="str">
        <f ca="true">+IF(OFFSET('Sanitation Data'!$G$30,0,10*ROW('Sanitation Data'!G120))="","",OFFSET('Sanitation Data'!$G$30,0,10*ROW('Sanitation Data'!G120)))</f>
        <v/>
      </c>
      <c r="DC126" s="283" t="str">
        <f ca="true">+IF(OFFSET('Sanitation Data'!$G$31,0,10*ROW('Sanitation Data'!G120))="","",OFFSET('Sanitation Data'!$G$31,0,10*ROW('Sanitation Data'!G120)))</f>
        <v/>
      </c>
      <c r="DD126" s="283" t="str">
        <f ca="true">+IF(OFFSET('Sanitation Data'!$G$32,0,10*ROW('Sanitation Data'!G120))="","",OFFSET('Sanitation Data'!$G$32,0,10*ROW('Sanitation Data'!G120)))</f>
        <v/>
      </c>
      <c r="DE126" s="283" t="str">
        <f ca="true">+IF(OFFSET('Sanitation Data'!$H$28,0,10*ROW('Sanitation Data'!H120))="","",OFFSET('Sanitation Data'!$H$28,0,10*ROW('Sanitation Data'!H120)))</f>
        <v/>
      </c>
      <c r="DF126" s="283" t="str">
        <f ca="true">+IF(OFFSET('Sanitation Data'!$H$29,0,10*ROW('Sanitation Data'!H120))="","",OFFSET('Sanitation Data'!$H$29,0,10*ROW('Sanitation Data'!H120)))</f>
        <v/>
      </c>
      <c r="DG126" s="283" t="str">
        <f ca="true">+IF(OFFSET('Sanitation Data'!$H$30,0,10*ROW('Sanitation Data'!H120))="","",OFFSET('Sanitation Data'!$H$30,0,10*ROW('Sanitation Data'!H120)))</f>
        <v/>
      </c>
      <c r="DH126" s="283" t="str">
        <f ca="true">+IF(OFFSET('Sanitation Data'!$H$31,0,10*ROW('Sanitation Data'!H120))="","",OFFSET('Sanitation Data'!$H$31,0,10*ROW('Sanitation Data'!H120)))</f>
        <v/>
      </c>
      <c r="DI126" s="283" t="str">
        <f ca="true">+IF(OFFSET('Sanitation Data'!$H$32,0,10*ROW('Sanitation Data'!H120))="","",OFFSET('Sanitation Data'!$H$32,0,10*ROW('Sanitation Data'!H120)))</f>
        <v/>
      </c>
      <c r="DJ126" s="283" t="str">
        <f ca="true">+IF(OFFSET('Sanitation Data'!$I$28,0,10*ROW('Sanitation Data'!I120))="","",OFFSET('Sanitation Data'!$I$28,0,10*ROW('Sanitation Data'!I120)))</f>
        <v/>
      </c>
      <c r="DK126" s="283" t="str">
        <f ca="true">+IF(OFFSET('Sanitation Data'!$I$29,0,10*ROW('Sanitation Data'!I120))="","",OFFSET('Sanitation Data'!$I$29,0,10*ROW('Sanitation Data'!I120)))</f>
        <v/>
      </c>
      <c r="DL126" s="283" t="str">
        <f ca="true">+IF(OFFSET('Sanitation Data'!$I$30,0,10*ROW('Sanitation Data'!I120))="","",OFFSET('Sanitation Data'!$I$30,0,10*ROW('Sanitation Data'!I120)))</f>
        <v/>
      </c>
      <c r="DM126" s="283" t="str">
        <f ca="true">+IF(OFFSET('Sanitation Data'!$I$31,0,10*ROW('Sanitation Data'!I120))="","",OFFSET('Sanitation Data'!$I$31,0,10*ROW('Sanitation Data'!I120)))</f>
        <v/>
      </c>
      <c r="DN126" s="283" t="str">
        <f ca="true">+IF(OFFSET('Sanitation Data'!$I$32,0,10*ROW('Sanitation Data'!I120))="","",OFFSET('Sanitation Data'!$I$32,0,10*ROW('Sanitation Data'!I120)))</f>
        <v/>
      </c>
      <c r="DO126" s="283" t="str">
        <f ca="true">+IF(OFFSET('Hygiene Data'!$D$11,0,10*ROW('Hygiene Data'!D120))="","",OFFSET('Hygiene Data'!$D$11,0,10*ROW('Hygiene Data'!D120)))</f>
        <v/>
      </c>
      <c r="DP126" s="283" t="str">
        <f ca="true">+IF(OFFSET('Hygiene Data'!$D$12,0,10*ROW('Hygiene Data'!D120))="","",OFFSET('Hygiene Data'!$D$12,0,10*ROW('Hygiene Data'!D120)))</f>
        <v/>
      </c>
      <c r="DQ126" s="283" t="str">
        <f ca="true">+IF(OFFSET('Hygiene Data'!$D$13,0,10*ROW('Hygiene Data'!D120))="","",OFFSET('Hygiene Data'!$D$13,0,10*ROW('Hygiene Data'!D120)))</f>
        <v/>
      </c>
      <c r="DR126" s="283" t="str">
        <f ca="true">+IF(OFFSET('Hygiene Data'!$E$11,0,10*ROW('Hygiene Data'!E120))="","",OFFSET('Hygiene Data'!$E$11,0,10*ROW('Hygiene Data'!E120)))</f>
        <v/>
      </c>
      <c r="DS126" s="283" t="str">
        <f ca="true">+IF(OFFSET('Hygiene Data'!$E$12,0,10*ROW('Hygiene Data'!E120))="","",OFFSET('Hygiene Data'!$E$12,0,10*ROW('Hygiene Data'!E120)))</f>
        <v/>
      </c>
      <c r="DT126" s="283" t="str">
        <f ca="true">+IF(OFFSET('Hygiene Data'!$E$13,0,10*ROW('Hygiene Data'!E120))="","",OFFSET('Hygiene Data'!$E$13,0,10*ROW('Hygiene Data'!E120)))</f>
        <v/>
      </c>
      <c r="DU126" s="283" t="str">
        <f ca="true">+IF(OFFSET('Hygiene Data'!$F$11,0,10*ROW('Hygiene Data'!F120))="","",OFFSET('Hygiene Data'!$F$11,0,10*ROW('Hygiene Data'!F120)))</f>
        <v/>
      </c>
      <c r="DV126" s="283" t="str">
        <f ca="true">+IF(OFFSET('Hygiene Data'!$F$12,0,10*ROW('Hygiene Data'!F120))="","",OFFSET('Hygiene Data'!$F$12,0,10*ROW('Hygiene Data'!F120)))</f>
        <v/>
      </c>
      <c r="DW126" s="283" t="str">
        <f ca="true">+IF(OFFSET('Hygiene Data'!$F$13,0,10*ROW('Hygiene Data'!F120))="","",OFFSET('Hygiene Data'!$F$13,0,10*ROW('Hygiene Data'!F120)))</f>
        <v/>
      </c>
      <c r="DX126" s="283" t="str">
        <f ca="true">+IF(OFFSET('Hygiene Data'!$G$11,0,10*ROW('Hygiene Data'!G120))="","",OFFSET('Hygiene Data'!$G$11,0,10*ROW('Hygiene Data'!G120)))</f>
        <v/>
      </c>
      <c r="DY126" s="283" t="str">
        <f ca="true">+IF(OFFSET('Hygiene Data'!$G$12,0,10*ROW('Hygiene Data'!G120))="","",OFFSET('Hygiene Data'!$G$12,0,10*ROW('Hygiene Data'!G120)))</f>
        <v/>
      </c>
      <c r="DZ126" s="283" t="str">
        <f ca="true">+IF(OFFSET('Hygiene Data'!$G$13,0,10*ROW('Hygiene Data'!G120))="","",OFFSET('Hygiene Data'!$G$13,0,10*ROW('Hygiene Data'!G120)))</f>
        <v/>
      </c>
      <c r="EA126" s="283" t="str">
        <f ca="true">+IF(OFFSET('Hygiene Data'!$H$11,0,10*ROW('Hygiene Data'!H120))="","",OFFSET('Hygiene Data'!$H$11,0,10*ROW('Hygiene Data'!H120)))</f>
        <v/>
      </c>
      <c r="EB126" s="283" t="str">
        <f ca="true">+IF(OFFSET('Hygiene Data'!$H$12,0,10*ROW('Hygiene Data'!H120))="","",OFFSET('Hygiene Data'!$H$12,0,10*ROW('Hygiene Data'!H120)))</f>
        <v/>
      </c>
      <c r="EC126" s="283" t="str">
        <f ca="true">+IF(OFFSET('Hygiene Data'!$H$13,0,10*ROW('Hygiene Data'!H120))="","",OFFSET('Hygiene Data'!$H$13,0,10*ROW('Hygiene Data'!H120)))</f>
        <v/>
      </c>
      <c r="ED126" s="283" t="str">
        <f ca="true">+IF(OFFSET('Hygiene Data'!$I$11,0,10*ROW('Hygiene Data'!I120))="","",OFFSET('Hygiene Data'!$I$11,0,10*ROW('Hygiene Data'!I120)))</f>
        <v/>
      </c>
      <c r="EE126" s="283" t="str">
        <f ca="true">+IF(OFFSET('Hygiene Data'!$I$12,0,10*ROW('Hygiene Data'!I120))="","",OFFSET('Hygiene Data'!$I$12,0,10*ROW('Hygiene Data'!I120)))</f>
        <v/>
      </c>
      <c r="EF126" s="283"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9"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3"/>
      <c r="BS127" s="283" t="str">
        <f ca="true">+IF(OFFSET('Water Data'!$D$27,0,10*ROW('Water Data'!D121))="","",OFFSET('Water Data'!$D$27,0,10*ROW('Water Data'!D121)))</f>
        <v/>
      </c>
      <c r="BT127" s="283" t="str">
        <f ca="true">+IF(OFFSET('Water Data'!$D$28,0,10*ROW('Water Data'!D121))="","",OFFSET('Water Data'!$D$28,0,10*ROW('Water Data'!D121)))</f>
        <v/>
      </c>
      <c r="BU127" s="283" t="str">
        <f ca="true">+IF(OFFSET('Water Data'!$D$29,0,10*ROW('Water Data'!D121))="","",OFFSET('Water Data'!$D$29,0,10*ROW('Water Data'!D121)))</f>
        <v/>
      </c>
      <c r="BV127" s="283" t="str">
        <f ca="true">+IF(OFFSET('Water Data'!$E$27,0,10*ROW('Water Data'!E121))="","",OFFSET('Water Data'!$E$27,0,10*ROW('Water Data'!E121)))</f>
        <v/>
      </c>
      <c r="BW127" s="283" t="str">
        <f ca="true">+IF(OFFSET('Water Data'!$E$28,0,10*ROW('Water Data'!E121))="","",OFFSET('Water Data'!$E$28,0,10*ROW('Water Data'!E121)))</f>
        <v/>
      </c>
      <c r="BX127" s="283" t="str">
        <f ca="true">+IF(OFFSET('Water Data'!$E$29,0,10*ROW('Water Data'!E121))="","",OFFSET('Water Data'!$E$29,0,10*ROW('Water Data'!E121)))</f>
        <v/>
      </c>
      <c r="BY127" s="283" t="str">
        <f ca="true">+IF(OFFSET('Water Data'!$F$27,0,10*ROW('Water Data'!F121))="","",OFFSET('Water Data'!$F$27,0,10*ROW('Water Data'!F121)))</f>
        <v/>
      </c>
      <c r="BZ127" s="283" t="str">
        <f ca="true">+IF(OFFSET('Water Data'!$F$28,0,10*ROW('Water Data'!F121))="","",OFFSET('Water Data'!$F$28,0,10*ROW('Water Data'!F121)))</f>
        <v/>
      </c>
      <c r="CA127" s="283" t="str">
        <f ca="true">+IF(OFFSET('Water Data'!$F$29,0,10*ROW('Water Data'!F121))="","",OFFSET('Water Data'!$F$29,0,10*ROW('Water Data'!F121)))</f>
        <v/>
      </c>
      <c r="CB127" s="283" t="str">
        <f ca="true">+IF(OFFSET('Water Data'!$G$27,0,10*ROW('Water Data'!G121))="","",OFFSET('Water Data'!$G$27,0,10*ROW('Water Data'!G121)))</f>
        <v/>
      </c>
      <c r="CC127" s="283" t="str">
        <f ca="true">+IF(OFFSET('Water Data'!$G$28,0,10*ROW('Water Data'!G121))="","",OFFSET('Water Data'!$G$28,0,10*ROW('Water Data'!G121)))</f>
        <v/>
      </c>
      <c r="CD127" s="283" t="str">
        <f ca="true">+IF(OFFSET('Water Data'!$G$29,0,10*ROW('Water Data'!G121))="","",OFFSET('Water Data'!$G$29,0,10*ROW('Water Data'!G121)))</f>
        <v/>
      </c>
      <c r="CE127" s="283" t="str">
        <f ca="true">+IF(OFFSET('Water Data'!$H$27,0,10*ROW('Water Data'!H121))="","",OFFSET('Water Data'!$H$27,0,10*ROW('Water Data'!H121)))</f>
        <v/>
      </c>
      <c r="CF127" s="283" t="str">
        <f ca="true">+IF(OFFSET('Water Data'!$H$28,0,10*ROW('Water Data'!H121))="","",OFFSET('Water Data'!$H$28,0,10*ROW('Water Data'!H121)))</f>
        <v/>
      </c>
      <c r="CG127" s="283" t="str">
        <f ca="true">+IF(OFFSET('Water Data'!$H$29,0,10*ROW('Water Data'!H121))="","",OFFSET('Water Data'!$H$29,0,10*ROW('Water Data'!H121)))</f>
        <v/>
      </c>
      <c r="CH127" s="283" t="str">
        <f ca="true">+IF(OFFSET('Water Data'!$I$27,0,10*ROW('Water Data'!I121))="","",OFFSET('Water Data'!$I$27,0,10*ROW('Water Data'!I121)))</f>
        <v/>
      </c>
      <c r="CI127" s="283" t="str">
        <f ca="true">+IF(OFFSET('Water Data'!$I$28,0,10*ROW('Water Data'!I121))="","",OFFSET('Water Data'!$I$28,0,10*ROW('Water Data'!I121)))</f>
        <v/>
      </c>
      <c r="CJ127" s="283" t="str">
        <f ca="true">+IF(OFFSET('Water Data'!$I$29,0,10*ROW('Water Data'!I121))="","",OFFSET('Water Data'!$I$29,0,10*ROW('Water Data'!I121)))</f>
        <v/>
      </c>
      <c r="CK127" s="283" t="str">
        <f ca="true">+IF(OFFSET('Sanitation Data'!$D$28,0,10*ROW('Sanitation Data'!D121))="","",OFFSET('Sanitation Data'!$D$28,0,10*ROW('Sanitation Data'!D121)))</f>
        <v/>
      </c>
      <c r="CL127" s="283" t="str">
        <f ca="true">+IF(OFFSET('Sanitation Data'!$D$29,0,10*ROW('Sanitation Data'!D121))="","",OFFSET('Sanitation Data'!$D$29,0,10*ROW('Sanitation Data'!D121)))</f>
        <v/>
      </c>
      <c r="CM127" s="283" t="str">
        <f ca="true">+IF(OFFSET('Sanitation Data'!$D$30,0,10*ROW('Sanitation Data'!D121))="","",OFFSET('Sanitation Data'!$D$30,0,10*ROW('Sanitation Data'!D121)))</f>
        <v/>
      </c>
      <c r="CN127" s="283" t="str">
        <f ca="true">+IF(OFFSET('Sanitation Data'!$D$31,0,10*ROW('Sanitation Data'!D121))="","",OFFSET('Sanitation Data'!$D$31,0,10*ROW('Sanitation Data'!D121)))</f>
        <v/>
      </c>
      <c r="CO127" s="283" t="str">
        <f ca="true">+IF(OFFSET('Sanitation Data'!$D$32,0,10*ROW('Sanitation Data'!D121))="","",OFFSET('Sanitation Data'!$D$32,0,10*ROW('Sanitation Data'!D121)))</f>
        <v/>
      </c>
      <c r="CP127" s="283" t="str">
        <f ca="true">+IF(OFFSET('Sanitation Data'!$E$28,0,10*ROW('Sanitation Data'!E121))="","",OFFSET('Sanitation Data'!$E$28,0,10*ROW('Sanitation Data'!E121)))</f>
        <v/>
      </c>
      <c r="CQ127" s="283" t="str">
        <f ca="true">+IF(OFFSET('Sanitation Data'!$E$29,0,10*ROW('Sanitation Data'!E121))="","",OFFSET('Sanitation Data'!$E$29,0,10*ROW('Sanitation Data'!E121)))</f>
        <v/>
      </c>
      <c r="CR127" s="283" t="str">
        <f ca="true">+IF(OFFSET('Sanitation Data'!$E$30,0,10*ROW('Sanitation Data'!E121))="","",OFFSET('Sanitation Data'!$E$30,0,10*ROW('Sanitation Data'!E121)))</f>
        <v/>
      </c>
      <c r="CS127" s="283" t="str">
        <f ca="true">+IF(OFFSET('Sanitation Data'!$E$31,0,10*ROW('Sanitation Data'!E121))="","",OFFSET('Sanitation Data'!$E$31,0,10*ROW('Sanitation Data'!E121)))</f>
        <v/>
      </c>
      <c r="CT127" s="283" t="str">
        <f ca="true">+IF(OFFSET('Sanitation Data'!$E$32,0,10*ROW('Sanitation Data'!E121))="","",OFFSET('Sanitation Data'!$E$32,0,10*ROW('Sanitation Data'!E121)))</f>
        <v/>
      </c>
      <c r="CU127" s="283" t="str">
        <f ca="true">+IF(OFFSET('Sanitation Data'!$F$28,0,10*ROW('Sanitation Data'!F121))="","",OFFSET('Sanitation Data'!$F$28,0,10*ROW('Sanitation Data'!F121)))</f>
        <v/>
      </c>
      <c r="CV127" s="283" t="str">
        <f ca="true">+IF(OFFSET('Sanitation Data'!$F$29,0,10*ROW('Sanitation Data'!F121))="","",OFFSET('Sanitation Data'!$F$29,0,10*ROW('Sanitation Data'!F121)))</f>
        <v/>
      </c>
      <c r="CW127" s="283" t="str">
        <f ca="true">+IF(OFFSET('Sanitation Data'!$F$30,0,10*ROW('Sanitation Data'!F121))="","",OFFSET('Sanitation Data'!$F$30,0,10*ROW('Sanitation Data'!F121)))</f>
        <v/>
      </c>
      <c r="CX127" s="283" t="str">
        <f ca="true">+IF(OFFSET('Sanitation Data'!$F$31,0,10*ROW('Sanitation Data'!F121))="","",OFFSET('Sanitation Data'!$F$31,0,10*ROW('Sanitation Data'!F121)))</f>
        <v/>
      </c>
      <c r="CY127" s="283" t="str">
        <f ca="true">+IF(OFFSET('Sanitation Data'!$F$32,0,10*ROW('Sanitation Data'!F121))="","",OFFSET('Sanitation Data'!$F$32,0,10*ROW('Sanitation Data'!F121)))</f>
        <v/>
      </c>
      <c r="CZ127" s="283" t="str">
        <f ca="true">+IF(OFFSET('Sanitation Data'!$G$28,0,10*ROW('Sanitation Data'!G121))="","",OFFSET('Sanitation Data'!$G$28,0,10*ROW('Sanitation Data'!G121)))</f>
        <v/>
      </c>
      <c r="DA127" s="283" t="str">
        <f ca="true">+IF(OFFSET('Sanitation Data'!$G$29,0,10*ROW('Sanitation Data'!G121))="","",OFFSET('Sanitation Data'!$G$29,0,10*ROW('Sanitation Data'!G121)))</f>
        <v/>
      </c>
      <c r="DB127" s="283" t="str">
        <f ca="true">+IF(OFFSET('Sanitation Data'!$G$30,0,10*ROW('Sanitation Data'!G121))="","",OFFSET('Sanitation Data'!$G$30,0,10*ROW('Sanitation Data'!G121)))</f>
        <v/>
      </c>
      <c r="DC127" s="283" t="str">
        <f ca="true">+IF(OFFSET('Sanitation Data'!$G$31,0,10*ROW('Sanitation Data'!G121))="","",OFFSET('Sanitation Data'!$G$31,0,10*ROW('Sanitation Data'!G121)))</f>
        <v/>
      </c>
      <c r="DD127" s="283" t="str">
        <f ca="true">+IF(OFFSET('Sanitation Data'!$G$32,0,10*ROW('Sanitation Data'!G121))="","",OFFSET('Sanitation Data'!$G$32,0,10*ROW('Sanitation Data'!G121)))</f>
        <v/>
      </c>
      <c r="DE127" s="283" t="str">
        <f ca="true">+IF(OFFSET('Sanitation Data'!$H$28,0,10*ROW('Sanitation Data'!H121))="","",OFFSET('Sanitation Data'!$H$28,0,10*ROW('Sanitation Data'!H121)))</f>
        <v/>
      </c>
      <c r="DF127" s="283" t="str">
        <f ca="true">+IF(OFFSET('Sanitation Data'!$H$29,0,10*ROW('Sanitation Data'!H121))="","",OFFSET('Sanitation Data'!$H$29,0,10*ROW('Sanitation Data'!H121)))</f>
        <v/>
      </c>
      <c r="DG127" s="283" t="str">
        <f ca="true">+IF(OFFSET('Sanitation Data'!$H$30,0,10*ROW('Sanitation Data'!H121))="","",OFFSET('Sanitation Data'!$H$30,0,10*ROW('Sanitation Data'!H121)))</f>
        <v/>
      </c>
      <c r="DH127" s="283" t="str">
        <f ca="true">+IF(OFFSET('Sanitation Data'!$H$31,0,10*ROW('Sanitation Data'!H121))="","",OFFSET('Sanitation Data'!$H$31,0,10*ROW('Sanitation Data'!H121)))</f>
        <v/>
      </c>
      <c r="DI127" s="283" t="str">
        <f ca="true">+IF(OFFSET('Sanitation Data'!$H$32,0,10*ROW('Sanitation Data'!H121))="","",OFFSET('Sanitation Data'!$H$32,0,10*ROW('Sanitation Data'!H121)))</f>
        <v/>
      </c>
      <c r="DJ127" s="283" t="str">
        <f ca="true">+IF(OFFSET('Sanitation Data'!$I$28,0,10*ROW('Sanitation Data'!I121))="","",OFFSET('Sanitation Data'!$I$28,0,10*ROW('Sanitation Data'!I121)))</f>
        <v/>
      </c>
      <c r="DK127" s="283" t="str">
        <f ca="true">+IF(OFFSET('Sanitation Data'!$I$29,0,10*ROW('Sanitation Data'!I121))="","",OFFSET('Sanitation Data'!$I$29,0,10*ROW('Sanitation Data'!I121)))</f>
        <v/>
      </c>
      <c r="DL127" s="283" t="str">
        <f ca="true">+IF(OFFSET('Sanitation Data'!$I$30,0,10*ROW('Sanitation Data'!I121))="","",OFFSET('Sanitation Data'!$I$30,0,10*ROW('Sanitation Data'!I121)))</f>
        <v/>
      </c>
      <c r="DM127" s="283" t="str">
        <f ca="true">+IF(OFFSET('Sanitation Data'!$I$31,0,10*ROW('Sanitation Data'!I121))="","",OFFSET('Sanitation Data'!$I$31,0,10*ROW('Sanitation Data'!I121)))</f>
        <v/>
      </c>
      <c r="DN127" s="283" t="str">
        <f ca="true">+IF(OFFSET('Sanitation Data'!$I$32,0,10*ROW('Sanitation Data'!I121))="","",OFFSET('Sanitation Data'!$I$32,0,10*ROW('Sanitation Data'!I121)))</f>
        <v/>
      </c>
      <c r="DO127" s="283" t="str">
        <f ca="true">+IF(OFFSET('Hygiene Data'!$D$11,0,10*ROW('Hygiene Data'!D121))="","",OFFSET('Hygiene Data'!$D$11,0,10*ROW('Hygiene Data'!D121)))</f>
        <v/>
      </c>
      <c r="DP127" s="283" t="str">
        <f ca="true">+IF(OFFSET('Hygiene Data'!$D$12,0,10*ROW('Hygiene Data'!D121))="","",OFFSET('Hygiene Data'!$D$12,0,10*ROW('Hygiene Data'!D121)))</f>
        <v/>
      </c>
      <c r="DQ127" s="283" t="str">
        <f ca="true">+IF(OFFSET('Hygiene Data'!$D$13,0,10*ROW('Hygiene Data'!D121))="","",OFFSET('Hygiene Data'!$D$13,0,10*ROW('Hygiene Data'!D121)))</f>
        <v/>
      </c>
      <c r="DR127" s="283" t="str">
        <f ca="true">+IF(OFFSET('Hygiene Data'!$E$11,0,10*ROW('Hygiene Data'!E121))="","",OFFSET('Hygiene Data'!$E$11,0,10*ROW('Hygiene Data'!E121)))</f>
        <v/>
      </c>
      <c r="DS127" s="283" t="str">
        <f ca="true">+IF(OFFSET('Hygiene Data'!$E$12,0,10*ROW('Hygiene Data'!E121))="","",OFFSET('Hygiene Data'!$E$12,0,10*ROW('Hygiene Data'!E121)))</f>
        <v/>
      </c>
      <c r="DT127" s="283" t="str">
        <f ca="true">+IF(OFFSET('Hygiene Data'!$E$13,0,10*ROW('Hygiene Data'!E121))="","",OFFSET('Hygiene Data'!$E$13,0,10*ROW('Hygiene Data'!E121)))</f>
        <v/>
      </c>
      <c r="DU127" s="283" t="str">
        <f ca="true">+IF(OFFSET('Hygiene Data'!$F$11,0,10*ROW('Hygiene Data'!F121))="","",OFFSET('Hygiene Data'!$F$11,0,10*ROW('Hygiene Data'!F121)))</f>
        <v/>
      </c>
      <c r="DV127" s="283" t="str">
        <f ca="true">+IF(OFFSET('Hygiene Data'!$F$12,0,10*ROW('Hygiene Data'!F121))="","",OFFSET('Hygiene Data'!$F$12,0,10*ROW('Hygiene Data'!F121)))</f>
        <v/>
      </c>
      <c r="DW127" s="283" t="str">
        <f ca="true">+IF(OFFSET('Hygiene Data'!$F$13,0,10*ROW('Hygiene Data'!F121))="","",OFFSET('Hygiene Data'!$F$13,0,10*ROW('Hygiene Data'!F121)))</f>
        <v/>
      </c>
      <c r="DX127" s="283" t="str">
        <f ca="true">+IF(OFFSET('Hygiene Data'!$G$11,0,10*ROW('Hygiene Data'!G121))="","",OFFSET('Hygiene Data'!$G$11,0,10*ROW('Hygiene Data'!G121)))</f>
        <v/>
      </c>
      <c r="DY127" s="283" t="str">
        <f ca="true">+IF(OFFSET('Hygiene Data'!$G$12,0,10*ROW('Hygiene Data'!G121))="","",OFFSET('Hygiene Data'!$G$12,0,10*ROW('Hygiene Data'!G121)))</f>
        <v/>
      </c>
      <c r="DZ127" s="283" t="str">
        <f ca="true">+IF(OFFSET('Hygiene Data'!$G$13,0,10*ROW('Hygiene Data'!G121))="","",OFFSET('Hygiene Data'!$G$13,0,10*ROW('Hygiene Data'!G121)))</f>
        <v/>
      </c>
      <c r="EA127" s="283" t="str">
        <f ca="true">+IF(OFFSET('Hygiene Data'!$H$11,0,10*ROW('Hygiene Data'!H121))="","",OFFSET('Hygiene Data'!$H$11,0,10*ROW('Hygiene Data'!H121)))</f>
        <v/>
      </c>
      <c r="EB127" s="283" t="str">
        <f ca="true">+IF(OFFSET('Hygiene Data'!$H$12,0,10*ROW('Hygiene Data'!H121))="","",OFFSET('Hygiene Data'!$H$12,0,10*ROW('Hygiene Data'!H121)))</f>
        <v/>
      </c>
      <c r="EC127" s="283" t="str">
        <f ca="true">+IF(OFFSET('Hygiene Data'!$H$13,0,10*ROW('Hygiene Data'!H121))="","",OFFSET('Hygiene Data'!$H$13,0,10*ROW('Hygiene Data'!H121)))</f>
        <v/>
      </c>
      <c r="ED127" s="283" t="str">
        <f ca="true">+IF(OFFSET('Hygiene Data'!$I$11,0,10*ROW('Hygiene Data'!I121))="","",OFFSET('Hygiene Data'!$I$11,0,10*ROW('Hygiene Data'!I121)))</f>
        <v/>
      </c>
      <c r="EE127" s="283" t="str">
        <f ca="true">+IF(OFFSET('Hygiene Data'!$I$12,0,10*ROW('Hygiene Data'!I121))="","",OFFSET('Hygiene Data'!$I$12,0,10*ROW('Hygiene Data'!I121)))</f>
        <v/>
      </c>
      <c r="EF127" s="283"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9"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3"/>
      <c r="BS128" s="283" t="str">
        <f ca="true">+IF(OFFSET('Water Data'!$D$27,0,10*ROW('Water Data'!D122))="","",OFFSET('Water Data'!$D$27,0,10*ROW('Water Data'!D122)))</f>
        <v/>
      </c>
      <c r="BT128" s="283" t="str">
        <f ca="true">+IF(OFFSET('Water Data'!$D$28,0,10*ROW('Water Data'!D122))="","",OFFSET('Water Data'!$D$28,0,10*ROW('Water Data'!D122)))</f>
        <v/>
      </c>
      <c r="BU128" s="283" t="str">
        <f ca="true">+IF(OFFSET('Water Data'!$D$29,0,10*ROW('Water Data'!D122))="","",OFFSET('Water Data'!$D$29,0,10*ROW('Water Data'!D122)))</f>
        <v/>
      </c>
      <c r="BV128" s="283" t="str">
        <f ca="true">+IF(OFFSET('Water Data'!$E$27,0,10*ROW('Water Data'!E122))="","",OFFSET('Water Data'!$E$27,0,10*ROW('Water Data'!E122)))</f>
        <v/>
      </c>
      <c r="BW128" s="283" t="str">
        <f ca="true">+IF(OFFSET('Water Data'!$E$28,0,10*ROW('Water Data'!E122))="","",OFFSET('Water Data'!$E$28,0,10*ROW('Water Data'!E122)))</f>
        <v/>
      </c>
      <c r="BX128" s="283" t="str">
        <f ca="true">+IF(OFFSET('Water Data'!$E$29,0,10*ROW('Water Data'!E122))="","",OFFSET('Water Data'!$E$29,0,10*ROW('Water Data'!E122)))</f>
        <v/>
      </c>
      <c r="BY128" s="283" t="str">
        <f ca="true">+IF(OFFSET('Water Data'!$F$27,0,10*ROW('Water Data'!F122))="","",OFFSET('Water Data'!$F$27,0,10*ROW('Water Data'!F122)))</f>
        <v/>
      </c>
      <c r="BZ128" s="283" t="str">
        <f ca="true">+IF(OFFSET('Water Data'!$F$28,0,10*ROW('Water Data'!F122))="","",OFFSET('Water Data'!$F$28,0,10*ROW('Water Data'!F122)))</f>
        <v/>
      </c>
      <c r="CA128" s="283" t="str">
        <f ca="true">+IF(OFFSET('Water Data'!$F$29,0,10*ROW('Water Data'!F122))="","",OFFSET('Water Data'!$F$29,0,10*ROW('Water Data'!F122)))</f>
        <v/>
      </c>
      <c r="CB128" s="283" t="str">
        <f ca="true">+IF(OFFSET('Water Data'!$G$27,0,10*ROW('Water Data'!G122))="","",OFFSET('Water Data'!$G$27,0,10*ROW('Water Data'!G122)))</f>
        <v/>
      </c>
      <c r="CC128" s="283" t="str">
        <f ca="true">+IF(OFFSET('Water Data'!$G$28,0,10*ROW('Water Data'!G122))="","",OFFSET('Water Data'!$G$28,0,10*ROW('Water Data'!G122)))</f>
        <v/>
      </c>
      <c r="CD128" s="283" t="str">
        <f ca="true">+IF(OFFSET('Water Data'!$G$29,0,10*ROW('Water Data'!G122))="","",OFFSET('Water Data'!$G$29,0,10*ROW('Water Data'!G122)))</f>
        <v/>
      </c>
      <c r="CE128" s="283" t="str">
        <f ca="true">+IF(OFFSET('Water Data'!$H$27,0,10*ROW('Water Data'!H122))="","",OFFSET('Water Data'!$H$27,0,10*ROW('Water Data'!H122)))</f>
        <v/>
      </c>
      <c r="CF128" s="283" t="str">
        <f ca="true">+IF(OFFSET('Water Data'!$H$28,0,10*ROW('Water Data'!H122))="","",OFFSET('Water Data'!$H$28,0,10*ROW('Water Data'!H122)))</f>
        <v/>
      </c>
      <c r="CG128" s="283" t="str">
        <f ca="true">+IF(OFFSET('Water Data'!$H$29,0,10*ROW('Water Data'!H122))="","",OFFSET('Water Data'!$H$29,0,10*ROW('Water Data'!H122)))</f>
        <v/>
      </c>
      <c r="CH128" s="283" t="str">
        <f ca="true">+IF(OFFSET('Water Data'!$I$27,0,10*ROW('Water Data'!I122))="","",OFFSET('Water Data'!$I$27,0,10*ROW('Water Data'!I122)))</f>
        <v/>
      </c>
      <c r="CI128" s="283" t="str">
        <f ca="true">+IF(OFFSET('Water Data'!$I$28,0,10*ROW('Water Data'!I122))="","",OFFSET('Water Data'!$I$28,0,10*ROW('Water Data'!I122)))</f>
        <v/>
      </c>
      <c r="CJ128" s="283" t="str">
        <f ca="true">+IF(OFFSET('Water Data'!$I$29,0,10*ROW('Water Data'!I122))="","",OFFSET('Water Data'!$I$29,0,10*ROW('Water Data'!I122)))</f>
        <v/>
      </c>
      <c r="CK128" s="283" t="str">
        <f ca="true">+IF(OFFSET('Sanitation Data'!$D$28,0,10*ROW('Sanitation Data'!D122))="","",OFFSET('Sanitation Data'!$D$28,0,10*ROW('Sanitation Data'!D122)))</f>
        <v/>
      </c>
      <c r="CL128" s="283" t="str">
        <f ca="true">+IF(OFFSET('Sanitation Data'!$D$29,0,10*ROW('Sanitation Data'!D122))="","",OFFSET('Sanitation Data'!$D$29,0,10*ROW('Sanitation Data'!D122)))</f>
        <v/>
      </c>
      <c r="CM128" s="283" t="str">
        <f ca="true">+IF(OFFSET('Sanitation Data'!$D$30,0,10*ROW('Sanitation Data'!D122))="","",OFFSET('Sanitation Data'!$D$30,0,10*ROW('Sanitation Data'!D122)))</f>
        <v/>
      </c>
      <c r="CN128" s="283" t="str">
        <f ca="true">+IF(OFFSET('Sanitation Data'!$D$31,0,10*ROW('Sanitation Data'!D122))="","",OFFSET('Sanitation Data'!$D$31,0,10*ROW('Sanitation Data'!D122)))</f>
        <v/>
      </c>
      <c r="CO128" s="283" t="str">
        <f ca="true">+IF(OFFSET('Sanitation Data'!$D$32,0,10*ROW('Sanitation Data'!D122))="","",OFFSET('Sanitation Data'!$D$32,0,10*ROW('Sanitation Data'!D122)))</f>
        <v/>
      </c>
      <c r="CP128" s="283" t="str">
        <f ca="true">+IF(OFFSET('Sanitation Data'!$E$28,0,10*ROW('Sanitation Data'!E122))="","",OFFSET('Sanitation Data'!$E$28,0,10*ROW('Sanitation Data'!E122)))</f>
        <v/>
      </c>
      <c r="CQ128" s="283" t="str">
        <f ca="true">+IF(OFFSET('Sanitation Data'!$E$29,0,10*ROW('Sanitation Data'!E122))="","",OFFSET('Sanitation Data'!$E$29,0,10*ROW('Sanitation Data'!E122)))</f>
        <v/>
      </c>
      <c r="CR128" s="283" t="str">
        <f ca="true">+IF(OFFSET('Sanitation Data'!$E$30,0,10*ROW('Sanitation Data'!E122))="","",OFFSET('Sanitation Data'!$E$30,0,10*ROW('Sanitation Data'!E122)))</f>
        <v/>
      </c>
      <c r="CS128" s="283" t="str">
        <f ca="true">+IF(OFFSET('Sanitation Data'!$E$31,0,10*ROW('Sanitation Data'!E122))="","",OFFSET('Sanitation Data'!$E$31,0,10*ROW('Sanitation Data'!E122)))</f>
        <v/>
      </c>
      <c r="CT128" s="283" t="str">
        <f ca="true">+IF(OFFSET('Sanitation Data'!$E$32,0,10*ROW('Sanitation Data'!E122))="","",OFFSET('Sanitation Data'!$E$32,0,10*ROW('Sanitation Data'!E122)))</f>
        <v/>
      </c>
      <c r="CU128" s="283" t="str">
        <f ca="true">+IF(OFFSET('Sanitation Data'!$F$28,0,10*ROW('Sanitation Data'!F122))="","",OFFSET('Sanitation Data'!$F$28,0,10*ROW('Sanitation Data'!F122)))</f>
        <v/>
      </c>
      <c r="CV128" s="283" t="str">
        <f ca="true">+IF(OFFSET('Sanitation Data'!$F$29,0,10*ROW('Sanitation Data'!F122))="","",OFFSET('Sanitation Data'!$F$29,0,10*ROW('Sanitation Data'!F122)))</f>
        <v/>
      </c>
      <c r="CW128" s="283" t="str">
        <f ca="true">+IF(OFFSET('Sanitation Data'!$F$30,0,10*ROW('Sanitation Data'!F122))="","",OFFSET('Sanitation Data'!$F$30,0,10*ROW('Sanitation Data'!F122)))</f>
        <v/>
      </c>
      <c r="CX128" s="283" t="str">
        <f ca="true">+IF(OFFSET('Sanitation Data'!$F$31,0,10*ROW('Sanitation Data'!F122))="","",OFFSET('Sanitation Data'!$F$31,0,10*ROW('Sanitation Data'!F122)))</f>
        <v/>
      </c>
      <c r="CY128" s="283" t="str">
        <f ca="true">+IF(OFFSET('Sanitation Data'!$F$32,0,10*ROW('Sanitation Data'!F122))="","",OFFSET('Sanitation Data'!$F$32,0,10*ROW('Sanitation Data'!F122)))</f>
        <v/>
      </c>
      <c r="CZ128" s="283" t="str">
        <f ca="true">+IF(OFFSET('Sanitation Data'!$G$28,0,10*ROW('Sanitation Data'!G122))="","",OFFSET('Sanitation Data'!$G$28,0,10*ROW('Sanitation Data'!G122)))</f>
        <v/>
      </c>
      <c r="DA128" s="283" t="str">
        <f ca="true">+IF(OFFSET('Sanitation Data'!$G$29,0,10*ROW('Sanitation Data'!G122))="","",OFFSET('Sanitation Data'!$G$29,0,10*ROW('Sanitation Data'!G122)))</f>
        <v/>
      </c>
      <c r="DB128" s="283" t="str">
        <f ca="true">+IF(OFFSET('Sanitation Data'!$G$30,0,10*ROW('Sanitation Data'!G122))="","",OFFSET('Sanitation Data'!$G$30,0,10*ROW('Sanitation Data'!G122)))</f>
        <v/>
      </c>
      <c r="DC128" s="283" t="str">
        <f ca="true">+IF(OFFSET('Sanitation Data'!$G$31,0,10*ROW('Sanitation Data'!G122))="","",OFFSET('Sanitation Data'!$G$31,0,10*ROW('Sanitation Data'!G122)))</f>
        <v/>
      </c>
      <c r="DD128" s="283" t="str">
        <f ca="true">+IF(OFFSET('Sanitation Data'!$G$32,0,10*ROW('Sanitation Data'!G122))="","",OFFSET('Sanitation Data'!$G$32,0,10*ROW('Sanitation Data'!G122)))</f>
        <v/>
      </c>
      <c r="DE128" s="283" t="str">
        <f ca="true">+IF(OFFSET('Sanitation Data'!$H$28,0,10*ROW('Sanitation Data'!H122))="","",OFFSET('Sanitation Data'!$H$28,0,10*ROW('Sanitation Data'!H122)))</f>
        <v/>
      </c>
      <c r="DF128" s="283" t="str">
        <f ca="true">+IF(OFFSET('Sanitation Data'!$H$29,0,10*ROW('Sanitation Data'!H122))="","",OFFSET('Sanitation Data'!$H$29,0,10*ROW('Sanitation Data'!H122)))</f>
        <v/>
      </c>
      <c r="DG128" s="283" t="str">
        <f ca="true">+IF(OFFSET('Sanitation Data'!$H$30,0,10*ROW('Sanitation Data'!H122))="","",OFFSET('Sanitation Data'!$H$30,0,10*ROW('Sanitation Data'!H122)))</f>
        <v/>
      </c>
      <c r="DH128" s="283" t="str">
        <f ca="true">+IF(OFFSET('Sanitation Data'!$H$31,0,10*ROW('Sanitation Data'!H122))="","",OFFSET('Sanitation Data'!$H$31,0,10*ROW('Sanitation Data'!H122)))</f>
        <v/>
      </c>
      <c r="DI128" s="283" t="str">
        <f ca="true">+IF(OFFSET('Sanitation Data'!$H$32,0,10*ROW('Sanitation Data'!H122))="","",OFFSET('Sanitation Data'!$H$32,0,10*ROW('Sanitation Data'!H122)))</f>
        <v/>
      </c>
      <c r="DJ128" s="283" t="str">
        <f ca="true">+IF(OFFSET('Sanitation Data'!$I$28,0,10*ROW('Sanitation Data'!I122))="","",OFFSET('Sanitation Data'!$I$28,0,10*ROW('Sanitation Data'!I122)))</f>
        <v/>
      </c>
      <c r="DK128" s="283" t="str">
        <f ca="true">+IF(OFFSET('Sanitation Data'!$I$29,0,10*ROW('Sanitation Data'!I122))="","",OFFSET('Sanitation Data'!$I$29,0,10*ROW('Sanitation Data'!I122)))</f>
        <v/>
      </c>
      <c r="DL128" s="283" t="str">
        <f ca="true">+IF(OFFSET('Sanitation Data'!$I$30,0,10*ROW('Sanitation Data'!I122))="","",OFFSET('Sanitation Data'!$I$30,0,10*ROW('Sanitation Data'!I122)))</f>
        <v/>
      </c>
      <c r="DM128" s="283" t="str">
        <f ca="true">+IF(OFFSET('Sanitation Data'!$I$31,0,10*ROW('Sanitation Data'!I122))="","",OFFSET('Sanitation Data'!$I$31,0,10*ROW('Sanitation Data'!I122)))</f>
        <v/>
      </c>
      <c r="DN128" s="283" t="str">
        <f ca="true">+IF(OFFSET('Sanitation Data'!$I$32,0,10*ROW('Sanitation Data'!I122))="","",OFFSET('Sanitation Data'!$I$32,0,10*ROW('Sanitation Data'!I122)))</f>
        <v/>
      </c>
      <c r="DO128" s="283" t="str">
        <f ca="true">+IF(OFFSET('Hygiene Data'!$D$11,0,10*ROW('Hygiene Data'!D122))="","",OFFSET('Hygiene Data'!$D$11,0,10*ROW('Hygiene Data'!D122)))</f>
        <v/>
      </c>
      <c r="DP128" s="283" t="str">
        <f ca="true">+IF(OFFSET('Hygiene Data'!$D$12,0,10*ROW('Hygiene Data'!D122))="","",OFFSET('Hygiene Data'!$D$12,0,10*ROW('Hygiene Data'!D122)))</f>
        <v/>
      </c>
      <c r="DQ128" s="283" t="str">
        <f ca="true">+IF(OFFSET('Hygiene Data'!$D$13,0,10*ROW('Hygiene Data'!D122))="","",OFFSET('Hygiene Data'!$D$13,0,10*ROW('Hygiene Data'!D122)))</f>
        <v/>
      </c>
      <c r="DR128" s="283" t="str">
        <f ca="true">+IF(OFFSET('Hygiene Data'!$E$11,0,10*ROW('Hygiene Data'!E122))="","",OFFSET('Hygiene Data'!$E$11,0,10*ROW('Hygiene Data'!E122)))</f>
        <v/>
      </c>
      <c r="DS128" s="283" t="str">
        <f ca="true">+IF(OFFSET('Hygiene Data'!$E$12,0,10*ROW('Hygiene Data'!E122))="","",OFFSET('Hygiene Data'!$E$12,0,10*ROW('Hygiene Data'!E122)))</f>
        <v/>
      </c>
      <c r="DT128" s="283" t="str">
        <f ca="true">+IF(OFFSET('Hygiene Data'!$E$13,0,10*ROW('Hygiene Data'!E122))="","",OFFSET('Hygiene Data'!$E$13,0,10*ROW('Hygiene Data'!E122)))</f>
        <v/>
      </c>
      <c r="DU128" s="283" t="str">
        <f ca="true">+IF(OFFSET('Hygiene Data'!$F$11,0,10*ROW('Hygiene Data'!F122))="","",OFFSET('Hygiene Data'!$F$11,0,10*ROW('Hygiene Data'!F122)))</f>
        <v/>
      </c>
      <c r="DV128" s="283" t="str">
        <f ca="true">+IF(OFFSET('Hygiene Data'!$F$12,0,10*ROW('Hygiene Data'!F122))="","",OFFSET('Hygiene Data'!$F$12,0,10*ROW('Hygiene Data'!F122)))</f>
        <v/>
      </c>
      <c r="DW128" s="283" t="str">
        <f ca="true">+IF(OFFSET('Hygiene Data'!$F$13,0,10*ROW('Hygiene Data'!F122))="","",OFFSET('Hygiene Data'!$F$13,0,10*ROW('Hygiene Data'!F122)))</f>
        <v/>
      </c>
      <c r="DX128" s="283" t="str">
        <f ca="true">+IF(OFFSET('Hygiene Data'!$G$11,0,10*ROW('Hygiene Data'!G122))="","",OFFSET('Hygiene Data'!$G$11,0,10*ROW('Hygiene Data'!G122)))</f>
        <v/>
      </c>
      <c r="DY128" s="283" t="str">
        <f ca="true">+IF(OFFSET('Hygiene Data'!$G$12,0,10*ROW('Hygiene Data'!G122))="","",OFFSET('Hygiene Data'!$G$12,0,10*ROW('Hygiene Data'!G122)))</f>
        <v/>
      </c>
      <c r="DZ128" s="283" t="str">
        <f ca="true">+IF(OFFSET('Hygiene Data'!$G$13,0,10*ROW('Hygiene Data'!G122))="","",OFFSET('Hygiene Data'!$G$13,0,10*ROW('Hygiene Data'!G122)))</f>
        <v/>
      </c>
      <c r="EA128" s="283" t="str">
        <f ca="true">+IF(OFFSET('Hygiene Data'!$H$11,0,10*ROW('Hygiene Data'!H122))="","",OFFSET('Hygiene Data'!$H$11,0,10*ROW('Hygiene Data'!H122)))</f>
        <v/>
      </c>
      <c r="EB128" s="283" t="str">
        <f ca="true">+IF(OFFSET('Hygiene Data'!$H$12,0,10*ROW('Hygiene Data'!H122))="","",OFFSET('Hygiene Data'!$H$12,0,10*ROW('Hygiene Data'!H122)))</f>
        <v/>
      </c>
      <c r="EC128" s="283" t="str">
        <f ca="true">+IF(OFFSET('Hygiene Data'!$H$13,0,10*ROW('Hygiene Data'!H122))="","",OFFSET('Hygiene Data'!$H$13,0,10*ROW('Hygiene Data'!H122)))</f>
        <v/>
      </c>
      <c r="ED128" s="283" t="str">
        <f ca="true">+IF(OFFSET('Hygiene Data'!$I$11,0,10*ROW('Hygiene Data'!I122))="","",OFFSET('Hygiene Data'!$I$11,0,10*ROW('Hygiene Data'!I122)))</f>
        <v/>
      </c>
      <c r="EE128" s="283" t="str">
        <f ca="true">+IF(OFFSET('Hygiene Data'!$I$12,0,10*ROW('Hygiene Data'!I122))="","",OFFSET('Hygiene Data'!$I$12,0,10*ROW('Hygiene Data'!I122)))</f>
        <v/>
      </c>
      <c r="EF128" s="283"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9"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3"/>
      <c r="BS129" s="283" t="str">
        <f ca="true">+IF(OFFSET('Water Data'!$D$27,0,10*ROW('Water Data'!D123))="","",OFFSET('Water Data'!$D$27,0,10*ROW('Water Data'!D123)))</f>
        <v/>
      </c>
      <c r="BT129" s="283" t="str">
        <f ca="true">+IF(OFFSET('Water Data'!$D$28,0,10*ROW('Water Data'!D123))="","",OFFSET('Water Data'!$D$28,0,10*ROW('Water Data'!D123)))</f>
        <v/>
      </c>
      <c r="BU129" s="283" t="str">
        <f ca="true">+IF(OFFSET('Water Data'!$D$29,0,10*ROW('Water Data'!D123))="","",OFFSET('Water Data'!$D$29,0,10*ROW('Water Data'!D123)))</f>
        <v/>
      </c>
      <c r="BV129" s="283" t="str">
        <f ca="true">+IF(OFFSET('Water Data'!$E$27,0,10*ROW('Water Data'!E123))="","",OFFSET('Water Data'!$E$27,0,10*ROW('Water Data'!E123)))</f>
        <v/>
      </c>
      <c r="BW129" s="283" t="str">
        <f ca="true">+IF(OFFSET('Water Data'!$E$28,0,10*ROW('Water Data'!E123))="","",OFFSET('Water Data'!$E$28,0,10*ROW('Water Data'!E123)))</f>
        <v/>
      </c>
      <c r="BX129" s="283" t="str">
        <f ca="true">+IF(OFFSET('Water Data'!$E$29,0,10*ROW('Water Data'!E123))="","",OFFSET('Water Data'!$E$29,0,10*ROW('Water Data'!E123)))</f>
        <v/>
      </c>
      <c r="BY129" s="283" t="str">
        <f ca="true">+IF(OFFSET('Water Data'!$F$27,0,10*ROW('Water Data'!F123))="","",OFFSET('Water Data'!$F$27,0,10*ROW('Water Data'!F123)))</f>
        <v/>
      </c>
      <c r="BZ129" s="283" t="str">
        <f ca="true">+IF(OFFSET('Water Data'!$F$28,0,10*ROW('Water Data'!F123))="","",OFFSET('Water Data'!$F$28,0,10*ROW('Water Data'!F123)))</f>
        <v/>
      </c>
      <c r="CA129" s="283" t="str">
        <f ca="true">+IF(OFFSET('Water Data'!$F$29,0,10*ROW('Water Data'!F123))="","",OFFSET('Water Data'!$F$29,0,10*ROW('Water Data'!F123)))</f>
        <v/>
      </c>
      <c r="CB129" s="283" t="str">
        <f ca="true">+IF(OFFSET('Water Data'!$G$27,0,10*ROW('Water Data'!G123))="","",OFFSET('Water Data'!$G$27,0,10*ROW('Water Data'!G123)))</f>
        <v/>
      </c>
      <c r="CC129" s="283" t="str">
        <f ca="true">+IF(OFFSET('Water Data'!$G$28,0,10*ROW('Water Data'!G123))="","",OFFSET('Water Data'!$G$28,0,10*ROW('Water Data'!G123)))</f>
        <v/>
      </c>
      <c r="CD129" s="283" t="str">
        <f ca="true">+IF(OFFSET('Water Data'!$G$29,0,10*ROW('Water Data'!G123))="","",OFFSET('Water Data'!$G$29,0,10*ROW('Water Data'!G123)))</f>
        <v/>
      </c>
      <c r="CE129" s="283" t="str">
        <f ca="true">+IF(OFFSET('Water Data'!$H$27,0,10*ROW('Water Data'!H123))="","",OFFSET('Water Data'!$H$27,0,10*ROW('Water Data'!H123)))</f>
        <v/>
      </c>
      <c r="CF129" s="283" t="str">
        <f ca="true">+IF(OFFSET('Water Data'!$H$28,0,10*ROW('Water Data'!H123))="","",OFFSET('Water Data'!$H$28,0,10*ROW('Water Data'!H123)))</f>
        <v/>
      </c>
      <c r="CG129" s="283" t="str">
        <f ca="true">+IF(OFFSET('Water Data'!$H$29,0,10*ROW('Water Data'!H123))="","",OFFSET('Water Data'!$H$29,0,10*ROW('Water Data'!H123)))</f>
        <v/>
      </c>
      <c r="CH129" s="283" t="str">
        <f ca="true">+IF(OFFSET('Water Data'!$I$27,0,10*ROW('Water Data'!I123))="","",OFFSET('Water Data'!$I$27,0,10*ROW('Water Data'!I123)))</f>
        <v/>
      </c>
      <c r="CI129" s="283" t="str">
        <f ca="true">+IF(OFFSET('Water Data'!$I$28,0,10*ROW('Water Data'!I123))="","",OFFSET('Water Data'!$I$28,0,10*ROW('Water Data'!I123)))</f>
        <v/>
      </c>
      <c r="CJ129" s="283" t="str">
        <f ca="true">+IF(OFFSET('Water Data'!$I$29,0,10*ROW('Water Data'!I123))="","",OFFSET('Water Data'!$I$29,0,10*ROW('Water Data'!I123)))</f>
        <v/>
      </c>
      <c r="CK129" s="283" t="str">
        <f ca="true">+IF(OFFSET('Sanitation Data'!$D$28,0,10*ROW('Sanitation Data'!D123))="","",OFFSET('Sanitation Data'!$D$28,0,10*ROW('Sanitation Data'!D123)))</f>
        <v/>
      </c>
      <c r="CL129" s="283" t="str">
        <f ca="true">+IF(OFFSET('Sanitation Data'!$D$29,0,10*ROW('Sanitation Data'!D123))="","",OFFSET('Sanitation Data'!$D$29,0,10*ROW('Sanitation Data'!D123)))</f>
        <v/>
      </c>
      <c r="CM129" s="283" t="str">
        <f ca="true">+IF(OFFSET('Sanitation Data'!$D$30,0,10*ROW('Sanitation Data'!D123))="","",OFFSET('Sanitation Data'!$D$30,0,10*ROW('Sanitation Data'!D123)))</f>
        <v/>
      </c>
      <c r="CN129" s="283" t="str">
        <f ca="true">+IF(OFFSET('Sanitation Data'!$D$31,0,10*ROW('Sanitation Data'!D123))="","",OFFSET('Sanitation Data'!$D$31,0,10*ROW('Sanitation Data'!D123)))</f>
        <v/>
      </c>
      <c r="CO129" s="283" t="str">
        <f ca="true">+IF(OFFSET('Sanitation Data'!$D$32,0,10*ROW('Sanitation Data'!D123))="","",OFFSET('Sanitation Data'!$D$32,0,10*ROW('Sanitation Data'!D123)))</f>
        <v/>
      </c>
      <c r="CP129" s="283" t="str">
        <f ca="true">+IF(OFFSET('Sanitation Data'!$E$28,0,10*ROW('Sanitation Data'!E123))="","",OFFSET('Sanitation Data'!$E$28,0,10*ROW('Sanitation Data'!E123)))</f>
        <v/>
      </c>
      <c r="CQ129" s="283" t="str">
        <f ca="true">+IF(OFFSET('Sanitation Data'!$E$29,0,10*ROW('Sanitation Data'!E123))="","",OFFSET('Sanitation Data'!$E$29,0,10*ROW('Sanitation Data'!E123)))</f>
        <v/>
      </c>
      <c r="CR129" s="283" t="str">
        <f ca="true">+IF(OFFSET('Sanitation Data'!$E$30,0,10*ROW('Sanitation Data'!E123))="","",OFFSET('Sanitation Data'!$E$30,0,10*ROW('Sanitation Data'!E123)))</f>
        <v/>
      </c>
      <c r="CS129" s="283" t="str">
        <f ca="true">+IF(OFFSET('Sanitation Data'!$E$31,0,10*ROW('Sanitation Data'!E123))="","",OFFSET('Sanitation Data'!$E$31,0,10*ROW('Sanitation Data'!E123)))</f>
        <v/>
      </c>
      <c r="CT129" s="283" t="str">
        <f ca="true">+IF(OFFSET('Sanitation Data'!$E$32,0,10*ROW('Sanitation Data'!E123))="","",OFFSET('Sanitation Data'!$E$32,0,10*ROW('Sanitation Data'!E123)))</f>
        <v/>
      </c>
      <c r="CU129" s="283" t="str">
        <f ca="true">+IF(OFFSET('Sanitation Data'!$F$28,0,10*ROW('Sanitation Data'!F123))="","",OFFSET('Sanitation Data'!$F$28,0,10*ROW('Sanitation Data'!F123)))</f>
        <v/>
      </c>
      <c r="CV129" s="283" t="str">
        <f ca="true">+IF(OFFSET('Sanitation Data'!$F$29,0,10*ROW('Sanitation Data'!F123))="","",OFFSET('Sanitation Data'!$F$29,0,10*ROW('Sanitation Data'!F123)))</f>
        <v/>
      </c>
      <c r="CW129" s="283" t="str">
        <f ca="true">+IF(OFFSET('Sanitation Data'!$F$30,0,10*ROW('Sanitation Data'!F123))="","",OFFSET('Sanitation Data'!$F$30,0,10*ROW('Sanitation Data'!F123)))</f>
        <v/>
      </c>
      <c r="CX129" s="283" t="str">
        <f ca="true">+IF(OFFSET('Sanitation Data'!$F$31,0,10*ROW('Sanitation Data'!F123))="","",OFFSET('Sanitation Data'!$F$31,0,10*ROW('Sanitation Data'!F123)))</f>
        <v/>
      </c>
      <c r="CY129" s="283" t="str">
        <f ca="true">+IF(OFFSET('Sanitation Data'!$F$32,0,10*ROW('Sanitation Data'!F123))="","",OFFSET('Sanitation Data'!$F$32,0,10*ROW('Sanitation Data'!F123)))</f>
        <v/>
      </c>
      <c r="CZ129" s="283" t="str">
        <f ca="true">+IF(OFFSET('Sanitation Data'!$G$28,0,10*ROW('Sanitation Data'!G123))="","",OFFSET('Sanitation Data'!$G$28,0,10*ROW('Sanitation Data'!G123)))</f>
        <v/>
      </c>
      <c r="DA129" s="283" t="str">
        <f ca="true">+IF(OFFSET('Sanitation Data'!$G$29,0,10*ROW('Sanitation Data'!G123))="","",OFFSET('Sanitation Data'!$G$29,0,10*ROW('Sanitation Data'!G123)))</f>
        <v/>
      </c>
      <c r="DB129" s="283" t="str">
        <f ca="true">+IF(OFFSET('Sanitation Data'!$G$30,0,10*ROW('Sanitation Data'!G123))="","",OFFSET('Sanitation Data'!$G$30,0,10*ROW('Sanitation Data'!G123)))</f>
        <v/>
      </c>
      <c r="DC129" s="283" t="str">
        <f ca="true">+IF(OFFSET('Sanitation Data'!$G$31,0,10*ROW('Sanitation Data'!G123))="","",OFFSET('Sanitation Data'!$G$31,0,10*ROW('Sanitation Data'!G123)))</f>
        <v/>
      </c>
      <c r="DD129" s="283" t="str">
        <f ca="true">+IF(OFFSET('Sanitation Data'!$G$32,0,10*ROW('Sanitation Data'!G123))="","",OFFSET('Sanitation Data'!$G$32,0,10*ROW('Sanitation Data'!G123)))</f>
        <v/>
      </c>
      <c r="DE129" s="283" t="str">
        <f ca="true">+IF(OFFSET('Sanitation Data'!$H$28,0,10*ROW('Sanitation Data'!H123))="","",OFFSET('Sanitation Data'!$H$28,0,10*ROW('Sanitation Data'!H123)))</f>
        <v/>
      </c>
      <c r="DF129" s="283" t="str">
        <f ca="true">+IF(OFFSET('Sanitation Data'!$H$29,0,10*ROW('Sanitation Data'!H123))="","",OFFSET('Sanitation Data'!$H$29,0,10*ROW('Sanitation Data'!H123)))</f>
        <v/>
      </c>
      <c r="DG129" s="283" t="str">
        <f ca="true">+IF(OFFSET('Sanitation Data'!$H$30,0,10*ROW('Sanitation Data'!H123))="","",OFFSET('Sanitation Data'!$H$30,0,10*ROW('Sanitation Data'!H123)))</f>
        <v/>
      </c>
      <c r="DH129" s="283" t="str">
        <f ca="true">+IF(OFFSET('Sanitation Data'!$H$31,0,10*ROW('Sanitation Data'!H123))="","",OFFSET('Sanitation Data'!$H$31,0,10*ROW('Sanitation Data'!H123)))</f>
        <v/>
      </c>
      <c r="DI129" s="283" t="str">
        <f ca="true">+IF(OFFSET('Sanitation Data'!$H$32,0,10*ROW('Sanitation Data'!H123))="","",OFFSET('Sanitation Data'!$H$32,0,10*ROW('Sanitation Data'!H123)))</f>
        <v/>
      </c>
      <c r="DJ129" s="283" t="str">
        <f ca="true">+IF(OFFSET('Sanitation Data'!$I$28,0,10*ROW('Sanitation Data'!I123))="","",OFFSET('Sanitation Data'!$I$28,0,10*ROW('Sanitation Data'!I123)))</f>
        <v/>
      </c>
      <c r="DK129" s="283" t="str">
        <f ca="true">+IF(OFFSET('Sanitation Data'!$I$29,0,10*ROW('Sanitation Data'!I123))="","",OFFSET('Sanitation Data'!$I$29,0,10*ROW('Sanitation Data'!I123)))</f>
        <v/>
      </c>
      <c r="DL129" s="283" t="str">
        <f ca="true">+IF(OFFSET('Sanitation Data'!$I$30,0,10*ROW('Sanitation Data'!I123))="","",OFFSET('Sanitation Data'!$I$30,0,10*ROW('Sanitation Data'!I123)))</f>
        <v/>
      </c>
      <c r="DM129" s="283" t="str">
        <f ca="true">+IF(OFFSET('Sanitation Data'!$I$31,0,10*ROW('Sanitation Data'!I123))="","",OFFSET('Sanitation Data'!$I$31,0,10*ROW('Sanitation Data'!I123)))</f>
        <v/>
      </c>
      <c r="DN129" s="283" t="str">
        <f ca="true">+IF(OFFSET('Sanitation Data'!$I$32,0,10*ROW('Sanitation Data'!I123))="","",OFFSET('Sanitation Data'!$I$32,0,10*ROW('Sanitation Data'!I123)))</f>
        <v/>
      </c>
      <c r="DO129" s="283" t="str">
        <f ca="true">+IF(OFFSET('Hygiene Data'!$D$11,0,10*ROW('Hygiene Data'!D123))="","",OFFSET('Hygiene Data'!$D$11,0,10*ROW('Hygiene Data'!D123)))</f>
        <v/>
      </c>
      <c r="DP129" s="283" t="str">
        <f ca="true">+IF(OFFSET('Hygiene Data'!$D$12,0,10*ROW('Hygiene Data'!D123))="","",OFFSET('Hygiene Data'!$D$12,0,10*ROW('Hygiene Data'!D123)))</f>
        <v/>
      </c>
      <c r="DQ129" s="283" t="str">
        <f ca="true">+IF(OFFSET('Hygiene Data'!$D$13,0,10*ROW('Hygiene Data'!D123))="","",OFFSET('Hygiene Data'!$D$13,0,10*ROW('Hygiene Data'!D123)))</f>
        <v/>
      </c>
      <c r="DR129" s="283" t="str">
        <f ca="true">+IF(OFFSET('Hygiene Data'!$E$11,0,10*ROW('Hygiene Data'!E123))="","",OFFSET('Hygiene Data'!$E$11,0,10*ROW('Hygiene Data'!E123)))</f>
        <v/>
      </c>
      <c r="DS129" s="283" t="str">
        <f ca="true">+IF(OFFSET('Hygiene Data'!$E$12,0,10*ROW('Hygiene Data'!E123))="","",OFFSET('Hygiene Data'!$E$12,0,10*ROW('Hygiene Data'!E123)))</f>
        <v/>
      </c>
      <c r="DT129" s="283" t="str">
        <f ca="true">+IF(OFFSET('Hygiene Data'!$E$13,0,10*ROW('Hygiene Data'!E123))="","",OFFSET('Hygiene Data'!$E$13,0,10*ROW('Hygiene Data'!E123)))</f>
        <v/>
      </c>
      <c r="DU129" s="283" t="str">
        <f ca="true">+IF(OFFSET('Hygiene Data'!$F$11,0,10*ROW('Hygiene Data'!F123))="","",OFFSET('Hygiene Data'!$F$11,0,10*ROW('Hygiene Data'!F123)))</f>
        <v/>
      </c>
      <c r="DV129" s="283" t="str">
        <f ca="true">+IF(OFFSET('Hygiene Data'!$F$12,0,10*ROW('Hygiene Data'!F123))="","",OFFSET('Hygiene Data'!$F$12,0,10*ROW('Hygiene Data'!F123)))</f>
        <v/>
      </c>
      <c r="DW129" s="283" t="str">
        <f ca="true">+IF(OFFSET('Hygiene Data'!$F$13,0,10*ROW('Hygiene Data'!F123))="","",OFFSET('Hygiene Data'!$F$13,0,10*ROW('Hygiene Data'!F123)))</f>
        <v/>
      </c>
      <c r="DX129" s="283" t="str">
        <f ca="true">+IF(OFFSET('Hygiene Data'!$G$11,0,10*ROW('Hygiene Data'!G123))="","",OFFSET('Hygiene Data'!$G$11,0,10*ROW('Hygiene Data'!G123)))</f>
        <v/>
      </c>
      <c r="DY129" s="283" t="str">
        <f ca="true">+IF(OFFSET('Hygiene Data'!$G$12,0,10*ROW('Hygiene Data'!G123))="","",OFFSET('Hygiene Data'!$G$12,0,10*ROW('Hygiene Data'!G123)))</f>
        <v/>
      </c>
      <c r="DZ129" s="283" t="str">
        <f ca="true">+IF(OFFSET('Hygiene Data'!$G$13,0,10*ROW('Hygiene Data'!G123))="","",OFFSET('Hygiene Data'!$G$13,0,10*ROW('Hygiene Data'!G123)))</f>
        <v/>
      </c>
      <c r="EA129" s="283" t="str">
        <f ca="true">+IF(OFFSET('Hygiene Data'!$H$11,0,10*ROW('Hygiene Data'!H123))="","",OFFSET('Hygiene Data'!$H$11,0,10*ROW('Hygiene Data'!H123)))</f>
        <v/>
      </c>
      <c r="EB129" s="283" t="str">
        <f ca="true">+IF(OFFSET('Hygiene Data'!$H$12,0,10*ROW('Hygiene Data'!H123))="","",OFFSET('Hygiene Data'!$H$12,0,10*ROW('Hygiene Data'!H123)))</f>
        <v/>
      </c>
      <c r="EC129" s="283" t="str">
        <f ca="true">+IF(OFFSET('Hygiene Data'!$H$13,0,10*ROW('Hygiene Data'!H123))="","",OFFSET('Hygiene Data'!$H$13,0,10*ROW('Hygiene Data'!H123)))</f>
        <v/>
      </c>
      <c r="ED129" s="283" t="str">
        <f ca="true">+IF(OFFSET('Hygiene Data'!$I$11,0,10*ROW('Hygiene Data'!I123))="","",OFFSET('Hygiene Data'!$I$11,0,10*ROW('Hygiene Data'!I123)))</f>
        <v/>
      </c>
      <c r="EE129" s="283" t="str">
        <f ca="true">+IF(OFFSET('Hygiene Data'!$I$12,0,10*ROW('Hygiene Data'!I123))="","",OFFSET('Hygiene Data'!$I$12,0,10*ROW('Hygiene Data'!I123)))</f>
        <v/>
      </c>
      <c r="EF129" s="283"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9"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3"/>
      <c r="BS130" s="283" t="str">
        <f ca="true">+IF(OFFSET('Water Data'!$D$27,0,10*ROW('Water Data'!D124))="","",OFFSET('Water Data'!$D$27,0,10*ROW('Water Data'!D124)))</f>
        <v/>
      </c>
      <c r="BT130" s="283" t="str">
        <f ca="true">+IF(OFFSET('Water Data'!$D$28,0,10*ROW('Water Data'!D124))="","",OFFSET('Water Data'!$D$28,0,10*ROW('Water Data'!D124)))</f>
        <v/>
      </c>
      <c r="BU130" s="283" t="str">
        <f ca="true">+IF(OFFSET('Water Data'!$D$29,0,10*ROW('Water Data'!D124))="","",OFFSET('Water Data'!$D$29,0,10*ROW('Water Data'!D124)))</f>
        <v/>
      </c>
      <c r="BV130" s="283" t="str">
        <f ca="true">+IF(OFFSET('Water Data'!$E$27,0,10*ROW('Water Data'!E124))="","",OFFSET('Water Data'!$E$27,0,10*ROW('Water Data'!E124)))</f>
        <v/>
      </c>
      <c r="BW130" s="283" t="str">
        <f ca="true">+IF(OFFSET('Water Data'!$E$28,0,10*ROW('Water Data'!E124))="","",OFFSET('Water Data'!$E$28,0,10*ROW('Water Data'!E124)))</f>
        <v/>
      </c>
      <c r="BX130" s="283" t="str">
        <f ca="true">+IF(OFFSET('Water Data'!$E$29,0,10*ROW('Water Data'!E124))="","",OFFSET('Water Data'!$E$29,0,10*ROW('Water Data'!E124)))</f>
        <v/>
      </c>
      <c r="BY130" s="283" t="str">
        <f ca="true">+IF(OFFSET('Water Data'!$F$27,0,10*ROW('Water Data'!F124))="","",OFFSET('Water Data'!$F$27,0,10*ROW('Water Data'!F124)))</f>
        <v/>
      </c>
      <c r="BZ130" s="283" t="str">
        <f ca="true">+IF(OFFSET('Water Data'!$F$28,0,10*ROW('Water Data'!F124))="","",OFFSET('Water Data'!$F$28,0,10*ROW('Water Data'!F124)))</f>
        <v/>
      </c>
      <c r="CA130" s="283" t="str">
        <f ca="true">+IF(OFFSET('Water Data'!$F$29,0,10*ROW('Water Data'!F124))="","",OFFSET('Water Data'!$F$29,0,10*ROW('Water Data'!F124)))</f>
        <v/>
      </c>
      <c r="CB130" s="283" t="str">
        <f ca="true">+IF(OFFSET('Water Data'!$G$27,0,10*ROW('Water Data'!G124))="","",OFFSET('Water Data'!$G$27,0,10*ROW('Water Data'!G124)))</f>
        <v/>
      </c>
      <c r="CC130" s="283" t="str">
        <f ca="true">+IF(OFFSET('Water Data'!$G$28,0,10*ROW('Water Data'!G124))="","",OFFSET('Water Data'!$G$28,0,10*ROW('Water Data'!G124)))</f>
        <v/>
      </c>
      <c r="CD130" s="283" t="str">
        <f ca="true">+IF(OFFSET('Water Data'!$G$29,0,10*ROW('Water Data'!G124))="","",OFFSET('Water Data'!$G$29,0,10*ROW('Water Data'!G124)))</f>
        <v/>
      </c>
      <c r="CE130" s="283" t="str">
        <f ca="true">+IF(OFFSET('Water Data'!$H$27,0,10*ROW('Water Data'!H124))="","",OFFSET('Water Data'!$H$27,0,10*ROW('Water Data'!H124)))</f>
        <v/>
      </c>
      <c r="CF130" s="283" t="str">
        <f ca="true">+IF(OFFSET('Water Data'!$H$28,0,10*ROW('Water Data'!H124))="","",OFFSET('Water Data'!$H$28,0,10*ROW('Water Data'!H124)))</f>
        <v/>
      </c>
      <c r="CG130" s="283" t="str">
        <f ca="true">+IF(OFFSET('Water Data'!$H$29,0,10*ROW('Water Data'!H124))="","",OFFSET('Water Data'!$H$29,0,10*ROW('Water Data'!H124)))</f>
        <v/>
      </c>
      <c r="CH130" s="283" t="str">
        <f ca="true">+IF(OFFSET('Water Data'!$I$27,0,10*ROW('Water Data'!I124))="","",OFFSET('Water Data'!$I$27,0,10*ROW('Water Data'!I124)))</f>
        <v/>
      </c>
      <c r="CI130" s="283" t="str">
        <f ca="true">+IF(OFFSET('Water Data'!$I$28,0,10*ROW('Water Data'!I124))="","",OFFSET('Water Data'!$I$28,0,10*ROW('Water Data'!I124)))</f>
        <v/>
      </c>
      <c r="CJ130" s="283" t="str">
        <f ca="true">+IF(OFFSET('Water Data'!$I$29,0,10*ROW('Water Data'!I124))="","",OFFSET('Water Data'!$I$29,0,10*ROW('Water Data'!I124)))</f>
        <v/>
      </c>
      <c r="CK130" s="283" t="str">
        <f ca="true">+IF(OFFSET('Sanitation Data'!$D$28,0,10*ROW('Sanitation Data'!D124))="","",OFFSET('Sanitation Data'!$D$28,0,10*ROW('Sanitation Data'!D124)))</f>
        <v/>
      </c>
      <c r="CL130" s="283" t="str">
        <f ca="true">+IF(OFFSET('Sanitation Data'!$D$29,0,10*ROW('Sanitation Data'!D124))="","",OFFSET('Sanitation Data'!$D$29,0,10*ROW('Sanitation Data'!D124)))</f>
        <v/>
      </c>
      <c r="CM130" s="283" t="str">
        <f ca="true">+IF(OFFSET('Sanitation Data'!$D$30,0,10*ROW('Sanitation Data'!D124))="","",OFFSET('Sanitation Data'!$D$30,0,10*ROW('Sanitation Data'!D124)))</f>
        <v/>
      </c>
      <c r="CN130" s="283" t="str">
        <f ca="true">+IF(OFFSET('Sanitation Data'!$D$31,0,10*ROW('Sanitation Data'!D124))="","",OFFSET('Sanitation Data'!$D$31,0,10*ROW('Sanitation Data'!D124)))</f>
        <v/>
      </c>
      <c r="CO130" s="283" t="str">
        <f ca="true">+IF(OFFSET('Sanitation Data'!$D$32,0,10*ROW('Sanitation Data'!D124))="","",OFFSET('Sanitation Data'!$D$32,0,10*ROW('Sanitation Data'!D124)))</f>
        <v/>
      </c>
      <c r="CP130" s="283" t="str">
        <f ca="true">+IF(OFFSET('Sanitation Data'!$E$28,0,10*ROW('Sanitation Data'!E124))="","",OFFSET('Sanitation Data'!$E$28,0,10*ROW('Sanitation Data'!E124)))</f>
        <v/>
      </c>
      <c r="CQ130" s="283" t="str">
        <f ca="true">+IF(OFFSET('Sanitation Data'!$E$29,0,10*ROW('Sanitation Data'!E124))="","",OFFSET('Sanitation Data'!$E$29,0,10*ROW('Sanitation Data'!E124)))</f>
        <v/>
      </c>
      <c r="CR130" s="283" t="str">
        <f ca="true">+IF(OFFSET('Sanitation Data'!$E$30,0,10*ROW('Sanitation Data'!E124))="","",OFFSET('Sanitation Data'!$E$30,0,10*ROW('Sanitation Data'!E124)))</f>
        <v/>
      </c>
      <c r="CS130" s="283" t="str">
        <f ca="true">+IF(OFFSET('Sanitation Data'!$E$31,0,10*ROW('Sanitation Data'!E124))="","",OFFSET('Sanitation Data'!$E$31,0,10*ROW('Sanitation Data'!E124)))</f>
        <v/>
      </c>
      <c r="CT130" s="283" t="str">
        <f ca="true">+IF(OFFSET('Sanitation Data'!$E$32,0,10*ROW('Sanitation Data'!E124))="","",OFFSET('Sanitation Data'!$E$32,0,10*ROW('Sanitation Data'!E124)))</f>
        <v/>
      </c>
      <c r="CU130" s="283" t="str">
        <f ca="true">+IF(OFFSET('Sanitation Data'!$F$28,0,10*ROW('Sanitation Data'!F124))="","",OFFSET('Sanitation Data'!$F$28,0,10*ROW('Sanitation Data'!F124)))</f>
        <v/>
      </c>
      <c r="CV130" s="283" t="str">
        <f ca="true">+IF(OFFSET('Sanitation Data'!$F$29,0,10*ROW('Sanitation Data'!F124))="","",OFFSET('Sanitation Data'!$F$29,0,10*ROW('Sanitation Data'!F124)))</f>
        <v/>
      </c>
      <c r="CW130" s="283" t="str">
        <f ca="true">+IF(OFFSET('Sanitation Data'!$F$30,0,10*ROW('Sanitation Data'!F124))="","",OFFSET('Sanitation Data'!$F$30,0,10*ROW('Sanitation Data'!F124)))</f>
        <v/>
      </c>
      <c r="CX130" s="283" t="str">
        <f ca="true">+IF(OFFSET('Sanitation Data'!$F$31,0,10*ROW('Sanitation Data'!F124))="","",OFFSET('Sanitation Data'!$F$31,0,10*ROW('Sanitation Data'!F124)))</f>
        <v/>
      </c>
      <c r="CY130" s="283" t="str">
        <f ca="true">+IF(OFFSET('Sanitation Data'!$F$32,0,10*ROW('Sanitation Data'!F124))="","",OFFSET('Sanitation Data'!$F$32,0,10*ROW('Sanitation Data'!F124)))</f>
        <v/>
      </c>
      <c r="CZ130" s="283" t="str">
        <f ca="true">+IF(OFFSET('Sanitation Data'!$G$28,0,10*ROW('Sanitation Data'!G124))="","",OFFSET('Sanitation Data'!$G$28,0,10*ROW('Sanitation Data'!G124)))</f>
        <v/>
      </c>
      <c r="DA130" s="283" t="str">
        <f ca="true">+IF(OFFSET('Sanitation Data'!$G$29,0,10*ROW('Sanitation Data'!G124))="","",OFFSET('Sanitation Data'!$G$29,0,10*ROW('Sanitation Data'!G124)))</f>
        <v/>
      </c>
      <c r="DB130" s="283" t="str">
        <f ca="true">+IF(OFFSET('Sanitation Data'!$G$30,0,10*ROW('Sanitation Data'!G124))="","",OFFSET('Sanitation Data'!$G$30,0,10*ROW('Sanitation Data'!G124)))</f>
        <v/>
      </c>
      <c r="DC130" s="283" t="str">
        <f ca="true">+IF(OFFSET('Sanitation Data'!$G$31,0,10*ROW('Sanitation Data'!G124))="","",OFFSET('Sanitation Data'!$G$31,0,10*ROW('Sanitation Data'!G124)))</f>
        <v/>
      </c>
      <c r="DD130" s="283" t="str">
        <f ca="true">+IF(OFFSET('Sanitation Data'!$G$32,0,10*ROW('Sanitation Data'!G124))="","",OFFSET('Sanitation Data'!$G$32,0,10*ROW('Sanitation Data'!G124)))</f>
        <v/>
      </c>
      <c r="DE130" s="283" t="str">
        <f ca="true">+IF(OFFSET('Sanitation Data'!$H$28,0,10*ROW('Sanitation Data'!H124))="","",OFFSET('Sanitation Data'!$H$28,0,10*ROW('Sanitation Data'!H124)))</f>
        <v/>
      </c>
      <c r="DF130" s="283" t="str">
        <f ca="true">+IF(OFFSET('Sanitation Data'!$H$29,0,10*ROW('Sanitation Data'!H124))="","",OFFSET('Sanitation Data'!$H$29,0,10*ROW('Sanitation Data'!H124)))</f>
        <v/>
      </c>
      <c r="DG130" s="283" t="str">
        <f ca="true">+IF(OFFSET('Sanitation Data'!$H$30,0,10*ROW('Sanitation Data'!H124))="","",OFFSET('Sanitation Data'!$H$30,0,10*ROW('Sanitation Data'!H124)))</f>
        <v/>
      </c>
      <c r="DH130" s="283" t="str">
        <f ca="true">+IF(OFFSET('Sanitation Data'!$H$31,0,10*ROW('Sanitation Data'!H124))="","",OFFSET('Sanitation Data'!$H$31,0,10*ROW('Sanitation Data'!H124)))</f>
        <v/>
      </c>
      <c r="DI130" s="283" t="str">
        <f ca="true">+IF(OFFSET('Sanitation Data'!$H$32,0,10*ROW('Sanitation Data'!H124))="","",OFFSET('Sanitation Data'!$H$32,0,10*ROW('Sanitation Data'!H124)))</f>
        <v/>
      </c>
      <c r="DJ130" s="283" t="str">
        <f ca="true">+IF(OFFSET('Sanitation Data'!$I$28,0,10*ROW('Sanitation Data'!I124))="","",OFFSET('Sanitation Data'!$I$28,0,10*ROW('Sanitation Data'!I124)))</f>
        <v/>
      </c>
      <c r="DK130" s="283" t="str">
        <f ca="true">+IF(OFFSET('Sanitation Data'!$I$29,0,10*ROW('Sanitation Data'!I124))="","",OFFSET('Sanitation Data'!$I$29,0,10*ROW('Sanitation Data'!I124)))</f>
        <v/>
      </c>
      <c r="DL130" s="283" t="str">
        <f ca="true">+IF(OFFSET('Sanitation Data'!$I$30,0,10*ROW('Sanitation Data'!I124))="","",OFFSET('Sanitation Data'!$I$30,0,10*ROW('Sanitation Data'!I124)))</f>
        <v/>
      </c>
      <c r="DM130" s="283" t="str">
        <f ca="true">+IF(OFFSET('Sanitation Data'!$I$31,0,10*ROW('Sanitation Data'!I124))="","",OFFSET('Sanitation Data'!$I$31,0,10*ROW('Sanitation Data'!I124)))</f>
        <v/>
      </c>
      <c r="DN130" s="283" t="str">
        <f ca="true">+IF(OFFSET('Sanitation Data'!$I$32,0,10*ROW('Sanitation Data'!I124))="","",OFFSET('Sanitation Data'!$I$32,0,10*ROW('Sanitation Data'!I124)))</f>
        <v/>
      </c>
      <c r="DO130" s="283" t="str">
        <f ca="true">+IF(OFFSET('Hygiene Data'!$D$11,0,10*ROW('Hygiene Data'!D124))="","",OFFSET('Hygiene Data'!$D$11,0,10*ROW('Hygiene Data'!D124)))</f>
        <v/>
      </c>
      <c r="DP130" s="283" t="str">
        <f ca="true">+IF(OFFSET('Hygiene Data'!$D$12,0,10*ROW('Hygiene Data'!D124))="","",OFFSET('Hygiene Data'!$D$12,0,10*ROW('Hygiene Data'!D124)))</f>
        <v/>
      </c>
      <c r="DQ130" s="283" t="str">
        <f ca="true">+IF(OFFSET('Hygiene Data'!$D$13,0,10*ROW('Hygiene Data'!D124))="","",OFFSET('Hygiene Data'!$D$13,0,10*ROW('Hygiene Data'!D124)))</f>
        <v/>
      </c>
      <c r="DR130" s="283" t="str">
        <f ca="true">+IF(OFFSET('Hygiene Data'!$E$11,0,10*ROW('Hygiene Data'!E124))="","",OFFSET('Hygiene Data'!$E$11,0,10*ROW('Hygiene Data'!E124)))</f>
        <v/>
      </c>
      <c r="DS130" s="283" t="str">
        <f ca="true">+IF(OFFSET('Hygiene Data'!$E$12,0,10*ROW('Hygiene Data'!E124))="","",OFFSET('Hygiene Data'!$E$12,0,10*ROW('Hygiene Data'!E124)))</f>
        <v/>
      </c>
      <c r="DT130" s="283" t="str">
        <f ca="true">+IF(OFFSET('Hygiene Data'!$E$13,0,10*ROW('Hygiene Data'!E124))="","",OFFSET('Hygiene Data'!$E$13,0,10*ROW('Hygiene Data'!E124)))</f>
        <v/>
      </c>
      <c r="DU130" s="283" t="str">
        <f ca="true">+IF(OFFSET('Hygiene Data'!$F$11,0,10*ROW('Hygiene Data'!F124))="","",OFFSET('Hygiene Data'!$F$11,0,10*ROW('Hygiene Data'!F124)))</f>
        <v/>
      </c>
      <c r="DV130" s="283" t="str">
        <f ca="true">+IF(OFFSET('Hygiene Data'!$F$12,0,10*ROW('Hygiene Data'!F124))="","",OFFSET('Hygiene Data'!$F$12,0,10*ROW('Hygiene Data'!F124)))</f>
        <v/>
      </c>
      <c r="DW130" s="283" t="str">
        <f ca="true">+IF(OFFSET('Hygiene Data'!$F$13,0,10*ROW('Hygiene Data'!F124))="","",OFFSET('Hygiene Data'!$F$13,0,10*ROW('Hygiene Data'!F124)))</f>
        <v/>
      </c>
      <c r="DX130" s="283" t="str">
        <f ca="true">+IF(OFFSET('Hygiene Data'!$G$11,0,10*ROW('Hygiene Data'!G124))="","",OFFSET('Hygiene Data'!$G$11,0,10*ROW('Hygiene Data'!G124)))</f>
        <v/>
      </c>
      <c r="DY130" s="283" t="str">
        <f ca="true">+IF(OFFSET('Hygiene Data'!$G$12,0,10*ROW('Hygiene Data'!G124))="","",OFFSET('Hygiene Data'!$G$12,0,10*ROW('Hygiene Data'!G124)))</f>
        <v/>
      </c>
      <c r="DZ130" s="283" t="str">
        <f ca="true">+IF(OFFSET('Hygiene Data'!$G$13,0,10*ROW('Hygiene Data'!G124))="","",OFFSET('Hygiene Data'!$G$13,0,10*ROW('Hygiene Data'!G124)))</f>
        <v/>
      </c>
      <c r="EA130" s="283" t="str">
        <f ca="true">+IF(OFFSET('Hygiene Data'!$H$11,0,10*ROW('Hygiene Data'!H124))="","",OFFSET('Hygiene Data'!$H$11,0,10*ROW('Hygiene Data'!H124)))</f>
        <v/>
      </c>
      <c r="EB130" s="283" t="str">
        <f ca="true">+IF(OFFSET('Hygiene Data'!$H$12,0,10*ROW('Hygiene Data'!H124))="","",OFFSET('Hygiene Data'!$H$12,0,10*ROW('Hygiene Data'!H124)))</f>
        <v/>
      </c>
      <c r="EC130" s="283" t="str">
        <f ca="true">+IF(OFFSET('Hygiene Data'!$H$13,0,10*ROW('Hygiene Data'!H124))="","",OFFSET('Hygiene Data'!$H$13,0,10*ROW('Hygiene Data'!H124)))</f>
        <v/>
      </c>
      <c r="ED130" s="283" t="str">
        <f ca="true">+IF(OFFSET('Hygiene Data'!$I$11,0,10*ROW('Hygiene Data'!I124))="","",OFFSET('Hygiene Data'!$I$11,0,10*ROW('Hygiene Data'!I124)))</f>
        <v/>
      </c>
      <c r="EE130" s="283" t="str">
        <f ca="true">+IF(OFFSET('Hygiene Data'!$I$12,0,10*ROW('Hygiene Data'!I124))="","",OFFSET('Hygiene Data'!$I$12,0,10*ROW('Hygiene Data'!I124)))</f>
        <v/>
      </c>
      <c r="EF130" s="283"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9"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3"/>
      <c r="BS131" s="283" t="str">
        <f ca="true">+IF(OFFSET('Water Data'!$D$27,0,10*ROW('Water Data'!D125))="","",OFFSET('Water Data'!$D$27,0,10*ROW('Water Data'!D125)))</f>
        <v/>
      </c>
      <c r="BT131" s="283" t="str">
        <f ca="true">+IF(OFFSET('Water Data'!$D$28,0,10*ROW('Water Data'!D125))="","",OFFSET('Water Data'!$D$28,0,10*ROW('Water Data'!D125)))</f>
        <v/>
      </c>
      <c r="BU131" s="283" t="str">
        <f ca="true">+IF(OFFSET('Water Data'!$D$29,0,10*ROW('Water Data'!D125))="","",OFFSET('Water Data'!$D$29,0,10*ROW('Water Data'!D125)))</f>
        <v/>
      </c>
      <c r="BV131" s="283" t="str">
        <f ca="true">+IF(OFFSET('Water Data'!$E$27,0,10*ROW('Water Data'!E125))="","",OFFSET('Water Data'!$E$27,0,10*ROW('Water Data'!E125)))</f>
        <v/>
      </c>
      <c r="BW131" s="283" t="str">
        <f ca="true">+IF(OFFSET('Water Data'!$E$28,0,10*ROW('Water Data'!E125))="","",OFFSET('Water Data'!$E$28,0,10*ROW('Water Data'!E125)))</f>
        <v/>
      </c>
      <c r="BX131" s="283" t="str">
        <f ca="true">+IF(OFFSET('Water Data'!$E$29,0,10*ROW('Water Data'!E125))="","",OFFSET('Water Data'!$E$29,0,10*ROW('Water Data'!E125)))</f>
        <v/>
      </c>
      <c r="BY131" s="283" t="str">
        <f ca="true">+IF(OFFSET('Water Data'!$F$27,0,10*ROW('Water Data'!F125))="","",OFFSET('Water Data'!$F$27,0,10*ROW('Water Data'!F125)))</f>
        <v/>
      </c>
      <c r="BZ131" s="283" t="str">
        <f ca="true">+IF(OFFSET('Water Data'!$F$28,0,10*ROW('Water Data'!F125))="","",OFFSET('Water Data'!$F$28,0,10*ROW('Water Data'!F125)))</f>
        <v/>
      </c>
      <c r="CA131" s="283" t="str">
        <f ca="true">+IF(OFFSET('Water Data'!$F$29,0,10*ROW('Water Data'!F125))="","",OFFSET('Water Data'!$F$29,0,10*ROW('Water Data'!F125)))</f>
        <v/>
      </c>
      <c r="CB131" s="283" t="str">
        <f ca="true">+IF(OFFSET('Water Data'!$G$27,0,10*ROW('Water Data'!G125))="","",OFFSET('Water Data'!$G$27,0,10*ROW('Water Data'!G125)))</f>
        <v/>
      </c>
      <c r="CC131" s="283" t="str">
        <f ca="true">+IF(OFFSET('Water Data'!$G$28,0,10*ROW('Water Data'!G125))="","",OFFSET('Water Data'!$G$28,0,10*ROW('Water Data'!G125)))</f>
        <v/>
      </c>
      <c r="CD131" s="283" t="str">
        <f ca="true">+IF(OFFSET('Water Data'!$G$29,0,10*ROW('Water Data'!G125))="","",OFFSET('Water Data'!$G$29,0,10*ROW('Water Data'!G125)))</f>
        <v/>
      </c>
      <c r="CE131" s="283" t="str">
        <f ca="true">+IF(OFFSET('Water Data'!$H$27,0,10*ROW('Water Data'!H125))="","",OFFSET('Water Data'!$H$27,0,10*ROW('Water Data'!H125)))</f>
        <v/>
      </c>
      <c r="CF131" s="283" t="str">
        <f ca="true">+IF(OFFSET('Water Data'!$H$28,0,10*ROW('Water Data'!H125))="","",OFFSET('Water Data'!$H$28,0,10*ROW('Water Data'!H125)))</f>
        <v/>
      </c>
      <c r="CG131" s="283" t="str">
        <f ca="true">+IF(OFFSET('Water Data'!$H$29,0,10*ROW('Water Data'!H125))="","",OFFSET('Water Data'!$H$29,0,10*ROW('Water Data'!H125)))</f>
        <v/>
      </c>
      <c r="CH131" s="283" t="str">
        <f ca="true">+IF(OFFSET('Water Data'!$I$27,0,10*ROW('Water Data'!I125))="","",OFFSET('Water Data'!$I$27,0,10*ROW('Water Data'!I125)))</f>
        <v/>
      </c>
      <c r="CI131" s="283" t="str">
        <f ca="true">+IF(OFFSET('Water Data'!$I$28,0,10*ROW('Water Data'!I125))="","",OFFSET('Water Data'!$I$28,0,10*ROW('Water Data'!I125)))</f>
        <v/>
      </c>
      <c r="CJ131" s="283" t="str">
        <f ca="true">+IF(OFFSET('Water Data'!$I$29,0,10*ROW('Water Data'!I125))="","",OFFSET('Water Data'!$I$29,0,10*ROW('Water Data'!I125)))</f>
        <v/>
      </c>
      <c r="CK131" s="283" t="str">
        <f ca="true">+IF(OFFSET('Sanitation Data'!$D$28,0,10*ROW('Sanitation Data'!D125))="","",OFFSET('Sanitation Data'!$D$28,0,10*ROW('Sanitation Data'!D125)))</f>
        <v/>
      </c>
      <c r="CL131" s="283" t="str">
        <f ca="true">+IF(OFFSET('Sanitation Data'!$D$29,0,10*ROW('Sanitation Data'!D125))="","",OFFSET('Sanitation Data'!$D$29,0,10*ROW('Sanitation Data'!D125)))</f>
        <v/>
      </c>
      <c r="CM131" s="283" t="str">
        <f ca="true">+IF(OFFSET('Sanitation Data'!$D$30,0,10*ROW('Sanitation Data'!D125))="","",OFFSET('Sanitation Data'!$D$30,0,10*ROW('Sanitation Data'!D125)))</f>
        <v/>
      </c>
      <c r="CN131" s="283" t="str">
        <f ca="true">+IF(OFFSET('Sanitation Data'!$D$31,0,10*ROW('Sanitation Data'!D125))="","",OFFSET('Sanitation Data'!$D$31,0,10*ROW('Sanitation Data'!D125)))</f>
        <v/>
      </c>
      <c r="CO131" s="283" t="str">
        <f ca="true">+IF(OFFSET('Sanitation Data'!$D$32,0,10*ROW('Sanitation Data'!D125))="","",OFFSET('Sanitation Data'!$D$32,0,10*ROW('Sanitation Data'!D125)))</f>
        <v/>
      </c>
      <c r="CP131" s="283" t="str">
        <f ca="true">+IF(OFFSET('Sanitation Data'!$E$28,0,10*ROW('Sanitation Data'!E125))="","",OFFSET('Sanitation Data'!$E$28,0,10*ROW('Sanitation Data'!E125)))</f>
        <v/>
      </c>
      <c r="CQ131" s="283" t="str">
        <f ca="true">+IF(OFFSET('Sanitation Data'!$E$29,0,10*ROW('Sanitation Data'!E125))="","",OFFSET('Sanitation Data'!$E$29,0,10*ROW('Sanitation Data'!E125)))</f>
        <v/>
      </c>
      <c r="CR131" s="283" t="str">
        <f ca="true">+IF(OFFSET('Sanitation Data'!$E$30,0,10*ROW('Sanitation Data'!E125))="","",OFFSET('Sanitation Data'!$E$30,0,10*ROW('Sanitation Data'!E125)))</f>
        <v/>
      </c>
      <c r="CS131" s="283" t="str">
        <f ca="true">+IF(OFFSET('Sanitation Data'!$E$31,0,10*ROW('Sanitation Data'!E125))="","",OFFSET('Sanitation Data'!$E$31,0,10*ROW('Sanitation Data'!E125)))</f>
        <v/>
      </c>
      <c r="CT131" s="283" t="str">
        <f ca="true">+IF(OFFSET('Sanitation Data'!$E$32,0,10*ROW('Sanitation Data'!E125))="","",OFFSET('Sanitation Data'!$E$32,0,10*ROW('Sanitation Data'!E125)))</f>
        <v/>
      </c>
      <c r="CU131" s="283" t="str">
        <f ca="true">+IF(OFFSET('Sanitation Data'!$F$28,0,10*ROW('Sanitation Data'!F125))="","",OFFSET('Sanitation Data'!$F$28,0,10*ROW('Sanitation Data'!F125)))</f>
        <v/>
      </c>
      <c r="CV131" s="283" t="str">
        <f ca="true">+IF(OFFSET('Sanitation Data'!$F$29,0,10*ROW('Sanitation Data'!F125))="","",OFFSET('Sanitation Data'!$F$29,0,10*ROW('Sanitation Data'!F125)))</f>
        <v/>
      </c>
      <c r="CW131" s="283" t="str">
        <f ca="true">+IF(OFFSET('Sanitation Data'!$F$30,0,10*ROW('Sanitation Data'!F125))="","",OFFSET('Sanitation Data'!$F$30,0,10*ROW('Sanitation Data'!F125)))</f>
        <v/>
      </c>
      <c r="CX131" s="283" t="str">
        <f ca="true">+IF(OFFSET('Sanitation Data'!$F$31,0,10*ROW('Sanitation Data'!F125))="","",OFFSET('Sanitation Data'!$F$31,0,10*ROW('Sanitation Data'!F125)))</f>
        <v/>
      </c>
      <c r="CY131" s="283" t="str">
        <f ca="true">+IF(OFFSET('Sanitation Data'!$F$32,0,10*ROW('Sanitation Data'!F125))="","",OFFSET('Sanitation Data'!$F$32,0,10*ROW('Sanitation Data'!F125)))</f>
        <v/>
      </c>
      <c r="CZ131" s="283" t="str">
        <f ca="true">+IF(OFFSET('Sanitation Data'!$G$28,0,10*ROW('Sanitation Data'!G125))="","",OFFSET('Sanitation Data'!$G$28,0,10*ROW('Sanitation Data'!G125)))</f>
        <v/>
      </c>
      <c r="DA131" s="283" t="str">
        <f ca="true">+IF(OFFSET('Sanitation Data'!$G$29,0,10*ROW('Sanitation Data'!G125))="","",OFFSET('Sanitation Data'!$G$29,0,10*ROW('Sanitation Data'!G125)))</f>
        <v/>
      </c>
      <c r="DB131" s="283" t="str">
        <f ca="true">+IF(OFFSET('Sanitation Data'!$G$30,0,10*ROW('Sanitation Data'!G125))="","",OFFSET('Sanitation Data'!$G$30,0,10*ROW('Sanitation Data'!G125)))</f>
        <v/>
      </c>
      <c r="DC131" s="283" t="str">
        <f ca="true">+IF(OFFSET('Sanitation Data'!$G$31,0,10*ROW('Sanitation Data'!G125))="","",OFFSET('Sanitation Data'!$G$31,0,10*ROW('Sanitation Data'!G125)))</f>
        <v/>
      </c>
      <c r="DD131" s="283" t="str">
        <f ca="true">+IF(OFFSET('Sanitation Data'!$G$32,0,10*ROW('Sanitation Data'!G125))="","",OFFSET('Sanitation Data'!$G$32,0,10*ROW('Sanitation Data'!G125)))</f>
        <v/>
      </c>
      <c r="DE131" s="283" t="str">
        <f ca="true">+IF(OFFSET('Sanitation Data'!$H$28,0,10*ROW('Sanitation Data'!H125))="","",OFFSET('Sanitation Data'!$H$28,0,10*ROW('Sanitation Data'!H125)))</f>
        <v/>
      </c>
      <c r="DF131" s="283" t="str">
        <f ca="true">+IF(OFFSET('Sanitation Data'!$H$29,0,10*ROW('Sanitation Data'!H125))="","",OFFSET('Sanitation Data'!$H$29,0,10*ROW('Sanitation Data'!H125)))</f>
        <v/>
      </c>
      <c r="DG131" s="283" t="str">
        <f ca="true">+IF(OFFSET('Sanitation Data'!$H$30,0,10*ROW('Sanitation Data'!H125))="","",OFFSET('Sanitation Data'!$H$30,0,10*ROW('Sanitation Data'!H125)))</f>
        <v/>
      </c>
      <c r="DH131" s="283" t="str">
        <f ca="true">+IF(OFFSET('Sanitation Data'!$H$31,0,10*ROW('Sanitation Data'!H125))="","",OFFSET('Sanitation Data'!$H$31,0,10*ROW('Sanitation Data'!H125)))</f>
        <v/>
      </c>
      <c r="DI131" s="283" t="str">
        <f ca="true">+IF(OFFSET('Sanitation Data'!$H$32,0,10*ROW('Sanitation Data'!H125))="","",OFFSET('Sanitation Data'!$H$32,0,10*ROW('Sanitation Data'!H125)))</f>
        <v/>
      </c>
      <c r="DJ131" s="283" t="str">
        <f ca="true">+IF(OFFSET('Sanitation Data'!$I$28,0,10*ROW('Sanitation Data'!I125))="","",OFFSET('Sanitation Data'!$I$28,0,10*ROW('Sanitation Data'!I125)))</f>
        <v/>
      </c>
      <c r="DK131" s="283" t="str">
        <f ca="true">+IF(OFFSET('Sanitation Data'!$I$29,0,10*ROW('Sanitation Data'!I125))="","",OFFSET('Sanitation Data'!$I$29,0,10*ROW('Sanitation Data'!I125)))</f>
        <v/>
      </c>
      <c r="DL131" s="283" t="str">
        <f ca="true">+IF(OFFSET('Sanitation Data'!$I$30,0,10*ROW('Sanitation Data'!I125))="","",OFFSET('Sanitation Data'!$I$30,0,10*ROW('Sanitation Data'!I125)))</f>
        <v/>
      </c>
      <c r="DM131" s="283" t="str">
        <f ca="true">+IF(OFFSET('Sanitation Data'!$I$31,0,10*ROW('Sanitation Data'!I125))="","",OFFSET('Sanitation Data'!$I$31,0,10*ROW('Sanitation Data'!I125)))</f>
        <v/>
      </c>
      <c r="DN131" s="283" t="str">
        <f ca="true">+IF(OFFSET('Sanitation Data'!$I$32,0,10*ROW('Sanitation Data'!I125))="","",OFFSET('Sanitation Data'!$I$32,0,10*ROW('Sanitation Data'!I125)))</f>
        <v/>
      </c>
      <c r="DO131" s="283" t="str">
        <f ca="true">+IF(OFFSET('Hygiene Data'!$D$11,0,10*ROW('Hygiene Data'!D125))="","",OFFSET('Hygiene Data'!$D$11,0,10*ROW('Hygiene Data'!D125)))</f>
        <v/>
      </c>
      <c r="DP131" s="283" t="str">
        <f ca="true">+IF(OFFSET('Hygiene Data'!$D$12,0,10*ROW('Hygiene Data'!D125))="","",OFFSET('Hygiene Data'!$D$12,0,10*ROW('Hygiene Data'!D125)))</f>
        <v/>
      </c>
      <c r="DQ131" s="283" t="str">
        <f ca="true">+IF(OFFSET('Hygiene Data'!$D$13,0,10*ROW('Hygiene Data'!D125))="","",OFFSET('Hygiene Data'!$D$13,0,10*ROW('Hygiene Data'!D125)))</f>
        <v/>
      </c>
      <c r="DR131" s="283" t="str">
        <f ca="true">+IF(OFFSET('Hygiene Data'!$E$11,0,10*ROW('Hygiene Data'!E125))="","",OFFSET('Hygiene Data'!$E$11,0,10*ROW('Hygiene Data'!E125)))</f>
        <v/>
      </c>
      <c r="DS131" s="283" t="str">
        <f ca="true">+IF(OFFSET('Hygiene Data'!$E$12,0,10*ROW('Hygiene Data'!E125))="","",OFFSET('Hygiene Data'!$E$12,0,10*ROW('Hygiene Data'!E125)))</f>
        <v/>
      </c>
      <c r="DT131" s="283" t="str">
        <f ca="true">+IF(OFFSET('Hygiene Data'!$E$13,0,10*ROW('Hygiene Data'!E125))="","",OFFSET('Hygiene Data'!$E$13,0,10*ROW('Hygiene Data'!E125)))</f>
        <v/>
      </c>
      <c r="DU131" s="283" t="str">
        <f ca="true">+IF(OFFSET('Hygiene Data'!$F$11,0,10*ROW('Hygiene Data'!F125))="","",OFFSET('Hygiene Data'!$F$11,0,10*ROW('Hygiene Data'!F125)))</f>
        <v/>
      </c>
      <c r="DV131" s="283" t="str">
        <f ca="true">+IF(OFFSET('Hygiene Data'!$F$12,0,10*ROW('Hygiene Data'!F125))="","",OFFSET('Hygiene Data'!$F$12,0,10*ROW('Hygiene Data'!F125)))</f>
        <v/>
      </c>
      <c r="DW131" s="283" t="str">
        <f ca="true">+IF(OFFSET('Hygiene Data'!$F$13,0,10*ROW('Hygiene Data'!F125))="","",OFFSET('Hygiene Data'!$F$13,0,10*ROW('Hygiene Data'!F125)))</f>
        <v/>
      </c>
      <c r="DX131" s="283" t="str">
        <f ca="true">+IF(OFFSET('Hygiene Data'!$G$11,0,10*ROW('Hygiene Data'!G125))="","",OFFSET('Hygiene Data'!$G$11,0,10*ROW('Hygiene Data'!G125)))</f>
        <v/>
      </c>
      <c r="DY131" s="283" t="str">
        <f ca="true">+IF(OFFSET('Hygiene Data'!$G$12,0,10*ROW('Hygiene Data'!G125))="","",OFFSET('Hygiene Data'!$G$12,0,10*ROW('Hygiene Data'!G125)))</f>
        <v/>
      </c>
      <c r="DZ131" s="283" t="str">
        <f ca="true">+IF(OFFSET('Hygiene Data'!$G$13,0,10*ROW('Hygiene Data'!G125))="","",OFFSET('Hygiene Data'!$G$13,0,10*ROW('Hygiene Data'!G125)))</f>
        <v/>
      </c>
      <c r="EA131" s="283" t="str">
        <f ca="true">+IF(OFFSET('Hygiene Data'!$H$11,0,10*ROW('Hygiene Data'!H125))="","",OFFSET('Hygiene Data'!$H$11,0,10*ROW('Hygiene Data'!H125)))</f>
        <v/>
      </c>
      <c r="EB131" s="283" t="str">
        <f ca="true">+IF(OFFSET('Hygiene Data'!$H$12,0,10*ROW('Hygiene Data'!H125))="","",OFFSET('Hygiene Data'!$H$12,0,10*ROW('Hygiene Data'!H125)))</f>
        <v/>
      </c>
      <c r="EC131" s="283" t="str">
        <f ca="true">+IF(OFFSET('Hygiene Data'!$H$13,0,10*ROW('Hygiene Data'!H125))="","",OFFSET('Hygiene Data'!$H$13,0,10*ROW('Hygiene Data'!H125)))</f>
        <v/>
      </c>
      <c r="ED131" s="283" t="str">
        <f ca="true">+IF(OFFSET('Hygiene Data'!$I$11,0,10*ROW('Hygiene Data'!I125))="","",OFFSET('Hygiene Data'!$I$11,0,10*ROW('Hygiene Data'!I125)))</f>
        <v/>
      </c>
      <c r="EE131" s="283" t="str">
        <f ca="true">+IF(OFFSET('Hygiene Data'!$I$12,0,10*ROW('Hygiene Data'!I125))="","",OFFSET('Hygiene Data'!$I$12,0,10*ROW('Hygiene Data'!I125)))</f>
        <v/>
      </c>
      <c r="EF131" s="283"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9"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3"/>
      <c r="BS132" s="283" t="str">
        <f ca="true">+IF(OFFSET('Water Data'!$D$27,0,10*ROW('Water Data'!D126))="","",OFFSET('Water Data'!$D$27,0,10*ROW('Water Data'!D126)))</f>
        <v/>
      </c>
      <c r="BT132" s="283" t="str">
        <f ca="true">+IF(OFFSET('Water Data'!$D$28,0,10*ROW('Water Data'!D126))="","",OFFSET('Water Data'!$D$28,0,10*ROW('Water Data'!D126)))</f>
        <v/>
      </c>
      <c r="BU132" s="283" t="str">
        <f ca="true">+IF(OFFSET('Water Data'!$D$29,0,10*ROW('Water Data'!D126))="","",OFFSET('Water Data'!$D$29,0,10*ROW('Water Data'!D126)))</f>
        <v/>
      </c>
      <c r="BV132" s="283" t="str">
        <f ca="true">+IF(OFFSET('Water Data'!$E$27,0,10*ROW('Water Data'!E126))="","",OFFSET('Water Data'!$E$27,0,10*ROW('Water Data'!E126)))</f>
        <v/>
      </c>
      <c r="BW132" s="283" t="str">
        <f ca="true">+IF(OFFSET('Water Data'!$E$28,0,10*ROW('Water Data'!E126))="","",OFFSET('Water Data'!$E$28,0,10*ROW('Water Data'!E126)))</f>
        <v/>
      </c>
      <c r="BX132" s="283" t="str">
        <f ca="true">+IF(OFFSET('Water Data'!$E$29,0,10*ROW('Water Data'!E126))="","",OFFSET('Water Data'!$E$29,0,10*ROW('Water Data'!E126)))</f>
        <v/>
      </c>
      <c r="BY132" s="283" t="str">
        <f ca="true">+IF(OFFSET('Water Data'!$F$27,0,10*ROW('Water Data'!F126))="","",OFFSET('Water Data'!$F$27,0,10*ROW('Water Data'!F126)))</f>
        <v/>
      </c>
      <c r="BZ132" s="283" t="str">
        <f ca="true">+IF(OFFSET('Water Data'!$F$28,0,10*ROW('Water Data'!F126))="","",OFFSET('Water Data'!$F$28,0,10*ROW('Water Data'!F126)))</f>
        <v/>
      </c>
      <c r="CA132" s="283" t="str">
        <f ca="true">+IF(OFFSET('Water Data'!$F$29,0,10*ROW('Water Data'!F126))="","",OFFSET('Water Data'!$F$29,0,10*ROW('Water Data'!F126)))</f>
        <v/>
      </c>
      <c r="CB132" s="283" t="str">
        <f ca="true">+IF(OFFSET('Water Data'!$G$27,0,10*ROW('Water Data'!G126))="","",OFFSET('Water Data'!$G$27,0,10*ROW('Water Data'!G126)))</f>
        <v/>
      </c>
      <c r="CC132" s="283" t="str">
        <f ca="true">+IF(OFFSET('Water Data'!$G$28,0,10*ROW('Water Data'!G126))="","",OFFSET('Water Data'!$G$28,0,10*ROW('Water Data'!G126)))</f>
        <v/>
      </c>
      <c r="CD132" s="283" t="str">
        <f ca="true">+IF(OFFSET('Water Data'!$G$29,0,10*ROW('Water Data'!G126))="","",OFFSET('Water Data'!$G$29,0,10*ROW('Water Data'!G126)))</f>
        <v/>
      </c>
      <c r="CE132" s="283" t="str">
        <f ca="true">+IF(OFFSET('Water Data'!$H$27,0,10*ROW('Water Data'!H126))="","",OFFSET('Water Data'!$H$27,0,10*ROW('Water Data'!H126)))</f>
        <v/>
      </c>
      <c r="CF132" s="283" t="str">
        <f ca="true">+IF(OFFSET('Water Data'!$H$28,0,10*ROW('Water Data'!H126))="","",OFFSET('Water Data'!$H$28,0,10*ROW('Water Data'!H126)))</f>
        <v/>
      </c>
      <c r="CG132" s="283" t="str">
        <f ca="true">+IF(OFFSET('Water Data'!$H$29,0,10*ROW('Water Data'!H126))="","",OFFSET('Water Data'!$H$29,0,10*ROW('Water Data'!H126)))</f>
        <v/>
      </c>
      <c r="CH132" s="283" t="str">
        <f ca="true">+IF(OFFSET('Water Data'!$I$27,0,10*ROW('Water Data'!I126))="","",OFFSET('Water Data'!$I$27,0,10*ROW('Water Data'!I126)))</f>
        <v/>
      </c>
      <c r="CI132" s="283" t="str">
        <f ca="true">+IF(OFFSET('Water Data'!$I$28,0,10*ROW('Water Data'!I126))="","",OFFSET('Water Data'!$I$28,0,10*ROW('Water Data'!I126)))</f>
        <v/>
      </c>
      <c r="CJ132" s="283" t="str">
        <f ca="true">+IF(OFFSET('Water Data'!$I$29,0,10*ROW('Water Data'!I126))="","",OFFSET('Water Data'!$I$29,0,10*ROW('Water Data'!I126)))</f>
        <v/>
      </c>
      <c r="CK132" s="283" t="str">
        <f ca="true">+IF(OFFSET('Sanitation Data'!$D$28,0,10*ROW('Sanitation Data'!D126))="","",OFFSET('Sanitation Data'!$D$28,0,10*ROW('Sanitation Data'!D126)))</f>
        <v/>
      </c>
      <c r="CL132" s="283" t="str">
        <f ca="true">+IF(OFFSET('Sanitation Data'!$D$29,0,10*ROW('Sanitation Data'!D126))="","",OFFSET('Sanitation Data'!$D$29,0,10*ROW('Sanitation Data'!D126)))</f>
        <v/>
      </c>
      <c r="CM132" s="283" t="str">
        <f ca="true">+IF(OFFSET('Sanitation Data'!$D$30,0,10*ROW('Sanitation Data'!D126))="","",OFFSET('Sanitation Data'!$D$30,0,10*ROW('Sanitation Data'!D126)))</f>
        <v/>
      </c>
      <c r="CN132" s="283" t="str">
        <f ca="true">+IF(OFFSET('Sanitation Data'!$D$31,0,10*ROW('Sanitation Data'!D126))="","",OFFSET('Sanitation Data'!$D$31,0,10*ROW('Sanitation Data'!D126)))</f>
        <v/>
      </c>
      <c r="CO132" s="283" t="str">
        <f ca="true">+IF(OFFSET('Sanitation Data'!$D$32,0,10*ROW('Sanitation Data'!D126))="","",OFFSET('Sanitation Data'!$D$32,0,10*ROW('Sanitation Data'!D126)))</f>
        <v/>
      </c>
      <c r="CP132" s="283" t="str">
        <f ca="true">+IF(OFFSET('Sanitation Data'!$E$28,0,10*ROW('Sanitation Data'!E126))="","",OFFSET('Sanitation Data'!$E$28,0,10*ROW('Sanitation Data'!E126)))</f>
        <v/>
      </c>
      <c r="CQ132" s="283" t="str">
        <f ca="true">+IF(OFFSET('Sanitation Data'!$E$29,0,10*ROW('Sanitation Data'!E126))="","",OFFSET('Sanitation Data'!$E$29,0,10*ROW('Sanitation Data'!E126)))</f>
        <v/>
      </c>
      <c r="CR132" s="283" t="str">
        <f ca="true">+IF(OFFSET('Sanitation Data'!$E$30,0,10*ROW('Sanitation Data'!E126))="","",OFFSET('Sanitation Data'!$E$30,0,10*ROW('Sanitation Data'!E126)))</f>
        <v/>
      </c>
      <c r="CS132" s="283" t="str">
        <f ca="true">+IF(OFFSET('Sanitation Data'!$E$31,0,10*ROW('Sanitation Data'!E126))="","",OFFSET('Sanitation Data'!$E$31,0,10*ROW('Sanitation Data'!E126)))</f>
        <v/>
      </c>
      <c r="CT132" s="283" t="str">
        <f ca="true">+IF(OFFSET('Sanitation Data'!$E$32,0,10*ROW('Sanitation Data'!E126))="","",OFFSET('Sanitation Data'!$E$32,0,10*ROW('Sanitation Data'!E126)))</f>
        <v/>
      </c>
      <c r="CU132" s="283" t="str">
        <f ca="true">+IF(OFFSET('Sanitation Data'!$F$28,0,10*ROW('Sanitation Data'!F126))="","",OFFSET('Sanitation Data'!$F$28,0,10*ROW('Sanitation Data'!F126)))</f>
        <v/>
      </c>
      <c r="CV132" s="283" t="str">
        <f ca="true">+IF(OFFSET('Sanitation Data'!$F$29,0,10*ROW('Sanitation Data'!F126))="","",OFFSET('Sanitation Data'!$F$29,0,10*ROW('Sanitation Data'!F126)))</f>
        <v/>
      </c>
      <c r="CW132" s="283" t="str">
        <f ca="true">+IF(OFFSET('Sanitation Data'!$F$30,0,10*ROW('Sanitation Data'!F126))="","",OFFSET('Sanitation Data'!$F$30,0,10*ROW('Sanitation Data'!F126)))</f>
        <v/>
      </c>
      <c r="CX132" s="283" t="str">
        <f ca="true">+IF(OFFSET('Sanitation Data'!$F$31,0,10*ROW('Sanitation Data'!F126))="","",OFFSET('Sanitation Data'!$F$31,0,10*ROW('Sanitation Data'!F126)))</f>
        <v/>
      </c>
      <c r="CY132" s="283" t="str">
        <f ca="true">+IF(OFFSET('Sanitation Data'!$F$32,0,10*ROW('Sanitation Data'!F126))="","",OFFSET('Sanitation Data'!$F$32,0,10*ROW('Sanitation Data'!F126)))</f>
        <v/>
      </c>
      <c r="CZ132" s="283" t="str">
        <f ca="true">+IF(OFFSET('Sanitation Data'!$G$28,0,10*ROW('Sanitation Data'!G126))="","",OFFSET('Sanitation Data'!$G$28,0,10*ROW('Sanitation Data'!G126)))</f>
        <v/>
      </c>
      <c r="DA132" s="283" t="str">
        <f ca="true">+IF(OFFSET('Sanitation Data'!$G$29,0,10*ROW('Sanitation Data'!G126))="","",OFFSET('Sanitation Data'!$G$29,0,10*ROW('Sanitation Data'!G126)))</f>
        <v/>
      </c>
      <c r="DB132" s="283" t="str">
        <f ca="true">+IF(OFFSET('Sanitation Data'!$G$30,0,10*ROW('Sanitation Data'!G126))="","",OFFSET('Sanitation Data'!$G$30,0,10*ROW('Sanitation Data'!G126)))</f>
        <v/>
      </c>
      <c r="DC132" s="283" t="str">
        <f ca="true">+IF(OFFSET('Sanitation Data'!$G$31,0,10*ROW('Sanitation Data'!G126))="","",OFFSET('Sanitation Data'!$G$31,0,10*ROW('Sanitation Data'!G126)))</f>
        <v/>
      </c>
      <c r="DD132" s="283" t="str">
        <f ca="true">+IF(OFFSET('Sanitation Data'!$G$32,0,10*ROW('Sanitation Data'!G126))="","",OFFSET('Sanitation Data'!$G$32,0,10*ROW('Sanitation Data'!G126)))</f>
        <v/>
      </c>
      <c r="DE132" s="283" t="str">
        <f ca="true">+IF(OFFSET('Sanitation Data'!$H$28,0,10*ROW('Sanitation Data'!H126))="","",OFFSET('Sanitation Data'!$H$28,0,10*ROW('Sanitation Data'!H126)))</f>
        <v/>
      </c>
      <c r="DF132" s="283" t="str">
        <f ca="true">+IF(OFFSET('Sanitation Data'!$H$29,0,10*ROW('Sanitation Data'!H126))="","",OFFSET('Sanitation Data'!$H$29,0,10*ROW('Sanitation Data'!H126)))</f>
        <v/>
      </c>
      <c r="DG132" s="283" t="str">
        <f ca="true">+IF(OFFSET('Sanitation Data'!$H$30,0,10*ROW('Sanitation Data'!H126))="","",OFFSET('Sanitation Data'!$H$30,0,10*ROW('Sanitation Data'!H126)))</f>
        <v/>
      </c>
      <c r="DH132" s="283" t="str">
        <f ca="true">+IF(OFFSET('Sanitation Data'!$H$31,0,10*ROW('Sanitation Data'!H126))="","",OFFSET('Sanitation Data'!$H$31,0,10*ROW('Sanitation Data'!H126)))</f>
        <v/>
      </c>
      <c r="DI132" s="283" t="str">
        <f ca="true">+IF(OFFSET('Sanitation Data'!$H$32,0,10*ROW('Sanitation Data'!H126))="","",OFFSET('Sanitation Data'!$H$32,0,10*ROW('Sanitation Data'!H126)))</f>
        <v/>
      </c>
      <c r="DJ132" s="283" t="str">
        <f ca="true">+IF(OFFSET('Sanitation Data'!$I$28,0,10*ROW('Sanitation Data'!I126))="","",OFFSET('Sanitation Data'!$I$28,0,10*ROW('Sanitation Data'!I126)))</f>
        <v/>
      </c>
      <c r="DK132" s="283" t="str">
        <f ca="true">+IF(OFFSET('Sanitation Data'!$I$29,0,10*ROW('Sanitation Data'!I126))="","",OFFSET('Sanitation Data'!$I$29,0,10*ROW('Sanitation Data'!I126)))</f>
        <v/>
      </c>
      <c r="DL132" s="283" t="str">
        <f ca="true">+IF(OFFSET('Sanitation Data'!$I$30,0,10*ROW('Sanitation Data'!I126))="","",OFFSET('Sanitation Data'!$I$30,0,10*ROW('Sanitation Data'!I126)))</f>
        <v/>
      </c>
      <c r="DM132" s="283" t="str">
        <f ca="true">+IF(OFFSET('Sanitation Data'!$I$31,0,10*ROW('Sanitation Data'!I126))="","",OFFSET('Sanitation Data'!$I$31,0,10*ROW('Sanitation Data'!I126)))</f>
        <v/>
      </c>
      <c r="DN132" s="283" t="str">
        <f ca="true">+IF(OFFSET('Sanitation Data'!$I$32,0,10*ROW('Sanitation Data'!I126))="","",OFFSET('Sanitation Data'!$I$32,0,10*ROW('Sanitation Data'!I126)))</f>
        <v/>
      </c>
      <c r="DO132" s="283" t="str">
        <f ca="true">+IF(OFFSET('Hygiene Data'!$D$11,0,10*ROW('Hygiene Data'!D126))="","",OFFSET('Hygiene Data'!$D$11,0,10*ROW('Hygiene Data'!D126)))</f>
        <v/>
      </c>
      <c r="DP132" s="283" t="str">
        <f ca="true">+IF(OFFSET('Hygiene Data'!$D$12,0,10*ROW('Hygiene Data'!D126))="","",OFFSET('Hygiene Data'!$D$12,0,10*ROW('Hygiene Data'!D126)))</f>
        <v/>
      </c>
      <c r="DQ132" s="283" t="str">
        <f ca="true">+IF(OFFSET('Hygiene Data'!$D$13,0,10*ROW('Hygiene Data'!D126))="","",OFFSET('Hygiene Data'!$D$13,0,10*ROW('Hygiene Data'!D126)))</f>
        <v/>
      </c>
      <c r="DR132" s="283" t="str">
        <f ca="true">+IF(OFFSET('Hygiene Data'!$E$11,0,10*ROW('Hygiene Data'!E126))="","",OFFSET('Hygiene Data'!$E$11,0,10*ROW('Hygiene Data'!E126)))</f>
        <v/>
      </c>
      <c r="DS132" s="283" t="str">
        <f ca="true">+IF(OFFSET('Hygiene Data'!$E$12,0,10*ROW('Hygiene Data'!E126))="","",OFFSET('Hygiene Data'!$E$12,0,10*ROW('Hygiene Data'!E126)))</f>
        <v/>
      </c>
      <c r="DT132" s="283" t="str">
        <f ca="true">+IF(OFFSET('Hygiene Data'!$E$13,0,10*ROW('Hygiene Data'!E126))="","",OFFSET('Hygiene Data'!$E$13,0,10*ROW('Hygiene Data'!E126)))</f>
        <v/>
      </c>
      <c r="DU132" s="283" t="str">
        <f ca="true">+IF(OFFSET('Hygiene Data'!$F$11,0,10*ROW('Hygiene Data'!F126))="","",OFFSET('Hygiene Data'!$F$11,0,10*ROW('Hygiene Data'!F126)))</f>
        <v/>
      </c>
      <c r="DV132" s="283" t="str">
        <f ca="true">+IF(OFFSET('Hygiene Data'!$F$12,0,10*ROW('Hygiene Data'!F126))="","",OFFSET('Hygiene Data'!$F$12,0,10*ROW('Hygiene Data'!F126)))</f>
        <v/>
      </c>
      <c r="DW132" s="283" t="str">
        <f ca="true">+IF(OFFSET('Hygiene Data'!$F$13,0,10*ROW('Hygiene Data'!F126))="","",OFFSET('Hygiene Data'!$F$13,0,10*ROW('Hygiene Data'!F126)))</f>
        <v/>
      </c>
      <c r="DX132" s="283" t="str">
        <f ca="true">+IF(OFFSET('Hygiene Data'!$G$11,0,10*ROW('Hygiene Data'!G126))="","",OFFSET('Hygiene Data'!$G$11,0,10*ROW('Hygiene Data'!G126)))</f>
        <v/>
      </c>
      <c r="DY132" s="283" t="str">
        <f ca="true">+IF(OFFSET('Hygiene Data'!$G$12,0,10*ROW('Hygiene Data'!G126))="","",OFFSET('Hygiene Data'!$G$12,0,10*ROW('Hygiene Data'!G126)))</f>
        <v/>
      </c>
      <c r="DZ132" s="283" t="str">
        <f ca="true">+IF(OFFSET('Hygiene Data'!$G$13,0,10*ROW('Hygiene Data'!G126))="","",OFFSET('Hygiene Data'!$G$13,0,10*ROW('Hygiene Data'!G126)))</f>
        <v/>
      </c>
      <c r="EA132" s="283" t="str">
        <f ca="true">+IF(OFFSET('Hygiene Data'!$H$11,0,10*ROW('Hygiene Data'!H126))="","",OFFSET('Hygiene Data'!$H$11,0,10*ROW('Hygiene Data'!H126)))</f>
        <v/>
      </c>
      <c r="EB132" s="283" t="str">
        <f ca="true">+IF(OFFSET('Hygiene Data'!$H$12,0,10*ROW('Hygiene Data'!H126))="","",OFFSET('Hygiene Data'!$H$12,0,10*ROW('Hygiene Data'!H126)))</f>
        <v/>
      </c>
      <c r="EC132" s="283" t="str">
        <f ca="true">+IF(OFFSET('Hygiene Data'!$H$13,0,10*ROW('Hygiene Data'!H126))="","",OFFSET('Hygiene Data'!$H$13,0,10*ROW('Hygiene Data'!H126)))</f>
        <v/>
      </c>
      <c r="ED132" s="283" t="str">
        <f ca="true">+IF(OFFSET('Hygiene Data'!$I$11,0,10*ROW('Hygiene Data'!I126))="","",OFFSET('Hygiene Data'!$I$11,0,10*ROW('Hygiene Data'!I126)))</f>
        <v/>
      </c>
      <c r="EE132" s="283" t="str">
        <f ca="true">+IF(OFFSET('Hygiene Data'!$I$12,0,10*ROW('Hygiene Data'!I126))="","",OFFSET('Hygiene Data'!$I$12,0,10*ROW('Hygiene Data'!I126)))</f>
        <v/>
      </c>
      <c r="EF132" s="283"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9"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3"/>
      <c r="BS133" s="283" t="str">
        <f ca="true">+IF(OFFSET('Water Data'!$D$27,0,10*ROW('Water Data'!D127))="","",OFFSET('Water Data'!$D$27,0,10*ROW('Water Data'!D127)))</f>
        <v/>
      </c>
      <c r="BT133" s="283" t="str">
        <f ca="true">+IF(OFFSET('Water Data'!$D$28,0,10*ROW('Water Data'!D127))="","",OFFSET('Water Data'!$D$28,0,10*ROW('Water Data'!D127)))</f>
        <v/>
      </c>
      <c r="BU133" s="283" t="str">
        <f ca="true">+IF(OFFSET('Water Data'!$D$29,0,10*ROW('Water Data'!D127))="","",OFFSET('Water Data'!$D$29,0,10*ROW('Water Data'!D127)))</f>
        <v/>
      </c>
      <c r="BV133" s="283" t="str">
        <f ca="true">+IF(OFFSET('Water Data'!$E$27,0,10*ROW('Water Data'!E127))="","",OFFSET('Water Data'!$E$27,0,10*ROW('Water Data'!E127)))</f>
        <v/>
      </c>
      <c r="BW133" s="283" t="str">
        <f ca="true">+IF(OFFSET('Water Data'!$E$28,0,10*ROW('Water Data'!E127))="","",OFFSET('Water Data'!$E$28,0,10*ROW('Water Data'!E127)))</f>
        <v/>
      </c>
      <c r="BX133" s="283" t="str">
        <f ca="true">+IF(OFFSET('Water Data'!$E$29,0,10*ROW('Water Data'!E127))="","",OFFSET('Water Data'!$E$29,0,10*ROW('Water Data'!E127)))</f>
        <v/>
      </c>
      <c r="BY133" s="283" t="str">
        <f ca="true">+IF(OFFSET('Water Data'!$F$27,0,10*ROW('Water Data'!F127))="","",OFFSET('Water Data'!$F$27,0,10*ROW('Water Data'!F127)))</f>
        <v/>
      </c>
      <c r="BZ133" s="283" t="str">
        <f ca="true">+IF(OFFSET('Water Data'!$F$28,0,10*ROW('Water Data'!F127))="","",OFFSET('Water Data'!$F$28,0,10*ROW('Water Data'!F127)))</f>
        <v/>
      </c>
      <c r="CA133" s="283" t="str">
        <f ca="true">+IF(OFFSET('Water Data'!$F$29,0,10*ROW('Water Data'!F127))="","",OFFSET('Water Data'!$F$29,0,10*ROW('Water Data'!F127)))</f>
        <v/>
      </c>
      <c r="CB133" s="283" t="str">
        <f ca="true">+IF(OFFSET('Water Data'!$G$27,0,10*ROW('Water Data'!G127))="","",OFFSET('Water Data'!$G$27,0,10*ROW('Water Data'!G127)))</f>
        <v/>
      </c>
      <c r="CC133" s="283" t="str">
        <f ca="true">+IF(OFFSET('Water Data'!$G$28,0,10*ROW('Water Data'!G127))="","",OFFSET('Water Data'!$G$28,0,10*ROW('Water Data'!G127)))</f>
        <v/>
      </c>
      <c r="CD133" s="283" t="str">
        <f ca="true">+IF(OFFSET('Water Data'!$G$29,0,10*ROW('Water Data'!G127))="","",OFFSET('Water Data'!$G$29,0,10*ROW('Water Data'!G127)))</f>
        <v/>
      </c>
      <c r="CE133" s="283" t="str">
        <f ca="true">+IF(OFFSET('Water Data'!$H$27,0,10*ROW('Water Data'!H127))="","",OFFSET('Water Data'!$H$27,0,10*ROW('Water Data'!H127)))</f>
        <v/>
      </c>
      <c r="CF133" s="283" t="str">
        <f ca="true">+IF(OFFSET('Water Data'!$H$28,0,10*ROW('Water Data'!H127))="","",OFFSET('Water Data'!$H$28,0,10*ROW('Water Data'!H127)))</f>
        <v/>
      </c>
      <c r="CG133" s="283" t="str">
        <f ca="true">+IF(OFFSET('Water Data'!$H$29,0,10*ROW('Water Data'!H127))="","",OFFSET('Water Data'!$H$29,0,10*ROW('Water Data'!H127)))</f>
        <v/>
      </c>
      <c r="CH133" s="283" t="str">
        <f ca="true">+IF(OFFSET('Water Data'!$I$27,0,10*ROW('Water Data'!I127))="","",OFFSET('Water Data'!$I$27,0,10*ROW('Water Data'!I127)))</f>
        <v/>
      </c>
      <c r="CI133" s="283" t="str">
        <f ca="true">+IF(OFFSET('Water Data'!$I$28,0,10*ROW('Water Data'!I127))="","",OFFSET('Water Data'!$I$28,0,10*ROW('Water Data'!I127)))</f>
        <v/>
      </c>
      <c r="CJ133" s="283" t="str">
        <f ca="true">+IF(OFFSET('Water Data'!$I$29,0,10*ROW('Water Data'!I127))="","",OFFSET('Water Data'!$I$29,0,10*ROW('Water Data'!I127)))</f>
        <v/>
      </c>
      <c r="CK133" s="283" t="str">
        <f ca="true">+IF(OFFSET('Sanitation Data'!$D$28,0,10*ROW('Sanitation Data'!D127))="","",OFFSET('Sanitation Data'!$D$28,0,10*ROW('Sanitation Data'!D127)))</f>
        <v/>
      </c>
      <c r="CL133" s="283" t="str">
        <f ca="true">+IF(OFFSET('Sanitation Data'!$D$29,0,10*ROW('Sanitation Data'!D127))="","",OFFSET('Sanitation Data'!$D$29,0,10*ROW('Sanitation Data'!D127)))</f>
        <v/>
      </c>
      <c r="CM133" s="283" t="str">
        <f ca="true">+IF(OFFSET('Sanitation Data'!$D$30,0,10*ROW('Sanitation Data'!D127))="","",OFFSET('Sanitation Data'!$D$30,0,10*ROW('Sanitation Data'!D127)))</f>
        <v/>
      </c>
      <c r="CN133" s="283" t="str">
        <f ca="true">+IF(OFFSET('Sanitation Data'!$D$31,0,10*ROW('Sanitation Data'!D127))="","",OFFSET('Sanitation Data'!$D$31,0,10*ROW('Sanitation Data'!D127)))</f>
        <v/>
      </c>
      <c r="CO133" s="283" t="str">
        <f ca="true">+IF(OFFSET('Sanitation Data'!$D$32,0,10*ROW('Sanitation Data'!D127))="","",OFFSET('Sanitation Data'!$D$32,0,10*ROW('Sanitation Data'!D127)))</f>
        <v/>
      </c>
      <c r="CP133" s="283" t="str">
        <f ca="true">+IF(OFFSET('Sanitation Data'!$E$28,0,10*ROW('Sanitation Data'!E127))="","",OFFSET('Sanitation Data'!$E$28,0,10*ROW('Sanitation Data'!E127)))</f>
        <v/>
      </c>
      <c r="CQ133" s="283" t="str">
        <f ca="true">+IF(OFFSET('Sanitation Data'!$E$29,0,10*ROW('Sanitation Data'!E127))="","",OFFSET('Sanitation Data'!$E$29,0,10*ROW('Sanitation Data'!E127)))</f>
        <v/>
      </c>
      <c r="CR133" s="283" t="str">
        <f ca="true">+IF(OFFSET('Sanitation Data'!$E$30,0,10*ROW('Sanitation Data'!E127))="","",OFFSET('Sanitation Data'!$E$30,0,10*ROW('Sanitation Data'!E127)))</f>
        <v/>
      </c>
      <c r="CS133" s="283" t="str">
        <f ca="true">+IF(OFFSET('Sanitation Data'!$E$31,0,10*ROW('Sanitation Data'!E127))="","",OFFSET('Sanitation Data'!$E$31,0,10*ROW('Sanitation Data'!E127)))</f>
        <v/>
      </c>
      <c r="CT133" s="283" t="str">
        <f ca="true">+IF(OFFSET('Sanitation Data'!$E$32,0,10*ROW('Sanitation Data'!E127))="","",OFFSET('Sanitation Data'!$E$32,0,10*ROW('Sanitation Data'!E127)))</f>
        <v/>
      </c>
      <c r="CU133" s="283" t="str">
        <f ca="true">+IF(OFFSET('Sanitation Data'!$F$28,0,10*ROW('Sanitation Data'!F127))="","",OFFSET('Sanitation Data'!$F$28,0,10*ROW('Sanitation Data'!F127)))</f>
        <v/>
      </c>
      <c r="CV133" s="283" t="str">
        <f ca="true">+IF(OFFSET('Sanitation Data'!$F$29,0,10*ROW('Sanitation Data'!F127))="","",OFFSET('Sanitation Data'!$F$29,0,10*ROW('Sanitation Data'!F127)))</f>
        <v/>
      </c>
      <c r="CW133" s="283" t="str">
        <f ca="true">+IF(OFFSET('Sanitation Data'!$F$30,0,10*ROW('Sanitation Data'!F127))="","",OFFSET('Sanitation Data'!$F$30,0,10*ROW('Sanitation Data'!F127)))</f>
        <v/>
      </c>
      <c r="CX133" s="283" t="str">
        <f ca="true">+IF(OFFSET('Sanitation Data'!$F$31,0,10*ROW('Sanitation Data'!F127))="","",OFFSET('Sanitation Data'!$F$31,0,10*ROW('Sanitation Data'!F127)))</f>
        <v/>
      </c>
      <c r="CY133" s="283" t="str">
        <f ca="true">+IF(OFFSET('Sanitation Data'!$F$32,0,10*ROW('Sanitation Data'!F127))="","",OFFSET('Sanitation Data'!$F$32,0,10*ROW('Sanitation Data'!F127)))</f>
        <v/>
      </c>
      <c r="CZ133" s="283" t="str">
        <f ca="true">+IF(OFFSET('Sanitation Data'!$G$28,0,10*ROW('Sanitation Data'!G127))="","",OFFSET('Sanitation Data'!$G$28,0,10*ROW('Sanitation Data'!G127)))</f>
        <v/>
      </c>
      <c r="DA133" s="283" t="str">
        <f ca="true">+IF(OFFSET('Sanitation Data'!$G$29,0,10*ROW('Sanitation Data'!G127))="","",OFFSET('Sanitation Data'!$G$29,0,10*ROW('Sanitation Data'!G127)))</f>
        <v/>
      </c>
      <c r="DB133" s="283" t="str">
        <f ca="true">+IF(OFFSET('Sanitation Data'!$G$30,0,10*ROW('Sanitation Data'!G127))="","",OFFSET('Sanitation Data'!$G$30,0,10*ROW('Sanitation Data'!G127)))</f>
        <v/>
      </c>
      <c r="DC133" s="283" t="str">
        <f ca="true">+IF(OFFSET('Sanitation Data'!$G$31,0,10*ROW('Sanitation Data'!G127))="","",OFFSET('Sanitation Data'!$G$31,0,10*ROW('Sanitation Data'!G127)))</f>
        <v/>
      </c>
      <c r="DD133" s="283" t="str">
        <f ca="true">+IF(OFFSET('Sanitation Data'!$G$32,0,10*ROW('Sanitation Data'!G127))="","",OFFSET('Sanitation Data'!$G$32,0,10*ROW('Sanitation Data'!G127)))</f>
        <v/>
      </c>
      <c r="DE133" s="283" t="str">
        <f ca="true">+IF(OFFSET('Sanitation Data'!$H$28,0,10*ROW('Sanitation Data'!H127))="","",OFFSET('Sanitation Data'!$H$28,0,10*ROW('Sanitation Data'!H127)))</f>
        <v/>
      </c>
      <c r="DF133" s="283" t="str">
        <f ca="true">+IF(OFFSET('Sanitation Data'!$H$29,0,10*ROW('Sanitation Data'!H127))="","",OFFSET('Sanitation Data'!$H$29,0,10*ROW('Sanitation Data'!H127)))</f>
        <v/>
      </c>
      <c r="DG133" s="283" t="str">
        <f ca="true">+IF(OFFSET('Sanitation Data'!$H$30,0,10*ROW('Sanitation Data'!H127))="","",OFFSET('Sanitation Data'!$H$30,0,10*ROW('Sanitation Data'!H127)))</f>
        <v/>
      </c>
      <c r="DH133" s="283" t="str">
        <f ca="true">+IF(OFFSET('Sanitation Data'!$H$31,0,10*ROW('Sanitation Data'!H127))="","",OFFSET('Sanitation Data'!$H$31,0,10*ROW('Sanitation Data'!H127)))</f>
        <v/>
      </c>
      <c r="DI133" s="283" t="str">
        <f ca="true">+IF(OFFSET('Sanitation Data'!$H$32,0,10*ROW('Sanitation Data'!H127))="","",OFFSET('Sanitation Data'!$H$32,0,10*ROW('Sanitation Data'!H127)))</f>
        <v/>
      </c>
      <c r="DJ133" s="283" t="str">
        <f ca="true">+IF(OFFSET('Sanitation Data'!$I$28,0,10*ROW('Sanitation Data'!I127))="","",OFFSET('Sanitation Data'!$I$28,0,10*ROW('Sanitation Data'!I127)))</f>
        <v/>
      </c>
      <c r="DK133" s="283" t="str">
        <f ca="true">+IF(OFFSET('Sanitation Data'!$I$29,0,10*ROW('Sanitation Data'!I127))="","",OFFSET('Sanitation Data'!$I$29,0,10*ROW('Sanitation Data'!I127)))</f>
        <v/>
      </c>
      <c r="DL133" s="283" t="str">
        <f ca="true">+IF(OFFSET('Sanitation Data'!$I$30,0,10*ROW('Sanitation Data'!I127))="","",OFFSET('Sanitation Data'!$I$30,0,10*ROW('Sanitation Data'!I127)))</f>
        <v/>
      </c>
      <c r="DM133" s="283" t="str">
        <f ca="true">+IF(OFFSET('Sanitation Data'!$I$31,0,10*ROW('Sanitation Data'!I127))="","",OFFSET('Sanitation Data'!$I$31,0,10*ROW('Sanitation Data'!I127)))</f>
        <v/>
      </c>
      <c r="DN133" s="283" t="str">
        <f ca="true">+IF(OFFSET('Sanitation Data'!$I$32,0,10*ROW('Sanitation Data'!I127))="","",OFFSET('Sanitation Data'!$I$32,0,10*ROW('Sanitation Data'!I127)))</f>
        <v/>
      </c>
      <c r="DO133" s="283" t="str">
        <f ca="true">+IF(OFFSET('Hygiene Data'!$D$11,0,10*ROW('Hygiene Data'!D127))="","",OFFSET('Hygiene Data'!$D$11,0,10*ROW('Hygiene Data'!D127)))</f>
        <v/>
      </c>
      <c r="DP133" s="283" t="str">
        <f ca="true">+IF(OFFSET('Hygiene Data'!$D$12,0,10*ROW('Hygiene Data'!D127))="","",OFFSET('Hygiene Data'!$D$12,0,10*ROW('Hygiene Data'!D127)))</f>
        <v/>
      </c>
      <c r="DQ133" s="283" t="str">
        <f ca="true">+IF(OFFSET('Hygiene Data'!$D$13,0,10*ROW('Hygiene Data'!D127))="","",OFFSET('Hygiene Data'!$D$13,0,10*ROW('Hygiene Data'!D127)))</f>
        <v/>
      </c>
      <c r="DR133" s="283" t="str">
        <f ca="true">+IF(OFFSET('Hygiene Data'!$E$11,0,10*ROW('Hygiene Data'!E127))="","",OFFSET('Hygiene Data'!$E$11,0,10*ROW('Hygiene Data'!E127)))</f>
        <v/>
      </c>
      <c r="DS133" s="283" t="str">
        <f ca="true">+IF(OFFSET('Hygiene Data'!$E$12,0,10*ROW('Hygiene Data'!E127))="","",OFFSET('Hygiene Data'!$E$12,0,10*ROW('Hygiene Data'!E127)))</f>
        <v/>
      </c>
      <c r="DT133" s="283" t="str">
        <f ca="true">+IF(OFFSET('Hygiene Data'!$E$13,0,10*ROW('Hygiene Data'!E127))="","",OFFSET('Hygiene Data'!$E$13,0,10*ROW('Hygiene Data'!E127)))</f>
        <v/>
      </c>
      <c r="DU133" s="283" t="str">
        <f ca="true">+IF(OFFSET('Hygiene Data'!$F$11,0,10*ROW('Hygiene Data'!F127))="","",OFFSET('Hygiene Data'!$F$11,0,10*ROW('Hygiene Data'!F127)))</f>
        <v/>
      </c>
      <c r="DV133" s="283" t="str">
        <f ca="true">+IF(OFFSET('Hygiene Data'!$F$12,0,10*ROW('Hygiene Data'!F127))="","",OFFSET('Hygiene Data'!$F$12,0,10*ROW('Hygiene Data'!F127)))</f>
        <v/>
      </c>
      <c r="DW133" s="283" t="str">
        <f ca="true">+IF(OFFSET('Hygiene Data'!$F$13,0,10*ROW('Hygiene Data'!F127))="","",OFFSET('Hygiene Data'!$F$13,0,10*ROW('Hygiene Data'!F127)))</f>
        <v/>
      </c>
      <c r="DX133" s="283" t="str">
        <f ca="true">+IF(OFFSET('Hygiene Data'!$G$11,0,10*ROW('Hygiene Data'!G127))="","",OFFSET('Hygiene Data'!$G$11,0,10*ROW('Hygiene Data'!G127)))</f>
        <v/>
      </c>
      <c r="DY133" s="283" t="str">
        <f ca="true">+IF(OFFSET('Hygiene Data'!$G$12,0,10*ROW('Hygiene Data'!G127))="","",OFFSET('Hygiene Data'!$G$12,0,10*ROW('Hygiene Data'!G127)))</f>
        <v/>
      </c>
      <c r="DZ133" s="283" t="str">
        <f ca="true">+IF(OFFSET('Hygiene Data'!$G$13,0,10*ROW('Hygiene Data'!G127))="","",OFFSET('Hygiene Data'!$G$13,0,10*ROW('Hygiene Data'!G127)))</f>
        <v/>
      </c>
      <c r="EA133" s="283" t="str">
        <f ca="true">+IF(OFFSET('Hygiene Data'!$H$11,0,10*ROW('Hygiene Data'!H127))="","",OFFSET('Hygiene Data'!$H$11,0,10*ROW('Hygiene Data'!H127)))</f>
        <v/>
      </c>
      <c r="EB133" s="283" t="str">
        <f ca="true">+IF(OFFSET('Hygiene Data'!$H$12,0,10*ROW('Hygiene Data'!H127))="","",OFFSET('Hygiene Data'!$H$12,0,10*ROW('Hygiene Data'!H127)))</f>
        <v/>
      </c>
      <c r="EC133" s="283" t="str">
        <f ca="true">+IF(OFFSET('Hygiene Data'!$H$13,0,10*ROW('Hygiene Data'!H127))="","",OFFSET('Hygiene Data'!$H$13,0,10*ROW('Hygiene Data'!H127)))</f>
        <v/>
      </c>
      <c r="ED133" s="283" t="str">
        <f ca="true">+IF(OFFSET('Hygiene Data'!$I$11,0,10*ROW('Hygiene Data'!I127))="","",OFFSET('Hygiene Data'!$I$11,0,10*ROW('Hygiene Data'!I127)))</f>
        <v/>
      </c>
      <c r="EE133" s="283" t="str">
        <f ca="true">+IF(OFFSET('Hygiene Data'!$I$12,0,10*ROW('Hygiene Data'!I127))="","",OFFSET('Hygiene Data'!$I$12,0,10*ROW('Hygiene Data'!I127)))</f>
        <v/>
      </c>
      <c r="EF133" s="283"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9"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3"/>
      <c r="BS134" s="283" t="str">
        <f ca="true">+IF(OFFSET('Water Data'!$D$27,0,10*ROW('Water Data'!D128))="","",OFFSET('Water Data'!$D$27,0,10*ROW('Water Data'!D128)))</f>
        <v/>
      </c>
      <c r="BT134" s="283" t="str">
        <f ca="true">+IF(OFFSET('Water Data'!$D$28,0,10*ROW('Water Data'!D128))="","",OFFSET('Water Data'!$D$28,0,10*ROW('Water Data'!D128)))</f>
        <v/>
      </c>
      <c r="BU134" s="283" t="str">
        <f ca="true">+IF(OFFSET('Water Data'!$D$29,0,10*ROW('Water Data'!D128))="","",OFFSET('Water Data'!$D$29,0,10*ROW('Water Data'!D128)))</f>
        <v/>
      </c>
      <c r="BV134" s="283" t="str">
        <f ca="true">+IF(OFFSET('Water Data'!$E$27,0,10*ROW('Water Data'!E128))="","",OFFSET('Water Data'!$E$27,0,10*ROW('Water Data'!E128)))</f>
        <v/>
      </c>
      <c r="BW134" s="283" t="str">
        <f ca="true">+IF(OFFSET('Water Data'!$E$28,0,10*ROW('Water Data'!E128))="","",OFFSET('Water Data'!$E$28,0,10*ROW('Water Data'!E128)))</f>
        <v/>
      </c>
      <c r="BX134" s="283" t="str">
        <f ca="true">+IF(OFFSET('Water Data'!$E$29,0,10*ROW('Water Data'!E128))="","",OFFSET('Water Data'!$E$29,0,10*ROW('Water Data'!E128)))</f>
        <v/>
      </c>
      <c r="BY134" s="283" t="str">
        <f ca="true">+IF(OFFSET('Water Data'!$F$27,0,10*ROW('Water Data'!F128))="","",OFFSET('Water Data'!$F$27,0,10*ROW('Water Data'!F128)))</f>
        <v/>
      </c>
      <c r="BZ134" s="283" t="str">
        <f ca="true">+IF(OFFSET('Water Data'!$F$28,0,10*ROW('Water Data'!F128))="","",OFFSET('Water Data'!$F$28,0,10*ROW('Water Data'!F128)))</f>
        <v/>
      </c>
      <c r="CA134" s="283" t="str">
        <f ca="true">+IF(OFFSET('Water Data'!$F$29,0,10*ROW('Water Data'!F128))="","",OFFSET('Water Data'!$F$29,0,10*ROW('Water Data'!F128)))</f>
        <v/>
      </c>
      <c r="CB134" s="283" t="str">
        <f ca="true">+IF(OFFSET('Water Data'!$G$27,0,10*ROW('Water Data'!G128))="","",OFFSET('Water Data'!$G$27,0,10*ROW('Water Data'!G128)))</f>
        <v/>
      </c>
      <c r="CC134" s="283" t="str">
        <f ca="true">+IF(OFFSET('Water Data'!$G$28,0,10*ROW('Water Data'!G128))="","",OFFSET('Water Data'!$G$28,0,10*ROW('Water Data'!G128)))</f>
        <v/>
      </c>
      <c r="CD134" s="283" t="str">
        <f ca="true">+IF(OFFSET('Water Data'!$G$29,0,10*ROW('Water Data'!G128))="","",OFFSET('Water Data'!$G$29,0,10*ROW('Water Data'!G128)))</f>
        <v/>
      </c>
      <c r="CE134" s="283" t="str">
        <f ca="true">+IF(OFFSET('Water Data'!$H$27,0,10*ROW('Water Data'!H128))="","",OFFSET('Water Data'!$H$27,0,10*ROW('Water Data'!H128)))</f>
        <v/>
      </c>
      <c r="CF134" s="283" t="str">
        <f ca="true">+IF(OFFSET('Water Data'!$H$28,0,10*ROW('Water Data'!H128))="","",OFFSET('Water Data'!$H$28,0,10*ROW('Water Data'!H128)))</f>
        <v/>
      </c>
      <c r="CG134" s="283" t="str">
        <f ca="true">+IF(OFFSET('Water Data'!$H$29,0,10*ROW('Water Data'!H128))="","",OFFSET('Water Data'!$H$29,0,10*ROW('Water Data'!H128)))</f>
        <v/>
      </c>
      <c r="CH134" s="283" t="str">
        <f ca="true">+IF(OFFSET('Water Data'!$I$27,0,10*ROW('Water Data'!I128))="","",OFFSET('Water Data'!$I$27,0,10*ROW('Water Data'!I128)))</f>
        <v/>
      </c>
      <c r="CI134" s="283" t="str">
        <f ca="true">+IF(OFFSET('Water Data'!$I$28,0,10*ROW('Water Data'!I128))="","",OFFSET('Water Data'!$I$28,0,10*ROW('Water Data'!I128)))</f>
        <v/>
      </c>
      <c r="CJ134" s="283" t="str">
        <f ca="true">+IF(OFFSET('Water Data'!$I$29,0,10*ROW('Water Data'!I128))="","",OFFSET('Water Data'!$I$29,0,10*ROW('Water Data'!I128)))</f>
        <v/>
      </c>
      <c r="CK134" s="283" t="str">
        <f ca="true">+IF(OFFSET('Sanitation Data'!$D$28,0,10*ROW('Sanitation Data'!D128))="","",OFFSET('Sanitation Data'!$D$28,0,10*ROW('Sanitation Data'!D128)))</f>
        <v/>
      </c>
      <c r="CL134" s="283" t="str">
        <f ca="true">+IF(OFFSET('Sanitation Data'!$D$29,0,10*ROW('Sanitation Data'!D128))="","",OFFSET('Sanitation Data'!$D$29,0,10*ROW('Sanitation Data'!D128)))</f>
        <v/>
      </c>
      <c r="CM134" s="283" t="str">
        <f ca="true">+IF(OFFSET('Sanitation Data'!$D$30,0,10*ROW('Sanitation Data'!D128))="","",OFFSET('Sanitation Data'!$D$30,0,10*ROW('Sanitation Data'!D128)))</f>
        <v/>
      </c>
      <c r="CN134" s="283" t="str">
        <f ca="true">+IF(OFFSET('Sanitation Data'!$D$31,0,10*ROW('Sanitation Data'!D128))="","",OFFSET('Sanitation Data'!$D$31,0,10*ROW('Sanitation Data'!D128)))</f>
        <v/>
      </c>
      <c r="CO134" s="283" t="str">
        <f ca="true">+IF(OFFSET('Sanitation Data'!$D$32,0,10*ROW('Sanitation Data'!D128))="","",OFFSET('Sanitation Data'!$D$32,0,10*ROW('Sanitation Data'!D128)))</f>
        <v/>
      </c>
      <c r="CP134" s="283" t="str">
        <f ca="true">+IF(OFFSET('Sanitation Data'!$E$28,0,10*ROW('Sanitation Data'!E128))="","",OFFSET('Sanitation Data'!$E$28,0,10*ROW('Sanitation Data'!E128)))</f>
        <v/>
      </c>
      <c r="CQ134" s="283" t="str">
        <f ca="true">+IF(OFFSET('Sanitation Data'!$E$29,0,10*ROW('Sanitation Data'!E128))="","",OFFSET('Sanitation Data'!$E$29,0,10*ROW('Sanitation Data'!E128)))</f>
        <v/>
      </c>
      <c r="CR134" s="283" t="str">
        <f ca="true">+IF(OFFSET('Sanitation Data'!$E$30,0,10*ROW('Sanitation Data'!E128))="","",OFFSET('Sanitation Data'!$E$30,0,10*ROW('Sanitation Data'!E128)))</f>
        <v/>
      </c>
      <c r="CS134" s="283" t="str">
        <f ca="true">+IF(OFFSET('Sanitation Data'!$E$31,0,10*ROW('Sanitation Data'!E128))="","",OFFSET('Sanitation Data'!$E$31,0,10*ROW('Sanitation Data'!E128)))</f>
        <v/>
      </c>
      <c r="CT134" s="283" t="str">
        <f ca="true">+IF(OFFSET('Sanitation Data'!$E$32,0,10*ROW('Sanitation Data'!E128))="","",OFFSET('Sanitation Data'!$E$32,0,10*ROW('Sanitation Data'!E128)))</f>
        <v/>
      </c>
      <c r="CU134" s="283" t="str">
        <f ca="true">+IF(OFFSET('Sanitation Data'!$F$28,0,10*ROW('Sanitation Data'!F128))="","",OFFSET('Sanitation Data'!$F$28,0,10*ROW('Sanitation Data'!F128)))</f>
        <v/>
      </c>
      <c r="CV134" s="283" t="str">
        <f ca="true">+IF(OFFSET('Sanitation Data'!$F$29,0,10*ROW('Sanitation Data'!F128))="","",OFFSET('Sanitation Data'!$F$29,0,10*ROW('Sanitation Data'!F128)))</f>
        <v/>
      </c>
      <c r="CW134" s="283" t="str">
        <f ca="true">+IF(OFFSET('Sanitation Data'!$F$30,0,10*ROW('Sanitation Data'!F128))="","",OFFSET('Sanitation Data'!$F$30,0,10*ROW('Sanitation Data'!F128)))</f>
        <v/>
      </c>
      <c r="CX134" s="283" t="str">
        <f ca="true">+IF(OFFSET('Sanitation Data'!$F$31,0,10*ROW('Sanitation Data'!F128))="","",OFFSET('Sanitation Data'!$F$31,0,10*ROW('Sanitation Data'!F128)))</f>
        <v/>
      </c>
      <c r="CY134" s="283" t="str">
        <f ca="true">+IF(OFFSET('Sanitation Data'!$F$32,0,10*ROW('Sanitation Data'!F128))="","",OFFSET('Sanitation Data'!$F$32,0,10*ROW('Sanitation Data'!F128)))</f>
        <v/>
      </c>
      <c r="CZ134" s="283" t="str">
        <f ca="true">+IF(OFFSET('Sanitation Data'!$G$28,0,10*ROW('Sanitation Data'!G128))="","",OFFSET('Sanitation Data'!$G$28,0,10*ROW('Sanitation Data'!G128)))</f>
        <v/>
      </c>
      <c r="DA134" s="283" t="str">
        <f ca="true">+IF(OFFSET('Sanitation Data'!$G$29,0,10*ROW('Sanitation Data'!G128))="","",OFFSET('Sanitation Data'!$G$29,0,10*ROW('Sanitation Data'!G128)))</f>
        <v/>
      </c>
      <c r="DB134" s="283" t="str">
        <f ca="true">+IF(OFFSET('Sanitation Data'!$G$30,0,10*ROW('Sanitation Data'!G128))="","",OFFSET('Sanitation Data'!$G$30,0,10*ROW('Sanitation Data'!G128)))</f>
        <v/>
      </c>
      <c r="DC134" s="283" t="str">
        <f ca="true">+IF(OFFSET('Sanitation Data'!$G$31,0,10*ROW('Sanitation Data'!G128))="","",OFFSET('Sanitation Data'!$G$31,0,10*ROW('Sanitation Data'!G128)))</f>
        <v/>
      </c>
      <c r="DD134" s="283" t="str">
        <f ca="true">+IF(OFFSET('Sanitation Data'!$G$32,0,10*ROW('Sanitation Data'!G128))="","",OFFSET('Sanitation Data'!$G$32,0,10*ROW('Sanitation Data'!G128)))</f>
        <v/>
      </c>
      <c r="DE134" s="283" t="str">
        <f ca="true">+IF(OFFSET('Sanitation Data'!$H$28,0,10*ROW('Sanitation Data'!H128))="","",OFFSET('Sanitation Data'!$H$28,0,10*ROW('Sanitation Data'!H128)))</f>
        <v/>
      </c>
      <c r="DF134" s="283" t="str">
        <f ca="true">+IF(OFFSET('Sanitation Data'!$H$29,0,10*ROW('Sanitation Data'!H128))="","",OFFSET('Sanitation Data'!$H$29,0,10*ROW('Sanitation Data'!H128)))</f>
        <v/>
      </c>
      <c r="DG134" s="283" t="str">
        <f ca="true">+IF(OFFSET('Sanitation Data'!$H$30,0,10*ROW('Sanitation Data'!H128))="","",OFFSET('Sanitation Data'!$H$30,0,10*ROW('Sanitation Data'!H128)))</f>
        <v/>
      </c>
      <c r="DH134" s="283" t="str">
        <f ca="true">+IF(OFFSET('Sanitation Data'!$H$31,0,10*ROW('Sanitation Data'!H128))="","",OFFSET('Sanitation Data'!$H$31,0,10*ROW('Sanitation Data'!H128)))</f>
        <v/>
      </c>
      <c r="DI134" s="283" t="str">
        <f ca="true">+IF(OFFSET('Sanitation Data'!$H$32,0,10*ROW('Sanitation Data'!H128))="","",OFFSET('Sanitation Data'!$H$32,0,10*ROW('Sanitation Data'!H128)))</f>
        <v/>
      </c>
      <c r="DJ134" s="283" t="str">
        <f ca="true">+IF(OFFSET('Sanitation Data'!$I$28,0,10*ROW('Sanitation Data'!I128))="","",OFFSET('Sanitation Data'!$I$28,0,10*ROW('Sanitation Data'!I128)))</f>
        <v/>
      </c>
      <c r="DK134" s="283" t="str">
        <f ca="true">+IF(OFFSET('Sanitation Data'!$I$29,0,10*ROW('Sanitation Data'!I128))="","",OFFSET('Sanitation Data'!$I$29,0,10*ROW('Sanitation Data'!I128)))</f>
        <v/>
      </c>
      <c r="DL134" s="283" t="str">
        <f ca="true">+IF(OFFSET('Sanitation Data'!$I$30,0,10*ROW('Sanitation Data'!I128))="","",OFFSET('Sanitation Data'!$I$30,0,10*ROW('Sanitation Data'!I128)))</f>
        <v/>
      </c>
      <c r="DM134" s="283" t="str">
        <f ca="true">+IF(OFFSET('Sanitation Data'!$I$31,0,10*ROW('Sanitation Data'!I128))="","",OFFSET('Sanitation Data'!$I$31,0,10*ROW('Sanitation Data'!I128)))</f>
        <v/>
      </c>
      <c r="DN134" s="283" t="str">
        <f ca="true">+IF(OFFSET('Sanitation Data'!$I$32,0,10*ROW('Sanitation Data'!I128))="","",OFFSET('Sanitation Data'!$I$32,0,10*ROW('Sanitation Data'!I128)))</f>
        <v/>
      </c>
      <c r="DO134" s="283" t="str">
        <f ca="true">+IF(OFFSET('Hygiene Data'!$D$11,0,10*ROW('Hygiene Data'!D128))="","",OFFSET('Hygiene Data'!$D$11,0,10*ROW('Hygiene Data'!D128)))</f>
        <v/>
      </c>
      <c r="DP134" s="283" t="str">
        <f ca="true">+IF(OFFSET('Hygiene Data'!$D$12,0,10*ROW('Hygiene Data'!D128))="","",OFFSET('Hygiene Data'!$D$12,0,10*ROW('Hygiene Data'!D128)))</f>
        <v/>
      </c>
      <c r="DQ134" s="283" t="str">
        <f ca="true">+IF(OFFSET('Hygiene Data'!$D$13,0,10*ROW('Hygiene Data'!D128))="","",OFFSET('Hygiene Data'!$D$13,0,10*ROW('Hygiene Data'!D128)))</f>
        <v/>
      </c>
      <c r="DR134" s="283" t="str">
        <f ca="true">+IF(OFFSET('Hygiene Data'!$E$11,0,10*ROW('Hygiene Data'!E128))="","",OFFSET('Hygiene Data'!$E$11,0,10*ROW('Hygiene Data'!E128)))</f>
        <v/>
      </c>
      <c r="DS134" s="283" t="str">
        <f ca="true">+IF(OFFSET('Hygiene Data'!$E$12,0,10*ROW('Hygiene Data'!E128))="","",OFFSET('Hygiene Data'!$E$12,0,10*ROW('Hygiene Data'!E128)))</f>
        <v/>
      </c>
      <c r="DT134" s="283" t="str">
        <f ca="true">+IF(OFFSET('Hygiene Data'!$E$13,0,10*ROW('Hygiene Data'!E128))="","",OFFSET('Hygiene Data'!$E$13,0,10*ROW('Hygiene Data'!E128)))</f>
        <v/>
      </c>
      <c r="DU134" s="283" t="str">
        <f ca="true">+IF(OFFSET('Hygiene Data'!$F$11,0,10*ROW('Hygiene Data'!F128))="","",OFFSET('Hygiene Data'!$F$11,0,10*ROW('Hygiene Data'!F128)))</f>
        <v/>
      </c>
      <c r="DV134" s="283" t="str">
        <f ca="true">+IF(OFFSET('Hygiene Data'!$F$12,0,10*ROW('Hygiene Data'!F128))="","",OFFSET('Hygiene Data'!$F$12,0,10*ROW('Hygiene Data'!F128)))</f>
        <v/>
      </c>
      <c r="DW134" s="283" t="str">
        <f ca="true">+IF(OFFSET('Hygiene Data'!$F$13,0,10*ROW('Hygiene Data'!F128))="","",OFFSET('Hygiene Data'!$F$13,0,10*ROW('Hygiene Data'!F128)))</f>
        <v/>
      </c>
      <c r="DX134" s="283" t="str">
        <f ca="true">+IF(OFFSET('Hygiene Data'!$G$11,0,10*ROW('Hygiene Data'!G128))="","",OFFSET('Hygiene Data'!$G$11,0,10*ROW('Hygiene Data'!G128)))</f>
        <v/>
      </c>
      <c r="DY134" s="283" t="str">
        <f ca="true">+IF(OFFSET('Hygiene Data'!$G$12,0,10*ROW('Hygiene Data'!G128))="","",OFFSET('Hygiene Data'!$G$12,0,10*ROW('Hygiene Data'!G128)))</f>
        <v/>
      </c>
      <c r="DZ134" s="283" t="str">
        <f ca="true">+IF(OFFSET('Hygiene Data'!$G$13,0,10*ROW('Hygiene Data'!G128))="","",OFFSET('Hygiene Data'!$G$13,0,10*ROW('Hygiene Data'!G128)))</f>
        <v/>
      </c>
      <c r="EA134" s="283" t="str">
        <f ca="true">+IF(OFFSET('Hygiene Data'!$H$11,0,10*ROW('Hygiene Data'!H128))="","",OFFSET('Hygiene Data'!$H$11,0,10*ROW('Hygiene Data'!H128)))</f>
        <v/>
      </c>
      <c r="EB134" s="283" t="str">
        <f ca="true">+IF(OFFSET('Hygiene Data'!$H$12,0,10*ROW('Hygiene Data'!H128))="","",OFFSET('Hygiene Data'!$H$12,0,10*ROW('Hygiene Data'!H128)))</f>
        <v/>
      </c>
      <c r="EC134" s="283" t="str">
        <f ca="true">+IF(OFFSET('Hygiene Data'!$H$13,0,10*ROW('Hygiene Data'!H128))="","",OFFSET('Hygiene Data'!$H$13,0,10*ROW('Hygiene Data'!H128)))</f>
        <v/>
      </c>
      <c r="ED134" s="283" t="str">
        <f ca="true">+IF(OFFSET('Hygiene Data'!$I$11,0,10*ROW('Hygiene Data'!I128))="","",OFFSET('Hygiene Data'!$I$11,0,10*ROW('Hygiene Data'!I128)))</f>
        <v/>
      </c>
      <c r="EE134" s="283" t="str">
        <f ca="true">+IF(OFFSET('Hygiene Data'!$I$12,0,10*ROW('Hygiene Data'!I128))="","",OFFSET('Hygiene Data'!$I$12,0,10*ROW('Hygiene Data'!I128)))</f>
        <v/>
      </c>
      <c r="EF134" s="283"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9"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3"/>
      <c r="BS135" s="283" t="str">
        <f ca="true">+IF(OFFSET('Water Data'!$D$27,0,10*ROW('Water Data'!D129))="","",OFFSET('Water Data'!$D$27,0,10*ROW('Water Data'!D129)))</f>
        <v/>
      </c>
      <c r="BT135" s="283" t="str">
        <f ca="true">+IF(OFFSET('Water Data'!$D$28,0,10*ROW('Water Data'!D129))="","",OFFSET('Water Data'!$D$28,0,10*ROW('Water Data'!D129)))</f>
        <v/>
      </c>
      <c r="BU135" s="283" t="str">
        <f ca="true">+IF(OFFSET('Water Data'!$D$29,0,10*ROW('Water Data'!D129))="","",OFFSET('Water Data'!$D$29,0,10*ROW('Water Data'!D129)))</f>
        <v/>
      </c>
      <c r="BV135" s="283" t="str">
        <f ca="true">+IF(OFFSET('Water Data'!$E$27,0,10*ROW('Water Data'!E129))="","",OFFSET('Water Data'!$E$27,0,10*ROW('Water Data'!E129)))</f>
        <v/>
      </c>
      <c r="BW135" s="283" t="str">
        <f ca="true">+IF(OFFSET('Water Data'!$E$28,0,10*ROW('Water Data'!E129))="","",OFFSET('Water Data'!$E$28,0,10*ROW('Water Data'!E129)))</f>
        <v/>
      </c>
      <c r="BX135" s="283" t="str">
        <f ca="true">+IF(OFFSET('Water Data'!$E$29,0,10*ROW('Water Data'!E129))="","",OFFSET('Water Data'!$E$29,0,10*ROW('Water Data'!E129)))</f>
        <v/>
      </c>
      <c r="BY135" s="283" t="str">
        <f ca="true">+IF(OFFSET('Water Data'!$F$27,0,10*ROW('Water Data'!F129))="","",OFFSET('Water Data'!$F$27,0,10*ROW('Water Data'!F129)))</f>
        <v/>
      </c>
      <c r="BZ135" s="283" t="str">
        <f ca="true">+IF(OFFSET('Water Data'!$F$28,0,10*ROW('Water Data'!F129))="","",OFFSET('Water Data'!$F$28,0,10*ROW('Water Data'!F129)))</f>
        <v/>
      </c>
      <c r="CA135" s="283" t="str">
        <f ca="true">+IF(OFFSET('Water Data'!$F$29,0,10*ROW('Water Data'!F129))="","",OFFSET('Water Data'!$F$29,0,10*ROW('Water Data'!F129)))</f>
        <v/>
      </c>
      <c r="CB135" s="283" t="str">
        <f ca="true">+IF(OFFSET('Water Data'!$G$27,0,10*ROW('Water Data'!G129))="","",OFFSET('Water Data'!$G$27,0,10*ROW('Water Data'!G129)))</f>
        <v/>
      </c>
      <c r="CC135" s="283" t="str">
        <f ca="true">+IF(OFFSET('Water Data'!$G$28,0,10*ROW('Water Data'!G129))="","",OFFSET('Water Data'!$G$28,0,10*ROW('Water Data'!G129)))</f>
        <v/>
      </c>
      <c r="CD135" s="283" t="str">
        <f ca="true">+IF(OFFSET('Water Data'!$G$29,0,10*ROW('Water Data'!G129))="","",OFFSET('Water Data'!$G$29,0,10*ROW('Water Data'!G129)))</f>
        <v/>
      </c>
      <c r="CE135" s="283" t="str">
        <f ca="true">+IF(OFFSET('Water Data'!$H$27,0,10*ROW('Water Data'!H129))="","",OFFSET('Water Data'!$H$27,0,10*ROW('Water Data'!H129)))</f>
        <v/>
      </c>
      <c r="CF135" s="283" t="str">
        <f ca="true">+IF(OFFSET('Water Data'!$H$28,0,10*ROW('Water Data'!H129))="","",OFFSET('Water Data'!$H$28,0,10*ROW('Water Data'!H129)))</f>
        <v/>
      </c>
      <c r="CG135" s="283" t="str">
        <f ca="true">+IF(OFFSET('Water Data'!$H$29,0,10*ROW('Water Data'!H129))="","",OFFSET('Water Data'!$H$29,0,10*ROW('Water Data'!H129)))</f>
        <v/>
      </c>
      <c r="CH135" s="283" t="str">
        <f ca="true">+IF(OFFSET('Water Data'!$I$27,0,10*ROW('Water Data'!I129))="","",OFFSET('Water Data'!$I$27,0,10*ROW('Water Data'!I129)))</f>
        <v/>
      </c>
      <c r="CI135" s="283" t="str">
        <f ca="true">+IF(OFFSET('Water Data'!$I$28,0,10*ROW('Water Data'!I129))="","",OFFSET('Water Data'!$I$28,0,10*ROW('Water Data'!I129)))</f>
        <v/>
      </c>
      <c r="CJ135" s="283" t="str">
        <f ca="true">+IF(OFFSET('Water Data'!$I$29,0,10*ROW('Water Data'!I129))="","",OFFSET('Water Data'!$I$29,0,10*ROW('Water Data'!I129)))</f>
        <v/>
      </c>
      <c r="CK135" s="283" t="str">
        <f ca="true">+IF(OFFSET('Sanitation Data'!$D$28,0,10*ROW('Sanitation Data'!D129))="","",OFFSET('Sanitation Data'!$D$28,0,10*ROW('Sanitation Data'!D129)))</f>
        <v/>
      </c>
      <c r="CL135" s="283" t="str">
        <f ca="true">+IF(OFFSET('Sanitation Data'!$D$29,0,10*ROW('Sanitation Data'!D129))="","",OFFSET('Sanitation Data'!$D$29,0,10*ROW('Sanitation Data'!D129)))</f>
        <v/>
      </c>
      <c r="CM135" s="283" t="str">
        <f ca="true">+IF(OFFSET('Sanitation Data'!$D$30,0,10*ROW('Sanitation Data'!D129))="","",OFFSET('Sanitation Data'!$D$30,0,10*ROW('Sanitation Data'!D129)))</f>
        <v/>
      </c>
      <c r="CN135" s="283" t="str">
        <f ca="true">+IF(OFFSET('Sanitation Data'!$D$31,0,10*ROW('Sanitation Data'!D129))="","",OFFSET('Sanitation Data'!$D$31,0,10*ROW('Sanitation Data'!D129)))</f>
        <v/>
      </c>
      <c r="CO135" s="283" t="str">
        <f ca="true">+IF(OFFSET('Sanitation Data'!$D$32,0,10*ROW('Sanitation Data'!D129))="","",OFFSET('Sanitation Data'!$D$32,0,10*ROW('Sanitation Data'!D129)))</f>
        <v/>
      </c>
      <c r="CP135" s="283" t="str">
        <f ca="true">+IF(OFFSET('Sanitation Data'!$E$28,0,10*ROW('Sanitation Data'!E129))="","",OFFSET('Sanitation Data'!$E$28,0,10*ROW('Sanitation Data'!E129)))</f>
        <v/>
      </c>
      <c r="CQ135" s="283" t="str">
        <f ca="true">+IF(OFFSET('Sanitation Data'!$E$29,0,10*ROW('Sanitation Data'!E129))="","",OFFSET('Sanitation Data'!$E$29,0,10*ROW('Sanitation Data'!E129)))</f>
        <v/>
      </c>
      <c r="CR135" s="283" t="str">
        <f ca="true">+IF(OFFSET('Sanitation Data'!$E$30,0,10*ROW('Sanitation Data'!E129))="","",OFFSET('Sanitation Data'!$E$30,0,10*ROW('Sanitation Data'!E129)))</f>
        <v/>
      </c>
      <c r="CS135" s="283" t="str">
        <f ca="true">+IF(OFFSET('Sanitation Data'!$E$31,0,10*ROW('Sanitation Data'!E129))="","",OFFSET('Sanitation Data'!$E$31,0,10*ROW('Sanitation Data'!E129)))</f>
        <v/>
      </c>
      <c r="CT135" s="283" t="str">
        <f ca="true">+IF(OFFSET('Sanitation Data'!$E$32,0,10*ROW('Sanitation Data'!E129))="","",OFFSET('Sanitation Data'!$E$32,0,10*ROW('Sanitation Data'!E129)))</f>
        <v/>
      </c>
      <c r="CU135" s="283" t="str">
        <f ca="true">+IF(OFFSET('Sanitation Data'!$F$28,0,10*ROW('Sanitation Data'!F129))="","",OFFSET('Sanitation Data'!$F$28,0,10*ROW('Sanitation Data'!F129)))</f>
        <v/>
      </c>
      <c r="CV135" s="283" t="str">
        <f ca="true">+IF(OFFSET('Sanitation Data'!$F$29,0,10*ROW('Sanitation Data'!F129))="","",OFFSET('Sanitation Data'!$F$29,0,10*ROW('Sanitation Data'!F129)))</f>
        <v/>
      </c>
      <c r="CW135" s="283" t="str">
        <f ca="true">+IF(OFFSET('Sanitation Data'!$F$30,0,10*ROW('Sanitation Data'!F129))="","",OFFSET('Sanitation Data'!$F$30,0,10*ROW('Sanitation Data'!F129)))</f>
        <v/>
      </c>
      <c r="CX135" s="283" t="str">
        <f ca="true">+IF(OFFSET('Sanitation Data'!$F$31,0,10*ROW('Sanitation Data'!F129))="","",OFFSET('Sanitation Data'!$F$31,0,10*ROW('Sanitation Data'!F129)))</f>
        <v/>
      </c>
      <c r="CY135" s="283" t="str">
        <f ca="true">+IF(OFFSET('Sanitation Data'!$F$32,0,10*ROW('Sanitation Data'!F129))="","",OFFSET('Sanitation Data'!$F$32,0,10*ROW('Sanitation Data'!F129)))</f>
        <v/>
      </c>
      <c r="CZ135" s="283" t="str">
        <f ca="true">+IF(OFFSET('Sanitation Data'!$G$28,0,10*ROW('Sanitation Data'!G129))="","",OFFSET('Sanitation Data'!$G$28,0,10*ROW('Sanitation Data'!G129)))</f>
        <v/>
      </c>
      <c r="DA135" s="283" t="str">
        <f ca="true">+IF(OFFSET('Sanitation Data'!$G$29,0,10*ROW('Sanitation Data'!G129))="","",OFFSET('Sanitation Data'!$G$29,0,10*ROW('Sanitation Data'!G129)))</f>
        <v/>
      </c>
      <c r="DB135" s="283" t="str">
        <f ca="true">+IF(OFFSET('Sanitation Data'!$G$30,0,10*ROW('Sanitation Data'!G129))="","",OFFSET('Sanitation Data'!$G$30,0,10*ROW('Sanitation Data'!G129)))</f>
        <v/>
      </c>
      <c r="DC135" s="283" t="str">
        <f ca="true">+IF(OFFSET('Sanitation Data'!$G$31,0,10*ROW('Sanitation Data'!G129))="","",OFFSET('Sanitation Data'!$G$31,0,10*ROW('Sanitation Data'!G129)))</f>
        <v/>
      </c>
      <c r="DD135" s="283" t="str">
        <f ca="true">+IF(OFFSET('Sanitation Data'!$G$32,0,10*ROW('Sanitation Data'!G129))="","",OFFSET('Sanitation Data'!$G$32,0,10*ROW('Sanitation Data'!G129)))</f>
        <v/>
      </c>
      <c r="DE135" s="283" t="str">
        <f ca="true">+IF(OFFSET('Sanitation Data'!$H$28,0,10*ROW('Sanitation Data'!H129))="","",OFFSET('Sanitation Data'!$H$28,0,10*ROW('Sanitation Data'!H129)))</f>
        <v/>
      </c>
      <c r="DF135" s="283" t="str">
        <f ca="true">+IF(OFFSET('Sanitation Data'!$H$29,0,10*ROW('Sanitation Data'!H129))="","",OFFSET('Sanitation Data'!$H$29,0,10*ROW('Sanitation Data'!H129)))</f>
        <v/>
      </c>
      <c r="DG135" s="283" t="str">
        <f ca="true">+IF(OFFSET('Sanitation Data'!$H$30,0,10*ROW('Sanitation Data'!H129))="","",OFFSET('Sanitation Data'!$H$30,0,10*ROW('Sanitation Data'!H129)))</f>
        <v/>
      </c>
      <c r="DH135" s="283" t="str">
        <f ca="true">+IF(OFFSET('Sanitation Data'!$H$31,0,10*ROW('Sanitation Data'!H129))="","",OFFSET('Sanitation Data'!$H$31,0,10*ROW('Sanitation Data'!H129)))</f>
        <v/>
      </c>
      <c r="DI135" s="283" t="str">
        <f ca="true">+IF(OFFSET('Sanitation Data'!$H$32,0,10*ROW('Sanitation Data'!H129))="","",OFFSET('Sanitation Data'!$H$32,0,10*ROW('Sanitation Data'!H129)))</f>
        <v/>
      </c>
      <c r="DJ135" s="283" t="str">
        <f ca="true">+IF(OFFSET('Sanitation Data'!$I$28,0,10*ROW('Sanitation Data'!I129))="","",OFFSET('Sanitation Data'!$I$28,0,10*ROW('Sanitation Data'!I129)))</f>
        <v/>
      </c>
      <c r="DK135" s="283" t="str">
        <f ca="true">+IF(OFFSET('Sanitation Data'!$I$29,0,10*ROW('Sanitation Data'!I129))="","",OFFSET('Sanitation Data'!$I$29,0,10*ROW('Sanitation Data'!I129)))</f>
        <v/>
      </c>
      <c r="DL135" s="283" t="str">
        <f ca="true">+IF(OFFSET('Sanitation Data'!$I$30,0,10*ROW('Sanitation Data'!I129))="","",OFFSET('Sanitation Data'!$I$30,0,10*ROW('Sanitation Data'!I129)))</f>
        <v/>
      </c>
      <c r="DM135" s="283" t="str">
        <f ca="true">+IF(OFFSET('Sanitation Data'!$I$31,0,10*ROW('Sanitation Data'!I129))="","",OFFSET('Sanitation Data'!$I$31,0,10*ROW('Sanitation Data'!I129)))</f>
        <v/>
      </c>
      <c r="DN135" s="283" t="str">
        <f ca="true">+IF(OFFSET('Sanitation Data'!$I$32,0,10*ROW('Sanitation Data'!I129))="","",OFFSET('Sanitation Data'!$I$32,0,10*ROW('Sanitation Data'!I129)))</f>
        <v/>
      </c>
      <c r="DO135" s="283" t="str">
        <f ca="true">+IF(OFFSET('Hygiene Data'!$D$11,0,10*ROW('Hygiene Data'!D129))="","",OFFSET('Hygiene Data'!$D$11,0,10*ROW('Hygiene Data'!D129)))</f>
        <v/>
      </c>
      <c r="DP135" s="283" t="str">
        <f ca="true">+IF(OFFSET('Hygiene Data'!$D$12,0,10*ROW('Hygiene Data'!D129))="","",OFFSET('Hygiene Data'!$D$12,0,10*ROW('Hygiene Data'!D129)))</f>
        <v/>
      </c>
      <c r="DQ135" s="283" t="str">
        <f ca="true">+IF(OFFSET('Hygiene Data'!$D$13,0,10*ROW('Hygiene Data'!D129))="","",OFFSET('Hygiene Data'!$D$13,0,10*ROW('Hygiene Data'!D129)))</f>
        <v/>
      </c>
      <c r="DR135" s="283" t="str">
        <f ca="true">+IF(OFFSET('Hygiene Data'!$E$11,0,10*ROW('Hygiene Data'!E129))="","",OFFSET('Hygiene Data'!$E$11,0,10*ROW('Hygiene Data'!E129)))</f>
        <v/>
      </c>
      <c r="DS135" s="283" t="str">
        <f ca="true">+IF(OFFSET('Hygiene Data'!$E$12,0,10*ROW('Hygiene Data'!E129))="","",OFFSET('Hygiene Data'!$E$12,0,10*ROW('Hygiene Data'!E129)))</f>
        <v/>
      </c>
      <c r="DT135" s="283" t="str">
        <f ca="true">+IF(OFFSET('Hygiene Data'!$E$13,0,10*ROW('Hygiene Data'!E129))="","",OFFSET('Hygiene Data'!$E$13,0,10*ROW('Hygiene Data'!E129)))</f>
        <v/>
      </c>
      <c r="DU135" s="283" t="str">
        <f ca="true">+IF(OFFSET('Hygiene Data'!$F$11,0,10*ROW('Hygiene Data'!F129))="","",OFFSET('Hygiene Data'!$F$11,0,10*ROW('Hygiene Data'!F129)))</f>
        <v/>
      </c>
      <c r="DV135" s="283" t="str">
        <f ca="true">+IF(OFFSET('Hygiene Data'!$F$12,0,10*ROW('Hygiene Data'!F129))="","",OFFSET('Hygiene Data'!$F$12,0,10*ROW('Hygiene Data'!F129)))</f>
        <v/>
      </c>
      <c r="DW135" s="283" t="str">
        <f ca="true">+IF(OFFSET('Hygiene Data'!$F$13,0,10*ROW('Hygiene Data'!F129))="","",OFFSET('Hygiene Data'!$F$13,0,10*ROW('Hygiene Data'!F129)))</f>
        <v/>
      </c>
      <c r="DX135" s="283" t="str">
        <f ca="true">+IF(OFFSET('Hygiene Data'!$G$11,0,10*ROW('Hygiene Data'!G129))="","",OFFSET('Hygiene Data'!$G$11,0,10*ROW('Hygiene Data'!G129)))</f>
        <v/>
      </c>
      <c r="DY135" s="283" t="str">
        <f ca="true">+IF(OFFSET('Hygiene Data'!$G$12,0,10*ROW('Hygiene Data'!G129))="","",OFFSET('Hygiene Data'!$G$12,0,10*ROW('Hygiene Data'!G129)))</f>
        <v/>
      </c>
      <c r="DZ135" s="283" t="str">
        <f ca="true">+IF(OFFSET('Hygiene Data'!$G$13,0,10*ROW('Hygiene Data'!G129))="","",OFFSET('Hygiene Data'!$G$13,0,10*ROW('Hygiene Data'!G129)))</f>
        <v/>
      </c>
      <c r="EA135" s="283" t="str">
        <f ca="true">+IF(OFFSET('Hygiene Data'!$H$11,0,10*ROW('Hygiene Data'!H129))="","",OFFSET('Hygiene Data'!$H$11,0,10*ROW('Hygiene Data'!H129)))</f>
        <v/>
      </c>
      <c r="EB135" s="283" t="str">
        <f ca="true">+IF(OFFSET('Hygiene Data'!$H$12,0,10*ROW('Hygiene Data'!H129))="","",OFFSET('Hygiene Data'!$H$12,0,10*ROW('Hygiene Data'!H129)))</f>
        <v/>
      </c>
      <c r="EC135" s="283" t="str">
        <f ca="true">+IF(OFFSET('Hygiene Data'!$H$13,0,10*ROW('Hygiene Data'!H129))="","",OFFSET('Hygiene Data'!$H$13,0,10*ROW('Hygiene Data'!H129)))</f>
        <v/>
      </c>
      <c r="ED135" s="283" t="str">
        <f ca="true">+IF(OFFSET('Hygiene Data'!$I$11,0,10*ROW('Hygiene Data'!I129))="","",OFFSET('Hygiene Data'!$I$11,0,10*ROW('Hygiene Data'!I129)))</f>
        <v/>
      </c>
      <c r="EE135" s="283" t="str">
        <f ca="true">+IF(OFFSET('Hygiene Data'!$I$12,0,10*ROW('Hygiene Data'!I129))="","",OFFSET('Hygiene Data'!$I$12,0,10*ROW('Hygiene Data'!I129)))</f>
        <v/>
      </c>
      <c r="EF135" s="283"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9"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3"/>
      <c r="BS136" s="283" t="str">
        <f ca="true">+IF(OFFSET('Water Data'!$D$27,0,10*ROW('Water Data'!D130))="","",OFFSET('Water Data'!$D$27,0,10*ROW('Water Data'!D130)))</f>
        <v/>
      </c>
      <c r="BT136" s="283" t="str">
        <f ca="true">+IF(OFFSET('Water Data'!$D$28,0,10*ROW('Water Data'!D130))="","",OFFSET('Water Data'!$D$28,0,10*ROW('Water Data'!D130)))</f>
        <v/>
      </c>
      <c r="BU136" s="283" t="str">
        <f ca="true">+IF(OFFSET('Water Data'!$D$29,0,10*ROW('Water Data'!D130))="","",OFFSET('Water Data'!$D$29,0,10*ROW('Water Data'!D130)))</f>
        <v/>
      </c>
      <c r="BV136" s="283" t="str">
        <f ca="true">+IF(OFFSET('Water Data'!$E$27,0,10*ROW('Water Data'!E130))="","",OFFSET('Water Data'!$E$27,0,10*ROW('Water Data'!E130)))</f>
        <v/>
      </c>
      <c r="BW136" s="283" t="str">
        <f ca="true">+IF(OFFSET('Water Data'!$E$28,0,10*ROW('Water Data'!E130))="","",OFFSET('Water Data'!$E$28,0,10*ROW('Water Data'!E130)))</f>
        <v/>
      </c>
      <c r="BX136" s="283" t="str">
        <f ca="true">+IF(OFFSET('Water Data'!$E$29,0,10*ROW('Water Data'!E130))="","",OFFSET('Water Data'!$E$29,0,10*ROW('Water Data'!E130)))</f>
        <v/>
      </c>
      <c r="BY136" s="283" t="str">
        <f ca="true">+IF(OFFSET('Water Data'!$F$27,0,10*ROW('Water Data'!F130))="","",OFFSET('Water Data'!$F$27,0,10*ROW('Water Data'!F130)))</f>
        <v/>
      </c>
      <c r="BZ136" s="283" t="str">
        <f ca="true">+IF(OFFSET('Water Data'!$F$28,0,10*ROW('Water Data'!F130))="","",OFFSET('Water Data'!$F$28,0,10*ROW('Water Data'!F130)))</f>
        <v/>
      </c>
      <c r="CA136" s="283" t="str">
        <f ca="true">+IF(OFFSET('Water Data'!$F$29,0,10*ROW('Water Data'!F130))="","",OFFSET('Water Data'!$F$29,0,10*ROW('Water Data'!F130)))</f>
        <v/>
      </c>
      <c r="CB136" s="283" t="str">
        <f ca="true">+IF(OFFSET('Water Data'!$G$27,0,10*ROW('Water Data'!G130))="","",OFFSET('Water Data'!$G$27,0,10*ROW('Water Data'!G130)))</f>
        <v/>
      </c>
      <c r="CC136" s="283" t="str">
        <f ca="true">+IF(OFFSET('Water Data'!$G$28,0,10*ROW('Water Data'!G130))="","",OFFSET('Water Data'!$G$28,0,10*ROW('Water Data'!G130)))</f>
        <v/>
      </c>
      <c r="CD136" s="283" t="str">
        <f ca="true">+IF(OFFSET('Water Data'!$G$29,0,10*ROW('Water Data'!G130))="","",OFFSET('Water Data'!$G$29,0,10*ROW('Water Data'!G130)))</f>
        <v/>
      </c>
      <c r="CE136" s="283" t="str">
        <f ca="true">+IF(OFFSET('Water Data'!$H$27,0,10*ROW('Water Data'!H130))="","",OFFSET('Water Data'!$H$27,0,10*ROW('Water Data'!H130)))</f>
        <v/>
      </c>
      <c r="CF136" s="283" t="str">
        <f ca="true">+IF(OFFSET('Water Data'!$H$28,0,10*ROW('Water Data'!H130))="","",OFFSET('Water Data'!$H$28,0,10*ROW('Water Data'!H130)))</f>
        <v/>
      </c>
      <c r="CG136" s="283" t="str">
        <f ca="true">+IF(OFFSET('Water Data'!$H$29,0,10*ROW('Water Data'!H130))="","",OFFSET('Water Data'!$H$29,0,10*ROW('Water Data'!H130)))</f>
        <v/>
      </c>
      <c r="CH136" s="283" t="str">
        <f ca="true">+IF(OFFSET('Water Data'!$I$27,0,10*ROW('Water Data'!I130))="","",OFFSET('Water Data'!$I$27,0,10*ROW('Water Data'!I130)))</f>
        <v/>
      </c>
      <c r="CI136" s="283" t="str">
        <f ca="true">+IF(OFFSET('Water Data'!$I$28,0,10*ROW('Water Data'!I130))="","",OFFSET('Water Data'!$I$28,0,10*ROW('Water Data'!I130)))</f>
        <v/>
      </c>
      <c r="CJ136" s="283" t="str">
        <f ca="true">+IF(OFFSET('Water Data'!$I$29,0,10*ROW('Water Data'!I130))="","",OFFSET('Water Data'!$I$29,0,10*ROW('Water Data'!I130)))</f>
        <v/>
      </c>
      <c r="CK136" s="283" t="str">
        <f ca="true">+IF(OFFSET('Sanitation Data'!$D$28,0,10*ROW('Sanitation Data'!D130))="","",OFFSET('Sanitation Data'!$D$28,0,10*ROW('Sanitation Data'!D130)))</f>
        <v/>
      </c>
      <c r="CL136" s="283" t="str">
        <f ca="true">+IF(OFFSET('Sanitation Data'!$D$29,0,10*ROW('Sanitation Data'!D130))="","",OFFSET('Sanitation Data'!$D$29,0,10*ROW('Sanitation Data'!D130)))</f>
        <v/>
      </c>
      <c r="CM136" s="283" t="str">
        <f ca="true">+IF(OFFSET('Sanitation Data'!$D$30,0,10*ROW('Sanitation Data'!D130))="","",OFFSET('Sanitation Data'!$D$30,0,10*ROW('Sanitation Data'!D130)))</f>
        <v/>
      </c>
      <c r="CN136" s="283" t="str">
        <f ca="true">+IF(OFFSET('Sanitation Data'!$D$31,0,10*ROW('Sanitation Data'!D130))="","",OFFSET('Sanitation Data'!$D$31,0,10*ROW('Sanitation Data'!D130)))</f>
        <v/>
      </c>
      <c r="CO136" s="283" t="str">
        <f ca="true">+IF(OFFSET('Sanitation Data'!$D$32,0,10*ROW('Sanitation Data'!D130))="","",OFFSET('Sanitation Data'!$D$32,0,10*ROW('Sanitation Data'!D130)))</f>
        <v/>
      </c>
      <c r="CP136" s="283" t="str">
        <f ca="true">+IF(OFFSET('Sanitation Data'!$E$28,0,10*ROW('Sanitation Data'!E130))="","",OFFSET('Sanitation Data'!$E$28,0,10*ROW('Sanitation Data'!E130)))</f>
        <v/>
      </c>
      <c r="CQ136" s="283" t="str">
        <f ca="true">+IF(OFFSET('Sanitation Data'!$E$29,0,10*ROW('Sanitation Data'!E130))="","",OFFSET('Sanitation Data'!$E$29,0,10*ROW('Sanitation Data'!E130)))</f>
        <v/>
      </c>
      <c r="CR136" s="283" t="str">
        <f ca="true">+IF(OFFSET('Sanitation Data'!$E$30,0,10*ROW('Sanitation Data'!E130))="","",OFFSET('Sanitation Data'!$E$30,0,10*ROW('Sanitation Data'!E130)))</f>
        <v/>
      </c>
      <c r="CS136" s="283" t="str">
        <f ca="true">+IF(OFFSET('Sanitation Data'!$E$31,0,10*ROW('Sanitation Data'!E130))="","",OFFSET('Sanitation Data'!$E$31,0,10*ROW('Sanitation Data'!E130)))</f>
        <v/>
      </c>
      <c r="CT136" s="283" t="str">
        <f ca="true">+IF(OFFSET('Sanitation Data'!$E$32,0,10*ROW('Sanitation Data'!E130))="","",OFFSET('Sanitation Data'!$E$32,0,10*ROW('Sanitation Data'!E130)))</f>
        <v/>
      </c>
      <c r="CU136" s="283" t="str">
        <f ca="true">+IF(OFFSET('Sanitation Data'!$F$28,0,10*ROW('Sanitation Data'!F130))="","",OFFSET('Sanitation Data'!$F$28,0,10*ROW('Sanitation Data'!F130)))</f>
        <v/>
      </c>
      <c r="CV136" s="283" t="str">
        <f ca="true">+IF(OFFSET('Sanitation Data'!$F$29,0,10*ROW('Sanitation Data'!F130))="","",OFFSET('Sanitation Data'!$F$29,0,10*ROW('Sanitation Data'!F130)))</f>
        <v/>
      </c>
      <c r="CW136" s="283" t="str">
        <f ca="true">+IF(OFFSET('Sanitation Data'!$F$30,0,10*ROW('Sanitation Data'!F130))="","",OFFSET('Sanitation Data'!$F$30,0,10*ROW('Sanitation Data'!F130)))</f>
        <v/>
      </c>
      <c r="CX136" s="283" t="str">
        <f ca="true">+IF(OFFSET('Sanitation Data'!$F$31,0,10*ROW('Sanitation Data'!F130))="","",OFFSET('Sanitation Data'!$F$31,0,10*ROW('Sanitation Data'!F130)))</f>
        <v/>
      </c>
      <c r="CY136" s="283" t="str">
        <f ca="true">+IF(OFFSET('Sanitation Data'!$F$32,0,10*ROW('Sanitation Data'!F130))="","",OFFSET('Sanitation Data'!$F$32,0,10*ROW('Sanitation Data'!F130)))</f>
        <v/>
      </c>
      <c r="CZ136" s="283" t="str">
        <f ca="true">+IF(OFFSET('Sanitation Data'!$G$28,0,10*ROW('Sanitation Data'!G130))="","",OFFSET('Sanitation Data'!$G$28,0,10*ROW('Sanitation Data'!G130)))</f>
        <v/>
      </c>
      <c r="DA136" s="283" t="str">
        <f ca="true">+IF(OFFSET('Sanitation Data'!$G$29,0,10*ROW('Sanitation Data'!G130))="","",OFFSET('Sanitation Data'!$G$29,0,10*ROW('Sanitation Data'!G130)))</f>
        <v/>
      </c>
      <c r="DB136" s="283" t="str">
        <f ca="true">+IF(OFFSET('Sanitation Data'!$G$30,0,10*ROW('Sanitation Data'!G130))="","",OFFSET('Sanitation Data'!$G$30,0,10*ROW('Sanitation Data'!G130)))</f>
        <v/>
      </c>
      <c r="DC136" s="283" t="str">
        <f ca="true">+IF(OFFSET('Sanitation Data'!$G$31,0,10*ROW('Sanitation Data'!G130))="","",OFFSET('Sanitation Data'!$G$31,0,10*ROW('Sanitation Data'!G130)))</f>
        <v/>
      </c>
      <c r="DD136" s="283" t="str">
        <f ca="true">+IF(OFFSET('Sanitation Data'!$G$32,0,10*ROW('Sanitation Data'!G130))="","",OFFSET('Sanitation Data'!$G$32,0,10*ROW('Sanitation Data'!G130)))</f>
        <v/>
      </c>
      <c r="DE136" s="283" t="str">
        <f ca="true">+IF(OFFSET('Sanitation Data'!$H$28,0,10*ROW('Sanitation Data'!H130))="","",OFFSET('Sanitation Data'!$H$28,0,10*ROW('Sanitation Data'!H130)))</f>
        <v/>
      </c>
      <c r="DF136" s="283" t="str">
        <f ca="true">+IF(OFFSET('Sanitation Data'!$H$29,0,10*ROW('Sanitation Data'!H130))="","",OFFSET('Sanitation Data'!$H$29,0,10*ROW('Sanitation Data'!H130)))</f>
        <v/>
      </c>
      <c r="DG136" s="283" t="str">
        <f ca="true">+IF(OFFSET('Sanitation Data'!$H$30,0,10*ROW('Sanitation Data'!H130))="","",OFFSET('Sanitation Data'!$H$30,0,10*ROW('Sanitation Data'!H130)))</f>
        <v/>
      </c>
      <c r="DH136" s="283" t="str">
        <f ca="true">+IF(OFFSET('Sanitation Data'!$H$31,0,10*ROW('Sanitation Data'!H130))="","",OFFSET('Sanitation Data'!$H$31,0,10*ROW('Sanitation Data'!H130)))</f>
        <v/>
      </c>
      <c r="DI136" s="283" t="str">
        <f ca="true">+IF(OFFSET('Sanitation Data'!$H$32,0,10*ROW('Sanitation Data'!H130))="","",OFFSET('Sanitation Data'!$H$32,0,10*ROW('Sanitation Data'!H130)))</f>
        <v/>
      </c>
      <c r="DJ136" s="283" t="str">
        <f ca="true">+IF(OFFSET('Sanitation Data'!$I$28,0,10*ROW('Sanitation Data'!I130))="","",OFFSET('Sanitation Data'!$I$28,0,10*ROW('Sanitation Data'!I130)))</f>
        <v/>
      </c>
      <c r="DK136" s="283" t="str">
        <f ca="true">+IF(OFFSET('Sanitation Data'!$I$29,0,10*ROW('Sanitation Data'!I130))="","",OFFSET('Sanitation Data'!$I$29,0,10*ROW('Sanitation Data'!I130)))</f>
        <v/>
      </c>
      <c r="DL136" s="283" t="str">
        <f ca="true">+IF(OFFSET('Sanitation Data'!$I$30,0,10*ROW('Sanitation Data'!I130))="","",OFFSET('Sanitation Data'!$I$30,0,10*ROW('Sanitation Data'!I130)))</f>
        <v/>
      </c>
      <c r="DM136" s="283" t="str">
        <f ca="true">+IF(OFFSET('Sanitation Data'!$I$31,0,10*ROW('Sanitation Data'!I130))="","",OFFSET('Sanitation Data'!$I$31,0,10*ROW('Sanitation Data'!I130)))</f>
        <v/>
      </c>
      <c r="DN136" s="283" t="str">
        <f ca="true">+IF(OFFSET('Sanitation Data'!$I$32,0,10*ROW('Sanitation Data'!I130))="","",OFFSET('Sanitation Data'!$I$32,0,10*ROW('Sanitation Data'!I130)))</f>
        <v/>
      </c>
      <c r="DO136" s="283" t="str">
        <f ca="true">+IF(OFFSET('Hygiene Data'!$D$11,0,10*ROW('Hygiene Data'!D130))="","",OFFSET('Hygiene Data'!$D$11,0,10*ROW('Hygiene Data'!D130)))</f>
        <v/>
      </c>
      <c r="DP136" s="283" t="str">
        <f ca="true">+IF(OFFSET('Hygiene Data'!$D$12,0,10*ROW('Hygiene Data'!D130))="","",OFFSET('Hygiene Data'!$D$12,0,10*ROW('Hygiene Data'!D130)))</f>
        <v/>
      </c>
      <c r="DQ136" s="283" t="str">
        <f ca="true">+IF(OFFSET('Hygiene Data'!$D$13,0,10*ROW('Hygiene Data'!D130))="","",OFFSET('Hygiene Data'!$D$13,0,10*ROW('Hygiene Data'!D130)))</f>
        <v/>
      </c>
      <c r="DR136" s="283" t="str">
        <f ca="true">+IF(OFFSET('Hygiene Data'!$E$11,0,10*ROW('Hygiene Data'!E130))="","",OFFSET('Hygiene Data'!$E$11,0,10*ROW('Hygiene Data'!E130)))</f>
        <v/>
      </c>
      <c r="DS136" s="283" t="str">
        <f ca="true">+IF(OFFSET('Hygiene Data'!$E$12,0,10*ROW('Hygiene Data'!E130))="","",OFFSET('Hygiene Data'!$E$12,0,10*ROW('Hygiene Data'!E130)))</f>
        <v/>
      </c>
      <c r="DT136" s="283" t="str">
        <f ca="true">+IF(OFFSET('Hygiene Data'!$E$13,0,10*ROW('Hygiene Data'!E130))="","",OFFSET('Hygiene Data'!$E$13,0,10*ROW('Hygiene Data'!E130)))</f>
        <v/>
      </c>
      <c r="DU136" s="283" t="str">
        <f ca="true">+IF(OFFSET('Hygiene Data'!$F$11,0,10*ROW('Hygiene Data'!F130))="","",OFFSET('Hygiene Data'!$F$11,0,10*ROW('Hygiene Data'!F130)))</f>
        <v/>
      </c>
      <c r="DV136" s="283" t="str">
        <f ca="true">+IF(OFFSET('Hygiene Data'!$F$12,0,10*ROW('Hygiene Data'!F130))="","",OFFSET('Hygiene Data'!$F$12,0,10*ROW('Hygiene Data'!F130)))</f>
        <v/>
      </c>
      <c r="DW136" s="283" t="str">
        <f ca="true">+IF(OFFSET('Hygiene Data'!$F$13,0,10*ROW('Hygiene Data'!F130))="","",OFFSET('Hygiene Data'!$F$13,0,10*ROW('Hygiene Data'!F130)))</f>
        <v/>
      </c>
      <c r="DX136" s="283" t="str">
        <f ca="true">+IF(OFFSET('Hygiene Data'!$G$11,0,10*ROW('Hygiene Data'!G130))="","",OFFSET('Hygiene Data'!$G$11,0,10*ROW('Hygiene Data'!G130)))</f>
        <v/>
      </c>
      <c r="DY136" s="283" t="str">
        <f ca="true">+IF(OFFSET('Hygiene Data'!$G$12,0,10*ROW('Hygiene Data'!G130))="","",OFFSET('Hygiene Data'!$G$12,0,10*ROW('Hygiene Data'!G130)))</f>
        <v/>
      </c>
      <c r="DZ136" s="283" t="str">
        <f ca="true">+IF(OFFSET('Hygiene Data'!$G$13,0,10*ROW('Hygiene Data'!G130))="","",OFFSET('Hygiene Data'!$G$13,0,10*ROW('Hygiene Data'!G130)))</f>
        <v/>
      </c>
      <c r="EA136" s="283" t="str">
        <f ca="true">+IF(OFFSET('Hygiene Data'!$H$11,0,10*ROW('Hygiene Data'!H130))="","",OFFSET('Hygiene Data'!$H$11,0,10*ROW('Hygiene Data'!H130)))</f>
        <v/>
      </c>
      <c r="EB136" s="283" t="str">
        <f ca="true">+IF(OFFSET('Hygiene Data'!$H$12,0,10*ROW('Hygiene Data'!H130))="","",OFFSET('Hygiene Data'!$H$12,0,10*ROW('Hygiene Data'!H130)))</f>
        <v/>
      </c>
      <c r="EC136" s="283" t="str">
        <f ca="true">+IF(OFFSET('Hygiene Data'!$H$13,0,10*ROW('Hygiene Data'!H130))="","",OFFSET('Hygiene Data'!$H$13,0,10*ROW('Hygiene Data'!H130)))</f>
        <v/>
      </c>
      <c r="ED136" s="283" t="str">
        <f ca="true">+IF(OFFSET('Hygiene Data'!$I$11,0,10*ROW('Hygiene Data'!I130))="","",OFFSET('Hygiene Data'!$I$11,0,10*ROW('Hygiene Data'!I130)))</f>
        <v/>
      </c>
      <c r="EE136" s="283" t="str">
        <f ca="true">+IF(OFFSET('Hygiene Data'!$I$12,0,10*ROW('Hygiene Data'!I130))="","",OFFSET('Hygiene Data'!$I$12,0,10*ROW('Hygiene Data'!I130)))</f>
        <v/>
      </c>
      <c r="EF136" s="283"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9"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3"/>
      <c r="BS137" s="283" t="str">
        <f ca="true">+IF(OFFSET('Water Data'!$D$27,0,10*ROW('Water Data'!D131))="","",OFFSET('Water Data'!$D$27,0,10*ROW('Water Data'!D131)))</f>
        <v/>
      </c>
      <c r="BT137" s="283" t="str">
        <f ca="true">+IF(OFFSET('Water Data'!$D$28,0,10*ROW('Water Data'!D131))="","",OFFSET('Water Data'!$D$28,0,10*ROW('Water Data'!D131)))</f>
        <v/>
      </c>
      <c r="BU137" s="283" t="str">
        <f ca="true">+IF(OFFSET('Water Data'!$D$29,0,10*ROW('Water Data'!D131))="","",OFFSET('Water Data'!$D$29,0,10*ROW('Water Data'!D131)))</f>
        <v/>
      </c>
      <c r="BV137" s="283" t="str">
        <f ca="true">+IF(OFFSET('Water Data'!$E$27,0,10*ROW('Water Data'!E131))="","",OFFSET('Water Data'!$E$27,0,10*ROW('Water Data'!E131)))</f>
        <v/>
      </c>
      <c r="BW137" s="283" t="str">
        <f ca="true">+IF(OFFSET('Water Data'!$E$28,0,10*ROW('Water Data'!E131))="","",OFFSET('Water Data'!$E$28,0,10*ROW('Water Data'!E131)))</f>
        <v/>
      </c>
      <c r="BX137" s="283" t="str">
        <f ca="true">+IF(OFFSET('Water Data'!$E$29,0,10*ROW('Water Data'!E131))="","",OFFSET('Water Data'!$E$29,0,10*ROW('Water Data'!E131)))</f>
        <v/>
      </c>
      <c r="BY137" s="283" t="str">
        <f ca="true">+IF(OFFSET('Water Data'!$F$27,0,10*ROW('Water Data'!F131))="","",OFFSET('Water Data'!$F$27,0,10*ROW('Water Data'!F131)))</f>
        <v/>
      </c>
      <c r="BZ137" s="283" t="str">
        <f ca="true">+IF(OFFSET('Water Data'!$F$28,0,10*ROW('Water Data'!F131))="","",OFFSET('Water Data'!$F$28,0,10*ROW('Water Data'!F131)))</f>
        <v/>
      </c>
      <c r="CA137" s="283" t="str">
        <f ca="true">+IF(OFFSET('Water Data'!$F$29,0,10*ROW('Water Data'!F131))="","",OFFSET('Water Data'!$F$29,0,10*ROW('Water Data'!F131)))</f>
        <v/>
      </c>
      <c r="CB137" s="283" t="str">
        <f ca="true">+IF(OFFSET('Water Data'!$G$27,0,10*ROW('Water Data'!G131))="","",OFFSET('Water Data'!$G$27,0,10*ROW('Water Data'!G131)))</f>
        <v/>
      </c>
      <c r="CC137" s="283" t="str">
        <f ca="true">+IF(OFFSET('Water Data'!$G$28,0,10*ROW('Water Data'!G131))="","",OFFSET('Water Data'!$G$28,0,10*ROW('Water Data'!G131)))</f>
        <v/>
      </c>
      <c r="CD137" s="283" t="str">
        <f ca="true">+IF(OFFSET('Water Data'!$G$29,0,10*ROW('Water Data'!G131))="","",OFFSET('Water Data'!$G$29,0,10*ROW('Water Data'!G131)))</f>
        <v/>
      </c>
      <c r="CE137" s="283" t="str">
        <f ca="true">+IF(OFFSET('Water Data'!$H$27,0,10*ROW('Water Data'!H131))="","",OFFSET('Water Data'!$H$27,0,10*ROW('Water Data'!H131)))</f>
        <v/>
      </c>
      <c r="CF137" s="283" t="str">
        <f ca="true">+IF(OFFSET('Water Data'!$H$28,0,10*ROW('Water Data'!H131))="","",OFFSET('Water Data'!$H$28,0,10*ROW('Water Data'!H131)))</f>
        <v/>
      </c>
      <c r="CG137" s="283" t="str">
        <f ca="true">+IF(OFFSET('Water Data'!$H$29,0,10*ROW('Water Data'!H131))="","",OFFSET('Water Data'!$H$29,0,10*ROW('Water Data'!H131)))</f>
        <v/>
      </c>
      <c r="CH137" s="283" t="str">
        <f ca="true">+IF(OFFSET('Water Data'!$I$27,0,10*ROW('Water Data'!I131))="","",OFFSET('Water Data'!$I$27,0,10*ROW('Water Data'!I131)))</f>
        <v/>
      </c>
      <c r="CI137" s="283" t="str">
        <f ca="true">+IF(OFFSET('Water Data'!$I$28,0,10*ROW('Water Data'!I131))="","",OFFSET('Water Data'!$I$28,0,10*ROW('Water Data'!I131)))</f>
        <v/>
      </c>
      <c r="CJ137" s="283" t="str">
        <f ca="true">+IF(OFFSET('Water Data'!$I$29,0,10*ROW('Water Data'!I131))="","",OFFSET('Water Data'!$I$29,0,10*ROW('Water Data'!I131)))</f>
        <v/>
      </c>
      <c r="CK137" s="283" t="str">
        <f ca="true">+IF(OFFSET('Sanitation Data'!$D$28,0,10*ROW('Sanitation Data'!D131))="","",OFFSET('Sanitation Data'!$D$28,0,10*ROW('Sanitation Data'!D131)))</f>
        <v/>
      </c>
      <c r="CL137" s="283" t="str">
        <f ca="true">+IF(OFFSET('Sanitation Data'!$D$29,0,10*ROW('Sanitation Data'!D131))="","",OFFSET('Sanitation Data'!$D$29,0,10*ROW('Sanitation Data'!D131)))</f>
        <v/>
      </c>
      <c r="CM137" s="283" t="str">
        <f ca="true">+IF(OFFSET('Sanitation Data'!$D$30,0,10*ROW('Sanitation Data'!D131))="","",OFFSET('Sanitation Data'!$D$30,0,10*ROW('Sanitation Data'!D131)))</f>
        <v/>
      </c>
      <c r="CN137" s="283" t="str">
        <f ca="true">+IF(OFFSET('Sanitation Data'!$D$31,0,10*ROW('Sanitation Data'!D131))="","",OFFSET('Sanitation Data'!$D$31,0,10*ROW('Sanitation Data'!D131)))</f>
        <v/>
      </c>
      <c r="CO137" s="283" t="str">
        <f ca="true">+IF(OFFSET('Sanitation Data'!$D$32,0,10*ROW('Sanitation Data'!D131))="","",OFFSET('Sanitation Data'!$D$32,0,10*ROW('Sanitation Data'!D131)))</f>
        <v/>
      </c>
      <c r="CP137" s="283" t="str">
        <f ca="true">+IF(OFFSET('Sanitation Data'!$E$28,0,10*ROW('Sanitation Data'!E131))="","",OFFSET('Sanitation Data'!$E$28,0,10*ROW('Sanitation Data'!E131)))</f>
        <v/>
      </c>
      <c r="CQ137" s="283" t="str">
        <f ca="true">+IF(OFFSET('Sanitation Data'!$E$29,0,10*ROW('Sanitation Data'!E131))="","",OFFSET('Sanitation Data'!$E$29,0,10*ROW('Sanitation Data'!E131)))</f>
        <v/>
      </c>
      <c r="CR137" s="283" t="str">
        <f ca="true">+IF(OFFSET('Sanitation Data'!$E$30,0,10*ROW('Sanitation Data'!E131))="","",OFFSET('Sanitation Data'!$E$30,0,10*ROW('Sanitation Data'!E131)))</f>
        <v/>
      </c>
      <c r="CS137" s="283" t="str">
        <f ca="true">+IF(OFFSET('Sanitation Data'!$E$31,0,10*ROW('Sanitation Data'!E131))="","",OFFSET('Sanitation Data'!$E$31,0,10*ROW('Sanitation Data'!E131)))</f>
        <v/>
      </c>
      <c r="CT137" s="283" t="str">
        <f ca="true">+IF(OFFSET('Sanitation Data'!$E$32,0,10*ROW('Sanitation Data'!E131))="","",OFFSET('Sanitation Data'!$E$32,0,10*ROW('Sanitation Data'!E131)))</f>
        <v/>
      </c>
      <c r="CU137" s="283" t="str">
        <f ca="true">+IF(OFFSET('Sanitation Data'!$F$28,0,10*ROW('Sanitation Data'!F131))="","",OFFSET('Sanitation Data'!$F$28,0,10*ROW('Sanitation Data'!F131)))</f>
        <v/>
      </c>
      <c r="CV137" s="283" t="str">
        <f ca="true">+IF(OFFSET('Sanitation Data'!$F$29,0,10*ROW('Sanitation Data'!F131))="","",OFFSET('Sanitation Data'!$F$29,0,10*ROW('Sanitation Data'!F131)))</f>
        <v/>
      </c>
      <c r="CW137" s="283" t="str">
        <f ca="true">+IF(OFFSET('Sanitation Data'!$F$30,0,10*ROW('Sanitation Data'!F131))="","",OFFSET('Sanitation Data'!$F$30,0,10*ROW('Sanitation Data'!F131)))</f>
        <v/>
      </c>
      <c r="CX137" s="283" t="str">
        <f ca="true">+IF(OFFSET('Sanitation Data'!$F$31,0,10*ROW('Sanitation Data'!F131))="","",OFFSET('Sanitation Data'!$F$31,0,10*ROW('Sanitation Data'!F131)))</f>
        <v/>
      </c>
      <c r="CY137" s="283" t="str">
        <f ca="true">+IF(OFFSET('Sanitation Data'!$F$32,0,10*ROW('Sanitation Data'!F131))="","",OFFSET('Sanitation Data'!$F$32,0,10*ROW('Sanitation Data'!F131)))</f>
        <v/>
      </c>
      <c r="CZ137" s="283" t="str">
        <f ca="true">+IF(OFFSET('Sanitation Data'!$G$28,0,10*ROW('Sanitation Data'!G131))="","",OFFSET('Sanitation Data'!$G$28,0,10*ROW('Sanitation Data'!G131)))</f>
        <v/>
      </c>
      <c r="DA137" s="283" t="str">
        <f ca="true">+IF(OFFSET('Sanitation Data'!$G$29,0,10*ROW('Sanitation Data'!G131))="","",OFFSET('Sanitation Data'!$G$29,0,10*ROW('Sanitation Data'!G131)))</f>
        <v/>
      </c>
      <c r="DB137" s="283" t="str">
        <f ca="true">+IF(OFFSET('Sanitation Data'!$G$30,0,10*ROW('Sanitation Data'!G131))="","",OFFSET('Sanitation Data'!$G$30,0,10*ROW('Sanitation Data'!G131)))</f>
        <v/>
      </c>
      <c r="DC137" s="283" t="str">
        <f ca="true">+IF(OFFSET('Sanitation Data'!$G$31,0,10*ROW('Sanitation Data'!G131))="","",OFFSET('Sanitation Data'!$G$31,0,10*ROW('Sanitation Data'!G131)))</f>
        <v/>
      </c>
      <c r="DD137" s="283" t="str">
        <f ca="true">+IF(OFFSET('Sanitation Data'!$G$32,0,10*ROW('Sanitation Data'!G131))="","",OFFSET('Sanitation Data'!$G$32,0,10*ROW('Sanitation Data'!G131)))</f>
        <v/>
      </c>
      <c r="DE137" s="283" t="str">
        <f ca="true">+IF(OFFSET('Sanitation Data'!$H$28,0,10*ROW('Sanitation Data'!H131))="","",OFFSET('Sanitation Data'!$H$28,0,10*ROW('Sanitation Data'!H131)))</f>
        <v/>
      </c>
      <c r="DF137" s="283" t="str">
        <f ca="true">+IF(OFFSET('Sanitation Data'!$H$29,0,10*ROW('Sanitation Data'!H131))="","",OFFSET('Sanitation Data'!$H$29,0,10*ROW('Sanitation Data'!H131)))</f>
        <v/>
      </c>
      <c r="DG137" s="283" t="str">
        <f ca="true">+IF(OFFSET('Sanitation Data'!$H$30,0,10*ROW('Sanitation Data'!H131))="","",OFFSET('Sanitation Data'!$H$30,0,10*ROW('Sanitation Data'!H131)))</f>
        <v/>
      </c>
      <c r="DH137" s="283" t="str">
        <f ca="true">+IF(OFFSET('Sanitation Data'!$H$31,0,10*ROW('Sanitation Data'!H131))="","",OFFSET('Sanitation Data'!$H$31,0,10*ROW('Sanitation Data'!H131)))</f>
        <v/>
      </c>
      <c r="DI137" s="283" t="str">
        <f ca="true">+IF(OFFSET('Sanitation Data'!$H$32,0,10*ROW('Sanitation Data'!H131))="","",OFFSET('Sanitation Data'!$H$32,0,10*ROW('Sanitation Data'!H131)))</f>
        <v/>
      </c>
      <c r="DJ137" s="283" t="str">
        <f ca="true">+IF(OFFSET('Sanitation Data'!$I$28,0,10*ROW('Sanitation Data'!I131))="","",OFFSET('Sanitation Data'!$I$28,0,10*ROW('Sanitation Data'!I131)))</f>
        <v/>
      </c>
      <c r="DK137" s="283" t="str">
        <f ca="true">+IF(OFFSET('Sanitation Data'!$I$29,0,10*ROW('Sanitation Data'!I131))="","",OFFSET('Sanitation Data'!$I$29,0,10*ROW('Sanitation Data'!I131)))</f>
        <v/>
      </c>
      <c r="DL137" s="283" t="str">
        <f ca="true">+IF(OFFSET('Sanitation Data'!$I$30,0,10*ROW('Sanitation Data'!I131))="","",OFFSET('Sanitation Data'!$I$30,0,10*ROW('Sanitation Data'!I131)))</f>
        <v/>
      </c>
      <c r="DM137" s="283" t="str">
        <f ca="true">+IF(OFFSET('Sanitation Data'!$I$31,0,10*ROW('Sanitation Data'!I131))="","",OFFSET('Sanitation Data'!$I$31,0,10*ROW('Sanitation Data'!I131)))</f>
        <v/>
      </c>
      <c r="DN137" s="283" t="str">
        <f ca="true">+IF(OFFSET('Sanitation Data'!$I$32,0,10*ROW('Sanitation Data'!I131))="","",OFFSET('Sanitation Data'!$I$32,0,10*ROW('Sanitation Data'!I131)))</f>
        <v/>
      </c>
      <c r="DO137" s="283" t="str">
        <f ca="true">+IF(OFFSET('Hygiene Data'!$D$11,0,10*ROW('Hygiene Data'!D131))="","",OFFSET('Hygiene Data'!$D$11,0,10*ROW('Hygiene Data'!D131)))</f>
        <v/>
      </c>
      <c r="DP137" s="283" t="str">
        <f ca="true">+IF(OFFSET('Hygiene Data'!$D$12,0,10*ROW('Hygiene Data'!D131))="","",OFFSET('Hygiene Data'!$D$12,0,10*ROW('Hygiene Data'!D131)))</f>
        <v/>
      </c>
      <c r="DQ137" s="283" t="str">
        <f ca="true">+IF(OFFSET('Hygiene Data'!$D$13,0,10*ROW('Hygiene Data'!D131))="","",OFFSET('Hygiene Data'!$D$13,0,10*ROW('Hygiene Data'!D131)))</f>
        <v/>
      </c>
      <c r="DR137" s="283" t="str">
        <f ca="true">+IF(OFFSET('Hygiene Data'!$E$11,0,10*ROW('Hygiene Data'!E131))="","",OFFSET('Hygiene Data'!$E$11,0,10*ROW('Hygiene Data'!E131)))</f>
        <v/>
      </c>
      <c r="DS137" s="283" t="str">
        <f ca="true">+IF(OFFSET('Hygiene Data'!$E$12,0,10*ROW('Hygiene Data'!E131))="","",OFFSET('Hygiene Data'!$E$12,0,10*ROW('Hygiene Data'!E131)))</f>
        <v/>
      </c>
      <c r="DT137" s="283" t="str">
        <f ca="true">+IF(OFFSET('Hygiene Data'!$E$13,0,10*ROW('Hygiene Data'!E131))="","",OFFSET('Hygiene Data'!$E$13,0,10*ROW('Hygiene Data'!E131)))</f>
        <v/>
      </c>
      <c r="DU137" s="283" t="str">
        <f ca="true">+IF(OFFSET('Hygiene Data'!$F$11,0,10*ROW('Hygiene Data'!F131))="","",OFFSET('Hygiene Data'!$F$11,0,10*ROW('Hygiene Data'!F131)))</f>
        <v/>
      </c>
      <c r="DV137" s="283" t="str">
        <f ca="true">+IF(OFFSET('Hygiene Data'!$F$12,0,10*ROW('Hygiene Data'!F131))="","",OFFSET('Hygiene Data'!$F$12,0,10*ROW('Hygiene Data'!F131)))</f>
        <v/>
      </c>
      <c r="DW137" s="283" t="str">
        <f ca="true">+IF(OFFSET('Hygiene Data'!$F$13,0,10*ROW('Hygiene Data'!F131))="","",OFFSET('Hygiene Data'!$F$13,0,10*ROW('Hygiene Data'!F131)))</f>
        <v/>
      </c>
      <c r="DX137" s="283" t="str">
        <f ca="true">+IF(OFFSET('Hygiene Data'!$G$11,0,10*ROW('Hygiene Data'!G131))="","",OFFSET('Hygiene Data'!$G$11,0,10*ROW('Hygiene Data'!G131)))</f>
        <v/>
      </c>
      <c r="DY137" s="283" t="str">
        <f ca="true">+IF(OFFSET('Hygiene Data'!$G$12,0,10*ROW('Hygiene Data'!G131))="","",OFFSET('Hygiene Data'!$G$12,0,10*ROW('Hygiene Data'!G131)))</f>
        <v/>
      </c>
      <c r="DZ137" s="283" t="str">
        <f ca="true">+IF(OFFSET('Hygiene Data'!$G$13,0,10*ROW('Hygiene Data'!G131))="","",OFFSET('Hygiene Data'!$G$13,0,10*ROW('Hygiene Data'!G131)))</f>
        <v/>
      </c>
      <c r="EA137" s="283" t="str">
        <f ca="true">+IF(OFFSET('Hygiene Data'!$H$11,0,10*ROW('Hygiene Data'!H131))="","",OFFSET('Hygiene Data'!$H$11,0,10*ROW('Hygiene Data'!H131)))</f>
        <v/>
      </c>
      <c r="EB137" s="283" t="str">
        <f ca="true">+IF(OFFSET('Hygiene Data'!$H$12,0,10*ROW('Hygiene Data'!H131))="","",OFFSET('Hygiene Data'!$H$12,0,10*ROW('Hygiene Data'!H131)))</f>
        <v/>
      </c>
      <c r="EC137" s="283" t="str">
        <f ca="true">+IF(OFFSET('Hygiene Data'!$H$13,0,10*ROW('Hygiene Data'!H131))="","",OFFSET('Hygiene Data'!$H$13,0,10*ROW('Hygiene Data'!H131)))</f>
        <v/>
      </c>
      <c r="ED137" s="283" t="str">
        <f ca="true">+IF(OFFSET('Hygiene Data'!$I$11,0,10*ROW('Hygiene Data'!I131))="","",OFFSET('Hygiene Data'!$I$11,0,10*ROW('Hygiene Data'!I131)))</f>
        <v/>
      </c>
      <c r="EE137" s="283" t="str">
        <f ca="true">+IF(OFFSET('Hygiene Data'!$I$12,0,10*ROW('Hygiene Data'!I131))="","",OFFSET('Hygiene Data'!$I$12,0,10*ROW('Hygiene Data'!I131)))</f>
        <v/>
      </c>
      <c r="EF137" s="283"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9"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3"/>
      <c r="BS138" s="283" t="str">
        <f ca="true">+IF(OFFSET('Water Data'!$D$27,0,10*ROW('Water Data'!D132))="","",OFFSET('Water Data'!$D$27,0,10*ROW('Water Data'!D132)))</f>
        <v/>
      </c>
      <c r="BT138" s="283" t="str">
        <f ca="true">+IF(OFFSET('Water Data'!$D$28,0,10*ROW('Water Data'!D132))="","",OFFSET('Water Data'!$D$28,0,10*ROW('Water Data'!D132)))</f>
        <v/>
      </c>
      <c r="BU138" s="283" t="str">
        <f ca="true">+IF(OFFSET('Water Data'!$D$29,0,10*ROW('Water Data'!D132))="","",OFFSET('Water Data'!$D$29,0,10*ROW('Water Data'!D132)))</f>
        <v/>
      </c>
      <c r="BV138" s="283" t="str">
        <f ca="true">+IF(OFFSET('Water Data'!$E$27,0,10*ROW('Water Data'!E132))="","",OFFSET('Water Data'!$E$27,0,10*ROW('Water Data'!E132)))</f>
        <v/>
      </c>
      <c r="BW138" s="283" t="str">
        <f ca="true">+IF(OFFSET('Water Data'!$E$28,0,10*ROW('Water Data'!E132))="","",OFFSET('Water Data'!$E$28,0,10*ROW('Water Data'!E132)))</f>
        <v/>
      </c>
      <c r="BX138" s="283" t="str">
        <f ca="true">+IF(OFFSET('Water Data'!$E$29,0,10*ROW('Water Data'!E132))="","",OFFSET('Water Data'!$E$29,0,10*ROW('Water Data'!E132)))</f>
        <v/>
      </c>
      <c r="BY138" s="283" t="str">
        <f ca="true">+IF(OFFSET('Water Data'!$F$27,0,10*ROW('Water Data'!F132))="","",OFFSET('Water Data'!$F$27,0,10*ROW('Water Data'!F132)))</f>
        <v/>
      </c>
      <c r="BZ138" s="283" t="str">
        <f ca="true">+IF(OFFSET('Water Data'!$F$28,0,10*ROW('Water Data'!F132))="","",OFFSET('Water Data'!$F$28,0,10*ROW('Water Data'!F132)))</f>
        <v/>
      </c>
      <c r="CA138" s="283" t="str">
        <f ca="true">+IF(OFFSET('Water Data'!$F$29,0,10*ROW('Water Data'!F132))="","",OFFSET('Water Data'!$F$29,0,10*ROW('Water Data'!F132)))</f>
        <v/>
      </c>
      <c r="CB138" s="283" t="str">
        <f ca="true">+IF(OFFSET('Water Data'!$G$27,0,10*ROW('Water Data'!G132))="","",OFFSET('Water Data'!$G$27,0,10*ROW('Water Data'!G132)))</f>
        <v/>
      </c>
      <c r="CC138" s="283" t="str">
        <f ca="true">+IF(OFFSET('Water Data'!$G$28,0,10*ROW('Water Data'!G132))="","",OFFSET('Water Data'!$G$28,0,10*ROW('Water Data'!G132)))</f>
        <v/>
      </c>
      <c r="CD138" s="283" t="str">
        <f ca="true">+IF(OFFSET('Water Data'!$G$29,0,10*ROW('Water Data'!G132))="","",OFFSET('Water Data'!$G$29,0,10*ROW('Water Data'!G132)))</f>
        <v/>
      </c>
      <c r="CE138" s="283" t="str">
        <f ca="true">+IF(OFFSET('Water Data'!$H$27,0,10*ROW('Water Data'!H132))="","",OFFSET('Water Data'!$H$27,0,10*ROW('Water Data'!H132)))</f>
        <v/>
      </c>
      <c r="CF138" s="283" t="str">
        <f ca="true">+IF(OFFSET('Water Data'!$H$28,0,10*ROW('Water Data'!H132))="","",OFFSET('Water Data'!$H$28,0,10*ROW('Water Data'!H132)))</f>
        <v/>
      </c>
      <c r="CG138" s="283" t="str">
        <f ca="true">+IF(OFFSET('Water Data'!$H$29,0,10*ROW('Water Data'!H132))="","",OFFSET('Water Data'!$H$29,0,10*ROW('Water Data'!H132)))</f>
        <v/>
      </c>
      <c r="CH138" s="283" t="str">
        <f ca="true">+IF(OFFSET('Water Data'!$I$27,0,10*ROW('Water Data'!I132))="","",OFFSET('Water Data'!$I$27,0,10*ROW('Water Data'!I132)))</f>
        <v/>
      </c>
      <c r="CI138" s="283" t="str">
        <f ca="true">+IF(OFFSET('Water Data'!$I$28,0,10*ROW('Water Data'!I132))="","",OFFSET('Water Data'!$I$28,0,10*ROW('Water Data'!I132)))</f>
        <v/>
      </c>
      <c r="CJ138" s="283" t="str">
        <f ca="true">+IF(OFFSET('Water Data'!$I$29,0,10*ROW('Water Data'!I132))="","",OFFSET('Water Data'!$I$29,0,10*ROW('Water Data'!I132)))</f>
        <v/>
      </c>
      <c r="CK138" s="283" t="str">
        <f ca="true">+IF(OFFSET('Sanitation Data'!$D$28,0,10*ROW('Sanitation Data'!D132))="","",OFFSET('Sanitation Data'!$D$28,0,10*ROW('Sanitation Data'!D132)))</f>
        <v/>
      </c>
      <c r="CL138" s="283" t="str">
        <f ca="true">+IF(OFFSET('Sanitation Data'!$D$29,0,10*ROW('Sanitation Data'!D132))="","",OFFSET('Sanitation Data'!$D$29,0,10*ROW('Sanitation Data'!D132)))</f>
        <v/>
      </c>
      <c r="CM138" s="283" t="str">
        <f ca="true">+IF(OFFSET('Sanitation Data'!$D$30,0,10*ROW('Sanitation Data'!D132))="","",OFFSET('Sanitation Data'!$D$30,0,10*ROW('Sanitation Data'!D132)))</f>
        <v/>
      </c>
      <c r="CN138" s="283" t="str">
        <f ca="true">+IF(OFFSET('Sanitation Data'!$D$31,0,10*ROW('Sanitation Data'!D132))="","",OFFSET('Sanitation Data'!$D$31,0,10*ROW('Sanitation Data'!D132)))</f>
        <v/>
      </c>
      <c r="CO138" s="283" t="str">
        <f ca="true">+IF(OFFSET('Sanitation Data'!$D$32,0,10*ROW('Sanitation Data'!D132))="","",OFFSET('Sanitation Data'!$D$32,0,10*ROW('Sanitation Data'!D132)))</f>
        <v/>
      </c>
      <c r="CP138" s="283" t="str">
        <f ca="true">+IF(OFFSET('Sanitation Data'!$E$28,0,10*ROW('Sanitation Data'!E132))="","",OFFSET('Sanitation Data'!$E$28,0,10*ROW('Sanitation Data'!E132)))</f>
        <v/>
      </c>
      <c r="CQ138" s="283" t="str">
        <f ca="true">+IF(OFFSET('Sanitation Data'!$E$29,0,10*ROW('Sanitation Data'!E132))="","",OFFSET('Sanitation Data'!$E$29,0,10*ROW('Sanitation Data'!E132)))</f>
        <v/>
      </c>
      <c r="CR138" s="283" t="str">
        <f ca="true">+IF(OFFSET('Sanitation Data'!$E$30,0,10*ROW('Sanitation Data'!E132))="","",OFFSET('Sanitation Data'!$E$30,0,10*ROW('Sanitation Data'!E132)))</f>
        <v/>
      </c>
      <c r="CS138" s="283" t="str">
        <f ca="true">+IF(OFFSET('Sanitation Data'!$E$31,0,10*ROW('Sanitation Data'!E132))="","",OFFSET('Sanitation Data'!$E$31,0,10*ROW('Sanitation Data'!E132)))</f>
        <v/>
      </c>
      <c r="CT138" s="283" t="str">
        <f ca="true">+IF(OFFSET('Sanitation Data'!$E$32,0,10*ROW('Sanitation Data'!E132))="","",OFFSET('Sanitation Data'!$E$32,0,10*ROW('Sanitation Data'!E132)))</f>
        <v/>
      </c>
      <c r="CU138" s="283" t="str">
        <f ca="true">+IF(OFFSET('Sanitation Data'!$F$28,0,10*ROW('Sanitation Data'!F132))="","",OFFSET('Sanitation Data'!$F$28,0,10*ROW('Sanitation Data'!F132)))</f>
        <v/>
      </c>
      <c r="CV138" s="283" t="str">
        <f ca="true">+IF(OFFSET('Sanitation Data'!$F$29,0,10*ROW('Sanitation Data'!F132))="","",OFFSET('Sanitation Data'!$F$29,0,10*ROW('Sanitation Data'!F132)))</f>
        <v/>
      </c>
      <c r="CW138" s="283" t="str">
        <f ca="true">+IF(OFFSET('Sanitation Data'!$F$30,0,10*ROW('Sanitation Data'!F132))="","",OFFSET('Sanitation Data'!$F$30,0,10*ROW('Sanitation Data'!F132)))</f>
        <v/>
      </c>
      <c r="CX138" s="283" t="str">
        <f ca="true">+IF(OFFSET('Sanitation Data'!$F$31,0,10*ROW('Sanitation Data'!F132))="","",OFFSET('Sanitation Data'!$F$31,0,10*ROW('Sanitation Data'!F132)))</f>
        <v/>
      </c>
      <c r="CY138" s="283" t="str">
        <f ca="true">+IF(OFFSET('Sanitation Data'!$F$32,0,10*ROW('Sanitation Data'!F132))="","",OFFSET('Sanitation Data'!$F$32,0,10*ROW('Sanitation Data'!F132)))</f>
        <v/>
      </c>
      <c r="CZ138" s="283" t="str">
        <f ca="true">+IF(OFFSET('Sanitation Data'!$G$28,0,10*ROW('Sanitation Data'!G132))="","",OFFSET('Sanitation Data'!$G$28,0,10*ROW('Sanitation Data'!G132)))</f>
        <v/>
      </c>
      <c r="DA138" s="283" t="str">
        <f ca="true">+IF(OFFSET('Sanitation Data'!$G$29,0,10*ROW('Sanitation Data'!G132))="","",OFFSET('Sanitation Data'!$G$29,0,10*ROW('Sanitation Data'!G132)))</f>
        <v/>
      </c>
      <c r="DB138" s="283" t="str">
        <f ca="true">+IF(OFFSET('Sanitation Data'!$G$30,0,10*ROW('Sanitation Data'!G132))="","",OFFSET('Sanitation Data'!$G$30,0,10*ROW('Sanitation Data'!G132)))</f>
        <v/>
      </c>
      <c r="DC138" s="283" t="str">
        <f ca="true">+IF(OFFSET('Sanitation Data'!$G$31,0,10*ROW('Sanitation Data'!G132))="","",OFFSET('Sanitation Data'!$G$31,0,10*ROW('Sanitation Data'!G132)))</f>
        <v/>
      </c>
      <c r="DD138" s="283" t="str">
        <f ca="true">+IF(OFFSET('Sanitation Data'!$G$32,0,10*ROW('Sanitation Data'!G132))="","",OFFSET('Sanitation Data'!$G$32,0,10*ROW('Sanitation Data'!G132)))</f>
        <v/>
      </c>
      <c r="DE138" s="283" t="str">
        <f ca="true">+IF(OFFSET('Sanitation Data'!$H$28,0,10*ROW('Sanitation Data'!H132))="","",OFFSET('Sanitation Data'!$H$28,0,10*ROW('Sanitation Data'!H132)))</f>
        <v/>
      </c>
      <c r="DF138" s="283" t="str">
        <f ca="true">+IF(OFFSET('Sanitation Data'!$H$29,0,10*ROW('Sanitation Data'!H132))="","",OFFSET('Sanitation Data'!$H$29,0,10*ROW('Sanitation Data'!H132)))</f>
        <v/>
      </c>
      <c r="DG138" s="283" t="str">
        <f ca="true">+IF(OFFSET('Sanitation Data'!$H$30,0,10*ROW('Sanitation Data'!H132))="","",OFFSET('Sanitation Data'!$H$30,0,10*ROW('Sanitation Data'!H132)))</f>
        <v/>
      </c>
      <c r="DH138" s="283" t="str">
        <f ca="true">+IF(OFFSET('Sanitation Data'!$H$31,0,10*ROW('Sanitation Data'!H132))="","",OFFSET('Sanitation Data'!$H$31,0,10*ROW('Sanitation Data'!H132)))</f>
        <v/>
      </c>
      <c r="DI138" s="283" t="str">
        <f ca="true">+IF(OFFSET('Sanitation Data'!$H$32,0,10*ROW('Sanitation Data'!H132))="","",OFFSET('Sanitation Data'!$H$32,0,10*ROW('Sanitation Data'!H132)))</f>
        <v/>
      </c>
      <c r="DJ138" s="283" t="str">
        <f ca="true">+IF(OFFSET('Sanitation Data'!$I$28,0,10*ROW('Sanitation Data'!I132))="","",OFFSET('Sanitation Data'!$I$28,0,10*ROW('Sanitation Data'!I132)))</f>
        <v/>
      </c>
      <c r="DK138" s="283" t="str">
        <f ca="true">+IF(OFFSET('Sanitation Data'!$I$29,0,10*ROW('Sanitation Data'!I132))="","",OFFSET('Sanitation Data'!$I$29,0,10*ROW('Sanitation Data'!I132)))</f>
        <v/>
      </c>
      <c r="DL138" s="283" t="str">
        <f ca="true">+IF(OFFSET('Sanitation Data'!$I$30,0,10*ROW('Sanitation Data'!I132))="","",OFFSET('Sanitation Data'!$I$30,0,10*ROW('Sanitation Data'!I132)))</f>
        <v/>
      </c>
      <c r="DM138" s="283" t="str">
        <f ca="true">+IF(OFFSET('Sanitation Data'!$I$31,0,10*ROW('Sanitation Data'!I132))="","",OFFSET('Sanitation Data'!$I$31,0,10*ROW('Sanitation Data'!I132)))</f>
        <v/>
      </c>
      <c r="DN138" s="283" t="str">
        <f ca="true">+IF(OFFSET('Sanitation Data'!$I$32,0,10*ROW('Sanitation Data'!I132))="","",OFFSET('Sanitation Data'!$I$32,0,10*ROW('Sanitation Data'!I132)))</f>
        <v/>
      </c>
      <c r="DO138" s="283" t="str">
        <f ca="true">+IF(OFFSET('Hygiene Data'!$D$11,0,10*ROW('Hygiene Data'!D132))="","",OFFSET('Hygiene Data'!$D$11,0,10*ROW('Hygiene Data'!D132)))</f>
        <v/>
      </c>
      <c r="DP138" s="283" t="str">
        <f ca="true">+IF(OFFSET('Hygiene Data'!$D$12,0,10*ROW('Hygiene Data'!D132))="","",OFFSET('Hygiene Data'!$D$12,0,10*ROW('Hygiene Data'!D132)))</f>
        <v/>
      </c>
      <c r="DQ138" s="283" t="str">
        <f ca="true">+IF(OFFSET('Hygiene Data'!$D$13,0,10*ROW('Hygiene Data'!D132))="","",OFFSET('Hygiene Data'!$D$13,0,10*ROW('Hygiene Data'!D132)))</f>
        <v/>
      </c>
      <c r="DR138" s="283" t="str">
        <f ca="true">+IF(OFFSET('Hygiene Data'!$E$11,0,10*ROW('Hygiene Data'!E132))="","",OFFSET('Hygiene Data'!$E$11,0,10*ROW('Hygiene Data'!E132)))</f>
        <v/>
      </c>
      <c r="DS138" s="283" t="str">
        <f ca="true">+IF(OFFSET('Hygiene Data'!$E$12,0,10*ROW('Hygiene Data'!E132))="","",OFFSET('Hygiene Data'!$E$12,0,10*ROW('Hygiene Data'!E132)))</f>
        <v/>
      </c>
      <c r="DT138" s="283" t="str">
        <f ca="true">+IF(OFFSET('Hygiene Data'!$E$13,0,10*ROW('Hygiene Data'!E132))="","",OFFSET('Hygiene Data'!$E$13,0,10*ROW('Hygiene Data'!E132)))</f>
        <v/>
      </c>
      <c r="DU138" s="283" t="str">
        <f ca="true">+IF(OFFSET('Hygiene Data'!$F$11,0,10*ROW('Hygiene Data'!F132))="","",OFFSET('Hygiene Data'!$F$11,0,10*ROW('Hygiene Data'!F132)))</f>
        <v/>
      </c>
      <c r="DV138" s="283" t="str">
        <f ca="true">+IF(OFFSET('Hygiene Data'!$F$12,0,10*ROW('Hygiene Data'!F132))="","",OFFSET('Hygiene Data'!$F$12,0,10*ROW('Hygiene Data'!F132)))</f>
        <v/>
      </c>
      <c r="DW138" s="283" t="str">
        <f ca="true">+IF(OFFSET('Hygiene Data'!$F$13,0,10*ROW('Hygiene Data'!F132))="","",OFFSET('Hygiene Data'!$F$13,0,10*ROW('Hygiene Data'!F132)))</f>
        <v/>
      </c>
      <c r="DX138" s="283" t="str">
        <f ca="true">+IF(OFFSET('Hygiene Data'!$G$11,0,10*ROW('Hygiene Data'!G132))="","",OFFSET('Hygiene Data'!$G$11,0,10*ROW('Hygiene Data'!G132)))</f>
        <v/>
      </c>
      <c r="DY138" s="283" t="str">
        <f ca="true">+IF(OFFSET('Hygiene Data'!$G$12,0,10*ROW('Hygiene Data'!G132))="","",OFFSET('Hygiene Data'!$G$12,0,10*ROW('Hygiene Data'!G132)))</f>
        <v/>
      </c>
      <c r="DZ138" s="283" t="str">
        <f ca="true">+IF(OFFSET('Hygiene Data'!$G$13,0,10*ROW('Hygiene Data'!G132))="","",OFFSET('Hygiene Data'!$G$13,0,10*ROW('Hygiene Data'!G132)))</f>
        <v/>
      </c>
      <c r="EA138" s="283" t="str">
        <f ca="true">+IF(OFFSET('Hygiene Data'!$H$11,0,10*ROW('Hygiene Data'!H132))="","",OFFSET('Hygiene Data'!$H$11,0,10*ROW('Hygiene Data'!H132)))</f>
        <v/>
      </c>
      <c r="EB138" s="283" t="str">
        <f ca="true">+IF(OFFSET('Hygiene Data'!$H$12,0,10*ROW('Hygiene Data'!H132))="","",OFFSET('Hygiene Data'!$H$12,0,10*ROW('Hygiene Data'!H132)))</f>
        <v/>
      </c>
      <c r="EC138" s="283" t="str">
        <f ca="true">+IF(OFFSET('Hygiene Data'!$H$13,0,10*ROW('Hygiene Data'!H132))="","",OFFSET('Hygiene Data'!$H$13,0,10*ROW('Hygiene Data'!H132)))</f>
        <v/>
      </c>
      <c r="ED138" s="283" t="str">
        <f ca="true">+IF(OFFSET('Hygiene Data'!$I$11,0,10*ROW('Hygiene Data'!I132))="","",OFFSET('Hygiene Data'!$I$11,0,10*ROW('Hygiene Data'!I132)))</f>
        <v/>
      </c>
      <c r="EE138" s="283" t="str">
        <f ca="true">+IF(OFFSET('Hygiene Data'!$I$12,0,10*ROW('Hygiene Data'!I132))="","",OFFSET('Hygiene Data'!$I$12,0,10*ROW('Hygiene Data'!I132)))</f>
        <v/>
      </c>
      <c r="EF138" s="283"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9"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3"/>
      <c r="BS139" s="283" t="str">
        <f ca="true">+IF(OFFSET('Water Data'!$D$27,0,10*ROW('Water Data'!D133))="","",OFFSET('Water Data'!$D$27,0,10*ROW('Water Data'!D133)))</f>
        <v/>
      </c>
      <c r="BT139" s="283" t="str">
        <f ca="true">+IF(OFFSET('Water Data'!$D$28,0,10*ROW('Water Data'!D133))="","",OFFSET('Water Data'!$D$28,0,10*ROW('Water Data'!D133)))</f>
        <v/>
      </c>
      <c r="BU139" s="283" t="str">
        <f ca="true">+IF(OFFSET('Water Data'!$D$29,0,10*ROW('Water Data'!D133))="","",OFFSET('Water Data'!$D$29,0,10*ROW('Water Data'!D133)))</f>
        <v/>
      </c>
      <c r="BV139" s="283" t="str">
        <f ca="true">+IF(OFFSET('Water Data'!$E$27,0,10*ROW('Water Data'!E133))="","",OFFSET('Water Data'!$E$27,0,10*ROW('Water Data'!E133)))</f>
        <v/>
      </c>
      <c r="BW139" s="283" t="str">
        <f ca="true">+IF(OFFSET('Water Data'!$E$28,0,10*ROW('Water Data'!E133))="","",OFFSET('Water Data'!$E$28,0,10*ROW('Water Data'!E133)))</f>
        <v/>
      </c>
      <c r="BX139" s="283" t="str">
        <f ca="true">+IF(OFFSET('Water Data'!$E$29,0,10*ROW('Water Data'!E133))="","",OFFSET('Water Data'!$E$29,0,10*ROW('Water Data'!E133)))</f>
        <v/>
      </c>
      <c r="BY139" s="283" t="str">
        <f ca="true">+IF(OFFSET('Water Data'!$F$27,0,10*ROW('Water Data'!F133))="","",OFFSET('Water Data'!$F$27,0,10*ROW('Water Data'!F133)))</f>
        <v/>
      </c>
      <c r="BZ139" s="283" t="str">
        <f ca="true">+IF(OFFSET('Water Data'!$F$28,0,10*ROW('Water Data'!F133))="","",OFFSET('Water Data'!$F$28,0,10*ROW('Water Data'!F133)))</f>
        <v/>
      </c>
      <c r="CA139" s="283" t="str">
        <f ca="true">+IF(OFFSET('Water Data'!$F$29,0,10*ROW('Water Data'!F133))="","",OFFSET('Water Data'!$F$29,0,10*ROW('Water Data'!F133)))</f>
        <v/>
      </c>
      <c r="CB139" s="283" t="str">
        <f ca="true">+IF(OFFSET('Water Data'!$G$27,0,10*ROW('Water Data'!G133))="","",OFFSET('Water Data'!$G$27,0,10*ROW('Water Data'!G133)))</f>
        <v/>
      </c>
      <c r="CC139" s="283" t="str">
        <f ca="true">+IF(OFFSET('Water Data'!$G$28,0,10*ROW('Water Data'!G133))="","",OFFSET('Water Data'!$G$28,0,10*ROW('Water Data'!G133)))</f>
        <v/>
      </c>
      <c r="CD139" s="283" t="str">
        <f ca="true">+IF(OFFSET('Water Data'!$G$29,0,10*ROW('Water Data'!G133))="","",OFFSET('Water Data'!$G$29,0,10*ROW('Water Data'!G133)))</f>
        <v/>
      </c>
      <c r="CE139" s="283" t="str">
        <f ca="true">+IF(OFFSET('Water Data'!$H$27,0,10*ROW('Water Data'!H133))="","",OFFSET('Water Data'!$H$27,0,10*ROW('Water Data'!H133)))</f>
        <v/>
      </c>
      <c r="CF139" s="283" t="str">
        <f ca="true">+IF(OFFSET('Water Data'!$H$28,0,10*ROW('Water Data'!H133))="","",OFFSET('Water Data'!$H$28,0,10*ROW('Water Data'!H133)))</f>
        <v/>
      </c>
      <c r="CG139" s="283" t="str">
        <f ca="true">+IF(OFFSET('Water Data'!$H$29,0,10*ROW('Water Data'!H133))="","",OFFSET('Water Data'!$H$29,0,10*ROW('Water Data'!H133)))</f>
        <v/>
      </c>
      <c r="CH139" s="283" t="str">
        <f ca="true">+IF(OFFSET('Water Data'!$I$27,0,10*ROW('Water Data'!I133))="","",OFFSET('Water Data'!$I$27,0,10*ROW('Water Data'!I133)))</f>
        <v/>
      </c>
      <c r="CI139" s="283" t="str">
        <f ca="true">+IF(OFFSET('Water Data'!$I$28,0,10*ROW('Water Data'!I133))="","",OFFSET('Water Data'!$I$28,0,10*ROW('Water Data'!I133)))</f>
        <v/>
      </c>
      <c r="CJ139" s="283" t="str">
        <f ca="true">+IF(OFFSET('Water Data'!$I$29,0,10*ROW('Water Data'!I133))="","",OFFSET('Water Data'!$I$29,0,10*ROW('Water Data'!I133)))</f>
        <v/>
      </c>
      <c r="CK139" s="283" t="str">
        <f ca="true">+IF(OFFSET('Sanitation Data'!$D$28,0,10*ROW('Sanitation Data'!D133))="","",OFFSET('Sanitation Data'!$D$28,0,10*ROW('Sanitation Data'!D133)))</f>
        <v/>
      </c>
      <c r="CL139" s="283" t="str">
        <f ca="true">+IF(OFFSET('Sanitation Data'!$D$29,0,10*ROW('Sanitation Data'!D133))="","",OFFSET('Sanitation Data'!$D$29,0,10*ROW('Sanitation Data'!D133)))</f>
        <v/>
      </c>
      <c r="CM139" s="283" t="str">
        <f ca="true">+IF(OFFSET('Sanitation Data'!$D$30,0,10*ROW('Sanitation Data'!D133))="","",OFFSET('Sanitation Data'!$D$30,0,10*ROW('Sanitation Data'!D133)))</f>
        <v/>
      </c>
      <c r="CN139" s="283" t="str">
        <f ca="true">+IF(OFFSET('Sanitation Data'!$D$31,0,10*ROW('Sanitation Data'!D133))="","",OFFSET('Sanitation Data'!$D$31,0,10*ROW('Sanitation Data'!D133)))</f>
        <v/>
      </c>
      <c r="CO139" s="283" t="str">
        <f ca="true">+IF(OFFSET('Sanitation Data'!$D$32,0,10*ROW('Sanitation Data'!D133))="","",OFFSET('Sanitation Data'!$D$32,0,10*ROW('Sanitation Data'!D133)))</f>
        <v/>
      </c>
      <c r="CP139" s="283" t="str">
        <f ca="true">+IF(OFFSET('Sanitation Data'!$E$28,0,10*ROW('Sanitation Data'!E133))="","",OFFSET('Sanitation Data'!$E$28,0,10*ROW('Sanitation Data'!E133)))</f>
        <v/>
      </c>
      <c r="CQ139" s="283" t="str">
        <f ca="true">+IF(OFFSET('Sanitation Data'!$E$29,0,10*ROW('Sanitation Data'!E133))="","",OFFSET('Sanitation Data'!$E$29,0,10*ROW('Sanitation Data'!E133)))</f>
        <v/>
      </c>
      <c r="CR139" s="283" t="str">
        <f ca="true">+IF(OFFSET('Sanitation Data'!$E$30,0,10*ROW('Sanitation Data'!E133))="","",OFFSET('Sanitation Data'!$E$30,0,10*ROW('Sanitation Data'!E133)))</f>
        <v/>
      </c>
      <c r="CS139" s="283" t="str">
        <f ca="true">+IF(OFFSET('Sanitation Data'!$E$31,0,10*ROW('Sanitation Data'!E133))="","",OFFSET('Sanitation Data'!$E$31,0,10*ROW('Sanitation Data'!E133)))</f>
        <v/>
      </c>
      <c r="CT139" s="283" t="str">
        <f ca="true">+IF(OFFSET('Sanitation Data'!$E$32,0,10*ROW('Sanitation Data'!E133))="","",OFFSET('Sanitation Data'!$E$32,0,10*ROW('Sanitation Data'!E133)))</f>
        <v/>
      </c>
      <c r="CU139" s="283" t="str">
        <f ca="true">+IF(OFFSET('Sanitation Data'!$F$28,0,10*ROW('Sanitation Data'!F133))="","",OFFSET('Sanitation Data'!$F$28,0,10*ROW('Sanitation Data'!F133)))</f>
        <v/>
      </c>
      <c r="CV139" s="283" t="str">
        <f ca="true">+IF(OFFSET('Sanitation Data'!$F$29,0,10*ROW('Sanitation Data'!F133))="","",OFFSET('Sanitation Data'!$F$29,0,10*ROW('Sanitation Data'!F133)))</f>
        <v/>
      </c>
      <c r="CW139" s="283" t="str">
        <f ca="true">+IF(OFFSET('Sanitation Data'!$F$30,0,10*ROW('Sanitation Data'!F133))="","",OFFSET('Sanitation Data'!$F$30,0,10*ROW('Sanitation Data'!F133)))</f>
        <v/>
      </c>
      <c r="CX139" s="283" t="str">
        <f ca="true">+IF(OFFSET('Sanitation Data'!$F$31,0,10*ROW('Sanitation Data'!F133))="","",OFFSET('Sanitation Data'!$F$31,0,10*ROW('Sanitation Data'!F133)))</f>
        <v/>
      </c>
      <c r="CY139" s="283" t="str">
        <f ca="true">+IF(OFFSET('Sanitation Data'!$F$32,0,10*ROW('Sanitation Data'!F133))="","",OFFSET('Sanitation Data'!$F$32,0,10*ROW('Sanitation Data'!F133)))</f>
        <v/>
      </c>
      <c r="CZ139" s="283" t="str">
        <f ca="true">+IF(OFFSET('Sanitation Data'!$G$28,0,10*ROW('Sanitation Data'!G133))="","",OFFSET('Sanitation Data'!$G$28,0,10*ROW('Sanitation Data'!G133)))</f>
        <v/>
      </c>
      <c r="DA139" s="283" t="str">
        <f ca="true">+IF(OFFSET('Sanitation Data'!$G$29,0,10*ROW('Sanitation Data'!G133))="","",OFFSET('Sanitation Data'!$G$29,0,10*ROW('Sanitation Data'!G133)))</f>
        <v/>
      </c>
      <c r="DB139" s="283" t="str">
        <f ca="true">+IF(OFFSET('Sanitation Data'!$G$30,0,10*ROW('Sanitation Data'!G133))="","",OFFSET('Sanitation Data'!$G$30,0,10*ROW('Sanitation Data'!G133)))</f>
        <v/>
      </c>
      <c r="DC139" s="283" t="str">
        <f ca="true">+IF(OFFSET('Sanitation Data'!$G$31,0,10*ROW('Sanitation Data'!G133))="","",OFFSET('Sanitation Data'!$G$31,0,10*ROW('Sanitation Data'!G133)))</f>
        <v/>
      </c>
      <c r="DD139" s="283" t="str">
        <f ca="true">+IF(OFFSET('Sanitation Data'!$G$32,0,10*ROW('Sanitation Data'!G133))="","",OFFSET('Sanitation Data'!$G$32,0,10*ROW('Sanitation Data'!G133)))</f>
        <v/>
      </c>
      <c r="DE139" s="283" t="str">
        <f ca="true">+IF(OFFSET('Sanitation Data'!$H$28,0,10*ROW('Sanitation Data'!H133))="","",OFFSET('Sanitation Data'!$H$28,0,10*ROW('Sanitation Data'!H133)))</f>
        <v/>
      </c>
      <c r="DF139" s="283" t="str">
        <f ca="true">+IF(OFFSET('Sanitation Data'!$H$29,0,10*ROW('Sanitation Data'!H133))="","",OFFSET('Sanitation Data'!$H$29,0,10*ROW('Sanitation Data'!H133)))</f>
        <v/>
      </c>
      <c r="DG139" s="283" t="str">
        <f ca="true">+IF(OFFSET('Sanitation Data'!$H$30,0,10*ROW('Sanitation Data'!H133))="","",OFFSET('Sanitation Data'!$H$30,0,10*ROW('Sanitation Data'!H133)))</f>
        <v/>
      </c>
      <c r="DH139" s="283" t="str">
        <f ca="true">+IF(OFFSET('Sanitation Data'!$H$31,0,10*ROW('Sanitation Data'!H133))="","",OFFSET('Sanitation Data'!$H$31,0,10*ROW('Sanitation Data'!H133)))</f>
        <v/>
      </c>
      <c r="DI139" s="283" t="str">
        <f ca="true">+IF(OFFSET('Sanitation Data'!$H$32,0,10*ROW('Sanitation Data'!H133))="","",OFFSET('Sanitation Data'!$H$32,0,10*ROW('Sanitation Data'!H133)))</f>
        <v/>
      </c>
      <c r="DJ139" s="283" t="str">
        <f ca="true">+IF(OFFSET('Sanitation Data'!$I$28,0,10*ROW('Sanitation Data'!I133))="","",OFFSET('Sanitation Data'!$I$28,0,10*ROW('Sanitation Data'!I133)))</f>
        <v/>
      </c>
      <c r="DK139" s="283" t="str">
        <f ca="true">+IF(OFFSET('Sanitation Data'!$I$29,0,10*ROW('Sanitation Data'!I133))="","",OFFSET('Sanitation Data'!$I$29,0,10*ROW('Sanitation Data'!I133)))</f>
        <v/>
      </c>
      <c r="DL139" s="283" t="str">
        <f ca="true">+IF(OFFSET('Sanitation Data'!$I$30,0,10*ROW('Sanitation Data'!I133))="","",OFFSET('Sanitation Data'!$I$30,0,10*ROW('Sanitation Data'!I133)))</f>
        <v/>
      </c>
      <c r="DM139" s="283" t="str">
        <f ca="true">+IF(OFFSET('Sanitation Data'!$I$31,0,10*ROW('Sanitation Data'!I133))="","",OFFSET('Sanitation Data'!$I$31,0,10*ROW('Sanitation Data'!I133)))</f>
        <v/>
      </c>
      <c r="DN139" s="283" t="str">
        <f ca="true">+IF(OFFSET('Sanitation Data'!$I$32,0,10*ROW('Sanitation Data'!I133))="","",OFFSET('Sanitation Data'!$I$32,0,10*ROW('Sanitation Data'!I133)))</f>
        <v/>
      </c>
      <c r="DO139" s="283" t="str">
        <f ca="true">+IF(OFFSET('Hygiene Data'!$D$11,0,10*ROW('Hygiene Data'!D133))="","",OFFSET('Hygiene Data'!$D$11,0,10*ROW('Hygiene Data'!D133)))</f>
        <v/>
      </c>
      <c r="DP139" s="283" t="str">
        <f ca="true">+IF(OFFSET('Hygiene Data'!$D$12,0,10*ROW('Hygiene Data'!D133))="","",OFFSET('Hygiene Data'!$D$12,0,10*ROW('Hygiene Data'!D133)))</f>
        <v/>
      </c>
      <c r="DQ139" s="283" t="str">
        <f ca="true">+IF(OFFSET('Hygiene Data'!$D$13,0,10*ROW('Hygiene Data'!D133))="","",OFFSET('Hygiene Data'!$D$13,0,10*ROW('Hygiene Data'!D133)))</f>
        <v/>
      </c>
      <c r="DR139" s="283" t="str">
        <f ca="true">+IF(OFFSET('Hygiene Data'!$E$11,0,10*ROW('Hygiene Data'!E133))="","",OFFSET('Hygiene Data'!$E$11,0,10*ROW('Hygiene Data'!E133)))</f>
        <v/>
      </c>
      <c r="DS139" s="283" t="str">
        <f ca="true">+IF(OFFSET('Hygiene Data'!$E$12,0,10*ROW('Hygiene Data'!E133))="","",OFFSET('Hygiene Data'!$E$12,0,10*ROW('Hygiene Data'!E133)))</f>
        <v/>
      </c>
      <c r="DT139" s="283" t="str">
        <f ca="true">+IF(OFFSET('Hygiene Data'!$E$13,0,10*ROW('Hygiene Data'!E133))="","",OFFSET('Hygiene Data'!$E$13,0,10*ROW('Hygiene Data'!E133)))</f>
        <v/>
      </c>
      <c r="DU139" s="283" t="str">
        <f ca="true">+IF(OFFSET('Hygiene Data'!$F$11,0,10*ROW('Hygiene Data'!F133))="","",OFFSET('Hygiene Data'!$F$11,0,10*ROW('Hygiene Data'!F133)))</f>
        <v/>
      </c>
      <c r="DV139" s="283" t="str">
        <f ca="true">+IF(OFFSET('Hygiene Data'!$F$12,0,10*ROW('Hygiene Data'!F133))="","",OFFSET('Hygiene Data'!$F$12,0,10*ROW('Hygiene Data'!F133)))</f>
        <v/>
      </c>
      <c r="DW139" s="283" t="str">
        <f ca="true">+IF(OFFSET('Hygiene Data'!$F$13,0,10*ROW('Hygiene Data'!F133))="","",OFFSET('Hygiene Data'!$F$13,0,10*ROW('Hygiene Data'!F133)))</f>
        <v/>
      </c>
      <c r="DX139" s="283" t="str">
        <f ca="true">+IF(OFFSET('Hygiene Data'!$G$11,0,10*ROW('Hygiene Data'!G133))="","",OFFSET('Hygiene Data'!$G$11,0,10*ROW('Hygiene Data'!G133)))</f>
        <v/>
      </c>
      <c r="DY139" s="283" t="str">
        <f ca="true">+IF(OFFSET('Hygiene Data'!$G$12,0,10*ROW('Hygiene Data'!G133))="","",OFFSET('Hygiene Data'!$G$12,0,10*ROW('Hygiene Data'!G133)))</f>
        <v/>
      </c>
      <c r="DZ139" s="283" t="str">
        <f ca="true">+IF(OFFSET('Hygiene Data'!$G$13,0,10*ROW('Hygiene Data'!G133))="","",OFFSET('Hygiene Data'!$G$13,0,10*ROW('Hygiene Data'!G133)))</f>
        <v/>
      </c>
      <c r="EA139" s="283" t="str">
        <f ca="true">+IF(OFFSET('Hygiene Data'!$H$11,0,10*ROW('Hygiene Data'!H133))="","",OFFSET('Hygiene Data'!$H$11,0,10*ROW('Hygiene Data'!H133)))</f>
        <v/>
      </c>
      <c r="EB139" s="283" t="str">
        <f ca="true">+IF(OFFSET('Hygiene Data'!$H$12,0,10*ROW('Hygiene Data'!H133))="","",OFFSET('Hygiene Data'!$H$12,0,10*ROW('Hygiene Data'!H133)))</f>
        <v/>
      </c>
      <c r="EC139" s="283" t="str">
        <f ca="true">+IF(OFFSET('Hygiene Data'!$H$13,0,10*ROW('Hygiene Data'!H133))="","",OFFSET('Hygiene Data'!$H$13,0,10*ROW('Hygiene Data'!H133)))</f>
        <v/>
      </c>
      <c r="ED139" s="283" t="str">
        <f ca="true">+IF(OFFSET('Hygiene Data'!$I$11,0,10*ROW('Hygiene Data'!I133))="","",OFFSET('Hygiene Data'!$I$11,0,10*ROW('Hygiene Data'!I133)))</f>
        <v/>
      </c>
      <c r="EE139" s="283" t="str">
        <f ca="true">+IF(OFFSET('Hygiene Data'!$I$12,0,10*ROW('Hygiene Data'!I133))="","",OFFSET('Hygiene Data'!$I$12,0,10*ROW('Hygiene Data'!I133)))</f>
        <v/>
      </c>
      <c r="EF139" s="283"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9"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3"/>
      <c r="BS140" s="283" t="str">
        <f ca="true">+IF(OFFSET('Water Data'!$D$27,0,10*ROW('Water Data'!D134))="","",OFFSET('Water Data'!$D$27,0,10*ROW('Water Data'!D134)))</f>
        <v/>
      </c>
      <c r="BT140" s="283" t="str">
        <f ca="true">+IF(OFFSET('Water Data'!$D$28,0,10*ROW('Water Data'!D134))="","",OFFSET('Water Data'!$D$28,0,10*ROW('Water Data'!D134)))</f>
        <v/>
      </c>
      <c r="BU140" s="283" t="str">
        <f ca="true">+IF(OFFSET('Water Data'!$D$29,0,10*ROW('Water Data'!D134))="","",OFFSET('Water Data'!$D$29,0,10*ROW('Water Data'!D134)))</f>
        <v/>
      </c>
      <c r="BV140" s="283" t="str">
        <f ca="true">+IF(OFFSET('Water Data'!$E$27,0,10*ROW('Water Data'!E134))="","",OFFSET('Water Data'!$E$27,0,10*ROW('Water Data'!E134)))</f>
        <v/>
      </c>
      <c r="BW140" s="283" t="str">
        <f ca="true">+IF(OFFSET('Water Data'!$E$28,0,10*ROW('Water Data'!E134))="","",OFFSET('Water Data'!$E$28,0,10*ROW('Water Data'!E134)))</f>
        <v/>
      </c>
      <c r="BX140" s="283" t="str">
        <f ca="true">+IF(OFFSET('Water Data'!$E$29,0,10*ROW('Water Data'!E134))="","",OFFSET('Water Data'!$E$29,0,10*ROW('Water Data'!E134)))</f>
        <v/>
      </c>
      <c r="BY140" s="283" t="str">
        <f ca="true">+IF(OFFSET('Water Data'!$F$27,0,10*ROW('Water Data'!F134))="","",OFFSET('Water Data'!$F$27,0,10*ROW('Water Data'!F134)))</f>
        <v/>
      </c>
      <c r="BZ140" s="283" t="str">
        <f ca="true">+IF(OFFSET('Water Data'!$F$28,0,10*ROW('Water Data'!F134))="","",OFFSET('Water Data'!$F$28,0,10*ROW('Water Data'!F134)))</f>
        <v/>
      </c>
      <c r="CA140" s="283" t="str">
        <f ca="true">+IF(OFFSET('Water Data'!$F$29,0,10*ROW('Water Data'!F134))="","",OFFSET('Water Data'!$F$29,0,10*ROW('Water Data'!F134)))</f>
        <v/>
      </c>
      <c r="CB140" s="283" t="str">
        <f ca="true">+IF(OFFSET('Water Data'!$G$27,0,10*ROW('Water Data'!G134))="","",OFFSET('Water Data'!$G$27,0,10*ROW('Water Data'!G134)))</f>
        <v/>
      </c>
      <c r="CC140" s="283" t="str">
        <f ca="true">+IF(OFFSET('Water Data'!$G$28,0,10*ROW('Water Data'!G134))="","",OFFSET('Water Data'!$G$28,0,10*ROW('Water Data'!G134)))</f>
        <v/>
      </c>
      <c r="CD140" s="283" t="str">
        <f ca="true">+IF(OFFSET('Water Data'!$G$29,0,10*ROW('Water Data'!G134))="","",OFFSET('Water Data'!$G$29,0,10*ROW('Water Data'!G134)))</f>
        <v/>
      </c>
      <c r="CE140" s="283" t="str">
        <f ca="true">+IF(OFFSET('Water Data'!$H$27,0,10*ROW('Water Data'!H134))="","",OFFSET('Water Data'!$H$27,0,10*ROW('Water Data'!H134)))</f>
        <v/>
      </c>
      <c r="CF140" s="283" t="str">
        <f ca="true">+IF(OFFSET('Water Data'!$H$28,0,10*ROW('Water Data'!H134))="","",OFFSET('Water Data'!$H$28,0,10*ROW('Water Data'!H134)))</f>
        <v/>
      </c>
      <c r="CG140" s="283" t="str">
        <f ca="true">+IF(OFFSET('Water Data'!$H$29,0,10*ROW('Water Data'!H134))="","",OFFSET('Water Data'!$H$29,0,10*ROW('Water Data'!H134)))</f>
        <v/>
      </c>
      <c r="CH140" s="283" t="str">
        <f ca="true">+IF(OFFSET('Water Data'!$I$27,0,10*ROW('Water Data'!I134))="","",OFFSET('Water Data'!$I$27,0,10*ROW('Water Data'!I134)))</f>
        <v/>
      </c>
      <c r="CI140" s="283" t="str">
        <f ca="true">+IF(OFFSET('Water Data'!$I$28,0,10*ROW('Water Data'!I134))="","",OFFSET('Water Data'!$I$28,0,10*ROW('Water Data'!I134)))</f>
        <v/>
      </c>
      <c r="CJ140" s="283" t="str">
        <f ca="true">+IF(OFFSET('Water Data'!$I$29,0,10*ROW('Water Data'!I134))="","",OFFSET('Water Data'!$I$29,0,10*ROW('Water Data'!I134)))</f>
        <v/>
      </c>
      <c r="CK140" s="283" t="str">
        <f ca="true">+IF(OFFSET('Sanitation Data'!$D$28,0,10*ROW('Sanitation Data'!D134))="","",OFFSET('Sanitation Data'!$D$28,0,10*ROW('Sanitation Data'!D134)))</f>
        <v/>
      </c>
      <c r="CL140" s="283" t="str">
        <f ca="true">+IF(OFFSET('Sanitation Data'!$D$29,0,10*ROW('Sanitation Data'!D134))="","",OFFSET('Sanitation Data'!$D$29,0,10*ROW('Sanitation Data'!D134)))</f>
        <v/>
      </c>
      <c r="CM140" s="283" t="str">
        <f ca="true">+IF(OFFSET('Sanitation Data'!$D$30,0,10*ROW('Sanitation Data'!D134))="","",OFFSET('Sanitation Data'!$D$30,0,10*ROW('Sanitation Data'!D134)))</f>
        <v/>
      </c>
      <c r="CN140" s="283" t="str">
        <f ca="true">+IF(OFFSET('Sanitation Data'!$D$31,0,10*ROW('Sanitation Data'!D134))="","",OFFSET('Sanitation Data'!$D$31,0,10*ROW('Sanitation Data'!D134)))</f>
        <v/>
      </c>
      <c r="CO140" s="283" t="str">
        <f ca="true">+IF(OFFSET('Sanitation Data'!$D$32,0,10*ROW('Sanitation Data'!D134))="","",OFFSET('Sanitation Data'!$D$32,0,10*ROW('Sanitation Data'!D134)))</f>
        <v/>
      </c>
      <c r="CP140" s="283" t="str">
        <f ca="true">+IF(OFFSET('Sanitation Data'!$E$28,0,10*ROW('Sanitation Data'!E134))="","",OFFSET('Sanitation Data'!$E$28,0,10*ROW('Sanitation Data'!E134)))</f>
        <v/>
      </c>
      <c r="CQ140" s="283" t="str">
        <f ca="true">+IF(OFFSET('Sanitation Data'!$E$29,0,10*ROW('Sanitation Data'!E134))="","",OFFSET('Sanitation Data'!$E$29,0,10*ROW('Sanitation Data'!E134)))</f>
        <v/>
      </c>
      <c r="CR140" s="283" t="str">
        <f ca="true">+IF(OFFSET('Sanitation Data'!$E$30,0,10*ROW('Sanitation Data'!E134))="","",OFFSET('Sanitation Data'!$E$30,0,10*ROW('Sanitation Data'!E134)))</f>
        <v/>
      </c>
      <c r="CS140" s="283" t="str">
        <f ca="true">+IF(OFFSET('Sanitation Data'!$E$31,0,10*ROW('Sanitation Data'!E134))="","",OFFSET('Sanitation Data'!$E$31,0,10*ROW('Sanitation Data'!E134)))</f>
        <v/>
      </c>
      <c r="CT140" s="283" t="str">
        <f ca="true">+IF(OFFSET('Sanitation Data'!$E$32,0,10*ROW('Sanitation Data'!E134))="","",OFFSET('Sanitation Data'!$E$32,0,10*ROW('Sanitation Data'!E134)))</f>
        <v/>
      </c>
      <c r="CU140" s="283" t="str">
        <f ca="true">+IF(OFFSET('Sanitation Data'!$F$28,0,10*ROW('Sanitation Data'!F134))="","",OFFSET('Sanitation Data'!$F$28,0,10*ROW('Sanitation Data'!F134)))</f>
        <v/>
      </c>
      <c r="CV140" s="283" t="str">
        <f ca="true">+IF(OFFSET('Sanitation Data'!$F$29,0,10*ROW('Sanitation Data'!F134))="","",OFFSET('Sanitation Data'!$F$29,0,10*ROW('Sanitation Data'!F134)))</f>
        <v/>
      </c>
      <c r="CW140" s="283" t="str">
        <f ca="true">+IF(OFFSET('Sanitation Data'!$F$30,0,10*ROW('Sanitation Data'!F134))="","",OFFSET('Sanitation Data'!$F$30,0,10*ROW('Sanitation Data'!F134)))</f>
        <v/>
      </c>
      <c r="CX140" s="283" t="str">
        <f ca="true">+IF(OFFSET('Sanitation Data'!$F$31,0,10*ROW('Sanitation Data'!F134))="","",OFFSET('Sanitation Data'!$F$31,0,10*ROW('Sanitation Data'!F134)))</f>
        <v/>
      </c>
      <c r="CY140" s="283" t="str">
        <f ca="true">+IF(OFFSET('Sanitation Data'!$F$32,0,10*ROW('Sanitation Data'!F134))="","",OFFSET('Sanitation Data'!$F$32,0,10*ROW('Sanitation Data'!F134)))</f>
        <v/>
      </c>
      <c r="CZ140" s="283" t="str">
        <f ca="true">+IF(OFFSET('Sanitation Data'!$G$28,0,10*ROW('Sanitation Data'!G134))="","",OFFSET('Sanitation Data'!$G$28,0,10*ROW('Sanitation Data'!G134)))</f>
        <v/>
      </c>
      <c r="DA140" s="283" t="str">
        <f ca="true">+IF(OFFSET('Sanitation Data'!$G$29,0,10*ROW('Sanitation Data'!G134))="","",OFFSET('Sanitation Data'!$G$29,0,10*ROW('Sanitation Data'!G134)))</f>
        <v/>
      </c>
      <c r="DB140" s="283" t="str">
        <f ca="true">+IF(OFFSET('Sanitation Data'!$G$30,0,10*ROW('Sanitation Data'!G134))="","",OFFSET('Sanitation Data'!$G$30,0,10*ROW('Sanitation Data'!G134)))</f>
        <v/>
      </c>
      <c r="DC140" s="283" t="str">
        <f ca="true">+IF(OFFSET('Sanitation Data'!$G$31,0,10*ROW('Sanitation Data'!G134))="","",OFFSET('Sanitation Data'!$G$31,0,10*ROW('Sanitation Data'!G134)))</f>
        <v/>
      </c>
      <c r="DD140" s="283" t="str">
        <f ca="true">+IF(OFFSET('Sanitation Data'!$G$32,0,10*ROW('Sanitation Data'!G134))="","",OFFSET('Sanitation Data'!$G$32,0,10*ROW('Sanitation Data'!G134)))</f>
        <v/>
      </c>
      <c r="DE140" s="283" t="str">
        <f ca="true">+IF(OFFSET('Sanitation Data'!$H$28,0,10*ROW('Sanitation Data'!H134))="","",OFFSET('Sanitation Data'!$H$28,0,10*ROW('Sanitation Data'!H134)))</f>
        <v/>
      </c>
      <c r="DF140" s="283" t="str">
        <f ca="true">+IF(OFFSET('Sanitation Data'!$H$29,0,10*ROW('Sanitation Data'!H134))="","",OFFSET('Sanitation Data'!$H$29,0,10*ROW('Sanitation Data'!H134)))</f>
        <v/>
      </c>
      <c r="DG140" s="283" t="str">
        <f ca="true">+IF(OFFSET('Sanitation Data'!$H$30,0,10*ROW('Sanitation Data'!H134))="","",OFFSET('Sanitation Data'!$H$30,0,10*ROW('Sanitation Data'!H134)))</f>
        <v/>
      </c>
      <c r="DH140" s="283" t="str">
        <f ca="true">+IF(OFFSET('Sanitation Data'!$H$31,0,10*ROW('Sanitation Data'!H134))="","",OFFSET('Sanitation Data'!$H$31,0,10*ROW('Sanitation Data'!H134)))</f>
        <v/>
      </c>
      <c r="DI140" s="283" t="str">
        <f ca="true">+IF(OFFSET('Sanitation Data'!$H$32,0,10*ROW('Sanitation Data'!H134))="","",OFFSET('Sanitation Data'!$H$32,0,10*ROW('Sanitation Data'!H134)))</f>
        <v/>
      </c>
      <c r="DJ140" s="283" t="str">
        <f ca="true">+IF(OFFSET('Sanitation Data'!$I$28,0,10*ROW('Sanitation Data'!I134))="","",OFFSET('Sanitation Data'!$I$28,0,10*ROW('Sanitation Data'!I134)))</f>
        <v/>
      </c>
      <c r="DK140" s="283" t="str">
        <f ca="true">+IF(OFFSET('Sanitation Data'!$I$29,0,10*ROW('Sanitation Data'!I134))="","",OFFSET('Sanitation Data'!$I$29,0,10*ROW('Sanitation Data'!I134)))</f>
        <v/>
      </c>
      <c r="DL140" s="283" t="str">
        <f ca="true">+IF(OFFSET('Sanitation Data'!$I$30,0,10*ROW('Sanitation Data'!I134))="","",OFFSET('Sanitation Data'!$I$30,0,10*ROW('Sanitation Data'!I134)))</f>
        <v/>
      </c>
      <c r="DM140" s="283" t="str">
        <f ca="true">+IF(OFFSET('Sanitation Data'!$I$31,0,10*ROW('Sanitation Data'!I134))="","",OFFSET('Sanitation Data'!$I$31,0,10*ROW('Sanitation Data'!I134)))</f>
        <v/>
      </c>
      <c r="DN140" s="283" t="str">
        <f ca="true">+IF(OFFSET('Sanitation Data'!$I$32,0,10*ROW('Sanitation Data'!I134))="","",OFFSET('Sanitation Data'!$I$32,0,10*ROW('Sanitation Data'!I134)))</f>
        <v/>
      </c>
      <c r="DO140" s="283" t="str">
        <f ca="true">+IF(OFFSET('Hygiene Data'!$D$11,0,10*ROW('Hygiene Data'!D134))="","",OFFSET('Hygiene Data'!$D$11,0,10*ROW('Hygiene Data'!D134)))</f>
        <v/>
      </c>
      <c r="DP140" s="283" t="str">
        <f ca="true">+IF(OFFSET('Hygiene Data'!$D$12,0,10*ROW('Hygiene Data'!D134))="","",OFFSET('Hygiene Data'!$D$12,0,10*ROW('Hygiene Data'!D134)))</f>
        <v/>
      </c>
      <c r="DQ140" s="283" t="str">
        <f ca="true">+IF(OFFSET('Hygiene Data'!$D$13,0,10*ROW('Hygiene Data'!D134))="","",OFFSET('Hygiene Data'!$D$13,0,10*ROW('Hygiene Data'!D134)))</f>
        <v/>
      </c>
      <c r="DR140" s="283" t="str">
        <f ca="true">+IF(OFFSET('Hygiene Data'!$E$11,0,10*ROW('Hygiene Data'!E134))="","",OFFSET('Hygiene Data'!$E$11,0,10*ROW('Hygiene Data'!E134)))</f>
        <v/>
      </c>
      <c r="DS140" s="283" t="str">
        <f ca="true">+IF(OFFSET('Hygiene Data'!$E$12,0,10*ROW('Hygiene Data'!E134))="","",OFFSET('Hygiene Data'!$E$12,0,10*ROW('Hygiene Data'!E134)))</f>
        <v/>
      </c>
      <c r="DT140" s="283" t="str">
        <f ca="true">+IF(OFFSET('Hygiene Data'!$E$13,0,10*ROW('Hygiene Data'!E134))="","",OFFSET('Hygiene Data'!$E$13,0,10*ROW('Hygiene Data'!E134)))</f>
        <v/>
      </c>
      <c r="DU140" s="283" t="str">
        <f ca="true">+IF(OFFSET('Hygiene Data'!$F$11,0,10*ROW('Hygiene Data'!F134))="","",OFFSET('Hygiene Data'!$F$11,0,10*ROW('Hygiene Data'!F134)))</f>
        <v/>
      </c>
      <c r="DV140" s="283" t="str">
        <f ca="true">+IF(OFFSET('Hygiene Data'!$F$12,0,10*ROW('Hygiene Data'!F134))="","",OFFSET('Hygiene Data'!$F$12,0,10*ROW('Hygiene Data'!F134)))</f>
        <v/>
      </c>
      <c r="DW140" s="283" t="str">
        <f ca="true">+IF(OFFSET('Hygiene Data'!$F$13,0,10*ROW('Hygiene Data'!F134))="","",OFFSET('Hygiene Data'!$F$13,0,10*ROW('Hygiene Data'!F134)))</f>
        <v/>
      </c>
      <c r="DX140" s="283" t="str">
        <f ca="true">+IF(OFFSET('Hygiene Data'!$G$11,0,10*ROW('Hygiene Data'!G134))="","",OFFSET('Hygiene Data'!$G$11,0,10*ROW('Hygiene Data'!G134)))</f>
        <v/>
      </c>
      <c r="DY140" s="283" t="str">
        <f ca="true">+IF(OFFSET('Hygiene Data'!$G$12,0,10*ROW('Hygiene Data'!G134))="","",OFFSET('Hygiene Data'!$G$12,0,10*ROW('Hygiene Data'!G134)))</f>
        <v/>
      </c>
      <c r="DZ140" s="283" t="str">
        <f ca="true">+IF(OFFSET('Hygiene Data'!$G$13,0,10*ROW('Hygiene Data'!G134))="","",OFFSET('Hygiene Data'!$G$13,0,10*ROW('Hygiene Data'!G134)))</f>
        <v/>
      </c>
      <c r="EA140" s="283" t="str">
        <f ca="true">+IF(OFFSET('Hygiene Data'!$H$11,0,10*ROW('Hygiene Data'!H134))="","",OFFSET('Hygiene Data'!$H$11,0,10*ROW('Hygiene Data'!H134)))</f>
        <v/>
      </c>
      <c r="EB140" s="283" t="str">
        <f ca="true">+IF(OFFSET('Hygiene Data'!$H$12,0,10*ROW('Hygiene Data'!H134))="","",OFFSET('Hygiene Data'!$H$12,0,10*ROW('Hygiene Data'!H134)))</f>
        <v/>
      </c>
      <c r="EC140" s="283" t="str">
        <f ca="true">+IF(OFFSET('Hygiene Data'!$H$13,0,10*ROW('Hygiene Data'!H134))="","",OFFSET('Hygiene Data'!$H$13,0,10*ROW('Hygiene Data'!H134)))</f>
        <v/>
      </c>
      <c r="ED140" s="283" t="str">
        <f ca="true">+IF(OFFSET('Hygiene Data'!$I$11,0,10*ROW('Hygiene Data'!I134))="","",OFFSET('Hygiene Data'!$I$11,0,10*ROW('Hygiene Data'!I134)))</f>
        <v/>
      </c>
      <c r="EE140" s="283" t="str">
        <f ca="true">+IF(OFFSET('Hygiene Data'!$I$12,0,10*ROW('Hygiene Data'!I134))="","",OFFSET('Hygiene Data'!$I$12,0,10*ROW('Hygiene Data'!I134)))</f>
        <v/>
      </c>
      <c r="EF140" s="283"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9"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3"/>
      <c r="BS141" s="283" t="str">
        <f ca="true">+IF(OFFSET('Water Data'!$D$27,0,10*ROW('Water Data'!D135))="","",OFFSET('Water Data'!$D$27,0,10*ROW('Water Data'!D135)))</f>
        <v/>
      </c>
      <c r="BT141" s="283" t="str">
        <f ca="true">+IF(OFFSET('Water Data'!$D$28,0,10*ROW('Water Data'!D135))="","",OFFSET('Water Data'!$D$28,0,10*ROW('Water Data'!D135)))</f>
        <v/>
      </c>
      <c r="BU141" s="283" t="str">
        <f ca="true">+IF(OFFSET('Water Data'!$D$29,0,10*ROW('Water Data'!D135))="","",OFFSET('Water Data'!$D$29,0,10*ROW('Water Data'!D135)))</f>
        <v/>
      </c>
      <c r="BV141" s="283" t="str">
        <f ca="true">+IF(OFFSET('Water Data'!$E$27,0,10*ROW('Water Data'!E135))="","",OFFSET('Water Data'!$E$27,0,10*ROW('Water Data'!E135)))</f>
        <v/>
      </c>
      <c r="BW141" s="283" t="str">
        <f ca="true">+IF(OFFSET('Water Data'!$E$28,0,10*ROW('Water Data'!E135))="","",OFFSET('Water Data'!$E$28,0,10*ROW('Water Data'!E135)))</f>
        <v/>
      </c>
      <c r="BX141" s="283" t="str">
        <f ca="true">+IF(OFFSET('Water Data'!$E$29,0,10*ROW('Water Data'!E135))="","",OFFSET('Water Data'!$E$29,0,10*ROW('Water Data'!E135)))</f>
        <v/>
      </c>
      <c r="BY141" s="283" t="str">
        <f ca="true">+IF(OFFSET('Water Data'!$F$27,0,10*ROW('Water Data'!F135))="","",OFFSET('Water Data'!$F$27,0,10*ROW('Water Data'!F135)))</f>
        <v/>
      </c>
      <c r="BZ141" s="283" t="str">
        <f ca="true">+IF(OFFSET('Water Data'!$F$28,0,10*ROW('Water Data'!F135))="","",OFFSET('Water Data'!$F$28,0,10*ROW('Water Data'!F135)))</f>
        <v/>
      </c>
      <c r="CA141" s="283" t="str">
        <f ca="true">+IF(OFFSET('Water Data'!$F$29,0,10*ROW('Water Data'!F135))="","",OFFSET('Water Data'!$F$29,0,10*ROW('Water Data'!F135)))</f>
        <v/>
      </c>
      <c r="CB141" s="283" t="str">
        <f ca="true">+IF(OFFSET('Water Data'!$G$27,0,10*ROW('Water Data'!G135))="","",OFFSET('Water Data'!$G$27,0,10*ROW('Water Data'!G135)))</f>
        <v/>
      </c>
      <c r="CC141" s="283" t="str">
        <f ca="true">+IF(OFFSET('Water Data'!$G$28,0,10*ROW('Water Data'!G135))="","",OFFSET('Water Data'!$G$28,0,10*ROW('Water Data'!G135)))</f>
        <v/>
      </c>
      <c r="CD141" s="283" t="str">
        <f ca="true">+IF(OFFSET('Water Data'!$G$29,0,10*ROW('Water Data'!G135))="","",OFFSET('Water Data'!$G$29,0,10*ROW('Water Data'!G135)))</f>
        <v/>
      </c>
      <c r="CE141" s="283" t="str">
        <f ca="true">+IF(OFFSET('Water Data'!$H$27,0,10*ROW('Water Data'!H135))="","",OFFSET('Water Data'!$H$27,0,10*ROW('Water Data'!H135)))</f>
        <v/>
      </c>
      <c r="CF141" s="283" t="str">
        <f ca="true">+IF(OFFSET('Water Data'!$H$28,0,10*ROW('Water Data'!H135))="","",OFFSET('Water Data'!$H$28,0,10*ROW('Water Data'!H135)))</f>
        <v/>
      </c>
      <c r="CG141" s="283" t="str">
        <f ca="true">+IF(OFFSET('Water Data'!$H$29,0,10*ROW('Water Data'!H135))="","",OFFSET('Water Data'!$H$29,0,10*ROW('Water Data'!H135)))</f>
        <v/>
      </c>
      <c r="CH141" s="283" t="str">
        <f ca="true">+IF(OFFSET('Water Data'!$I$27,0,10*ROW('Water Data'!I135))="","",OFFSET('Water Data'!$I$27,0,10*ROW('Water Data'!I135)))</f>
        <v/>
      </c>
      <c r="CI141" s="283" t="str">
        <f ca="true">+IF(OFFSET('Water Data'!$I$28,0,10*ROW('Water Data'!I135))="","",OFFSET('Water Data'!$I$28,0,10*ROW('Water Data'!I135)))</f>
        <v/>
      </c>
      <c r="CJ141" s="283" t="str">
        <f ca="true">+IF(OFFSET('Water Data'!$I$29,0,10*ROW('Water Data'!I135))="","",OFFSET('Water Data'!$I$29,0,10*ROW('Water Data'!I135)))</f>
        <v/>
      </c>
      <c r="CK141" s="283" t="str">
        <f ca="true">+IF(OFFSET('Sanitation Data'!$D$28,0,10*ROW('Sanitation Data'!D135))="","",OFFSET('Sanitation Data'!$D$28,0,10*ROW('Sanitation Data'!D135)))</f>
        <v/>
      </c>
      <c r="CL141" s="283" t="str">
        <f ca="true">+IF(OFFSET('Sanitation Data'!$D$29,0,10*ROW('Sanitation Data'!D135))="","",OFFSET('Sanitation Data'!$D$29,0,10*ROW('Sanitation Data'!D135)))</f>
        <v/>
      </c>
      <c r="CM141" s="283" t="str">
        <f ca="true">+IF(OFFSET('Sanitation Data'!$D$30,0,10*ROW('Sanitation Data'!D135))="","",OFFSET('Sanitation Data'!$D$30,0,10*ROW('Sanitation Data'!D135)))</f>
        <v/>
      </c>
      <c r="CN141" s="283" t="str">
        <f ca="true">+IF(OFFSET('Sanitation Data'!$D$31,0,10*ROW('Sanitation Data'!D135))="","",OFFSET('Sanitation Data'!$D$31,0,10*ROW('Sanitation Data'!D135)))</f>
        <v/>
      </c>
      <c r="CO141" s="283" t="str">
        <f ca="true">+IF(OFFSET('Sanitation Data'!$D$32,0,10*ROW('Sanitation Data'!D135))="","",OFFSET('Sanitation Data'!$D$32,0,10*ROW('Sanitation Data'!D135)))</f>
        <v/>
      </c>
      <c r="CP141" s="283" t="str">
        <f ca="true">+IF(OFFSET('Sanitation Data'!$E$28,0,10*ROW('Sanitation Data'!E135))="","",OFFSET('Sanitation Data'!$E$28,0,10*ROW('Sanitation Data'!E135)))</f>
        <v/>
      </c>
      <c r="CQ141" s="283" t="str">
        <f ca="true">+IF(OFFSET('Sanitation Data'!$E$29,0,10*ROW('Sanitation Data'!E135))="","",OFFSET('Sanitation Data'!$E$29,0,10*ROW('Sanitation Data'!E135)))</f>
        <v/>
      </c>
      <c r="CR141" s="283" t="str">
        <f ca="true">+IF(OFFSET('Sanitation Data'!$E$30,0,10*ROW('Sanitation Data'!E135))="","",OFFSET('Sanitation Data'!$E$30,0,10*ROW('Sanitation Data'!E135)))</f>
        <v/>
      </c>
      <c r="CS141" s="283" t="str">
        <f ca="true">+IF(OFFSET('Sanitation Data'!$E$31,0,10*ROW('Sanitation Data'!E135))="","",OFFSET('Sanitation Data'!$E$31,0,10*ROW('Sanitation Data'!E135)))</f>
        <v/>
      </c>
      <c r="CT141" s="283" t="str">
        <f ca="true">+IF(OFFSET('Sanitation Data'!$E$32,0,10*ROW('Sanitation Data'!E135))="","",OFFSET('Sanitation Data'!$E$32,0,10*ROW('Sanitation Data'!E135)))</f>
        <v/>
      </c>
      <c r="CU141" s="283" t="str">
        <f ca="true">+IF(OFFSET('Sanitation Data'!$F$28,0,10*ROW('Sanitation Data'!F135))="","",OFFSET('Sanitation Data'!$F$28,0,10*ROW('Sanitation Data'!F135)))</f>
        <v/>
      </c>
      <c r="CV141" s="283" t="str">
        <f ca="true">+IF(OFFSET('Sanitation Data'!$F$29,0,10*ROW('Sanitation Data'!F135))="","",OFFSET('Sanitation Data'!$F$29,0,10*ROW('Sanitation Data'!F135)))</f>
        <v/>
      </c>
      <c r="CW141" s="283" t="str">
        <f ca="true">+IF(OFFSET('Sanitation Data'!$F$30,0,10*ROW('Sanitation Data'!F135))="","",OFFSET('Sanitation Data'!$F$30,0,10*ROW('Sanitation Data'!F135)))</f>
        <v/>
      </c>
      <c r="CX141" s="283" t="str">
        <f ca="true">+IF(OFFSET('Sanitation Data'!$F$31,0,10*ROW('Sanitation Data'!F135))="","",OFFSET('Sanitation Data'!$F$31,0,10*ROW('Sanitation Data'!F135)))</f>
        <v/>
      </c>
      <c r="CY141" s="283" t="str">
        <f ca="true">+IF(OFFSET('Sanitation Data'!$F$32,0,10*ROW('Sanitation Data'!F135))="","",OFFSET('Sanitation Data'!$F$32,0,10*ROW('Sanitation Data'!F135)))</f>
        <v/>
      </c>
      <c r="CZ141" s="283" t="str">
        <f ca="true">+IF(OFFSET('Sanitation Data'!$G$28,0,10*ROW('Sanitation Data'!G135))="","",OFFSET('Sanitation Data'!$G$28,0,10*ROW('Sanitation Data'!G135)))</f>
        <v/>
      </c>
      <c r="DA141" s="283" t="str">
        <f ca="true">+IF(OFFSET('Sanitation Data'!$G$29,0,10*ROW('Sanitation Data'!G135))="","",OFFSET('Sanitation Data'!$G$29,0,10*ROW('Sanitation Data'!G135)))</f>
        <v/>
      </c>
      <c r="DB141" s="283" t="str">
        <f ca="true">+IF(OFFSET('Sanitation Data'!$G$30,0,10*ROW('Sanitation Data'!G135))="","",OFFSET('Sanitation Data'!$G$30,0,10*ROW('Sanitation Data'!G135)))</f>
        <v/>
      </c>
      <c r="DC141" s="283" t="str">
        <f ca="true">+IF(OFFSET('Sanitation Data'!$G$31,0,10*ROW('Sanitation Data'!G135))="","",OFFSET('Sanitation Data'!$G$31,0,10*ROW('Sanitation Data'!G135)))</f>
        <v/>
      </c>
      <c r="DD141" s="283" t="str">
        <f ca="true">+IF(OFFSET('Sanitation Data'!$G$32,0,10*ROW('Sanitation Data'!G135))="","",OFFSET('Sanitation Data'!$G$32,0,10*ROW('Sanitation Data'!G135)))</f>
        <v/>
      </c>
      <c r="DE141" s="283" t="str">
        <f ca="true">+IF(OFFSET('Sanitation Data'!$H$28,0,10*ROW('Sanitation Data'!H135))="","",OFFSET('Sanitation Data'!$H$28,0,10*ROW('Sanitation Data'!H135)))</f>
        <v/>
      </c>
      <c r="DF141" s="283" t="str">
        <f ca="true">+IF(OFFSET('Sanitation Data'!$H$29,0,10*ROW('Sanitation Data'!H135))="","",OFFSET('Sanitation Data'!$H$29,0,10*ROW('Sanitation Data'!H135)))</f>
        <v/>
      </c>
      <c r="DG141" s="283" t="str">
        <f ca="true">+IF(OFFSET('Sanitation Data'!$H$30,0,10*ROW('Sanitation Data'!H135))="","",OFFSET('Sanitation Data'!$H$30,0,10*ROW('Sanitation Data'!H135)))</f>
        <v/>
      </c>
      <c r="DH141" s="283" t="str">
        <f ca="true">+IF(OFFSET('Sanitation Data'!$H$31,0,10*ROW('Sanitation Data'!H135))="","",OFFSET('Sanitation Data'!$H$31,0,10*ROW('Sanitation Data'!H135)))</f>
        <v/>
      </c>
      <c r="DI141" s="283" t="str">
        <f ca="true">+IF(OFFSET('Sanitation Data'!$H$32,0,10*ROW('Sanitation Data'!H135))="","",OFFSET('Sanitation Data'!$H$32,0,10*ROW('Sanitation Data'!H135)))</f>
        <v/>
      </c>
      <c r="DJ141" s="283" t="str">
        <f ca="true">+IF(OFFSET('Sanitation Data'!$I$28,0,10*ROW('Sanitation Data'!I135))="","",OFFSET('Sanitation Data'!$I$28,0,10*ROW('Sanitation Data'!I135)))</f>
        <v/>
      </c>
      <c r="DK141" s="283" t="str">
        <f ca="true">+IF(OFFSET('Sanitation Data'!$I$29,0,10*ROW('Sanitation Data'!I135))="","",OFFSET('Sanitation Data'!$I$29,0,10*ROW('Sanitation Data'!I135)))</f>
        <v/>
      </c>
      <c r="DL141" s="283" t="str">
        <f ca="true">+IF(OFFSET('Sanitation Data'!$I$30,0,10*ROW('Sanitation Data'!I135))="","",OFFSET('Sanitation Data'!$I$30,0,10*ROW('Sanitation Data'!I135)))</f>
        <v/>
      </c>
      <c r="DM141" s="283" t="str">
        <f ca="true">+IF(OFFSET('Sanitation Data'!$I$31,0,10*ROW('Sanitation Data'!I135))="","",OFFSET('Sanitation Data'!$I$31,0,10*ROW('Sanitation Data'!I135)))</f>
        <v/>
      </c>
      <c r="DN141" s="283" t="str">
        <f ca="true">+IF(OFFSET('Sanitation Data'!$I$32,0,10*ROW('Sanitation Data'!I135))="","",OFFSET('Sanitation Data'!$I$32,0,10*ROW('Sanitation Data'!I135)))</f>
        <v/>
      </c>
      <c r="DO141" s="283" t="str">
        <f ca="true">+IF(OFFSET('Hygiene Data'!$D$11,0,10*ROW('Hygiene Data'!D135))="","",OFFSET('Hygiene Data'!$D$11,0,10*ROW('Hygiene Data'!D135)))</f>
        <v/>
      </c>
      <c r="DP141" s="283" t="str">
        <f ca="true">+IF(OFFSET('Hygiene Data'!$D$12,0,10*ROW('Hygiene Data'!D135))="","",OFFSET('Hygiene Data'!$D$12,0,10*ROW('Hygiene Data'!D135)))</f>
        <v/>
      </c>
      <c r="DQ141" s="283" t="str">
        <f ca="true">+IF(OFFSET('Hygiene Data'!$D$13,0,10*ROW('Hygiene Data'!D135))="","",OFFSET('Hygiene Data'!$D$13,0,10*ROW('Hygiene Data'!D135)))</f>
        <v/>
      </c>
      <c r="DR141" s="283" t="str">
        <f ca="true">+IF(OFFSET('Hygiene Data'!$E$11,0,10*ROW('Hygiene Data'!E135))="","",OFFSET('Hygiene Data'!$E$11,0,10*ROW('Hygiene Data'!E135)))</f>
        <v/>
      </c>
      <c r="DS141" s="283" t="str">
        <f ca="true">+IF(OFFSET('Hygiene Data'!$E$12,0,10*ROW('Hygiene Data'!E135))="","",OFFSET('Hygiene Data'!$E$12,0,10*ROW('Hygiene Data'!E135)))</f>
        <v/>
      </c>
      <c r="DT141" s="283" t="str">
        <f ca="true">+IF(OFFSET('Hygiene Data'!$E$13,0,10*ROW('Hygiene Data'!E135))="","",OFFSET('Hygiene Data'!$E$13,0,10*ROW('Hygiene Data'!E135)))</f>
        <v/>
      </c>
      <c r="DU141" s="283" t="str">
        <f ca="true">+IF(OFFSET('Hygiene Data'!$F$11,0,10*ROW('Hygiene Data'!F135))="","",OFFSET('Hygiene Data'!$F$11,0,10*ROW('Hygiene Data'!F135)))</f>
        <v/>
      </c>
      <c r="DV141" s="283" t="str">
        <f ca="true">+IF(OFFSET('Hygiene Data'!$F$12,0,10*ROW('Hygiene Data'!F135))="","",OFFSET('Hygiene Data'!$F$12,0,10*ROW('Hygiene Data'!F135)))</f>
        <v/>
      </c>
      <c r="DW141" s="283" t="str">
        <f ca="true">+IF(OFFSET('Hygiene Data'!$F$13,0,10*ROW('Hygiene Data'!F135))="","",OFFSET('Hygiene Data'!$F$13,0,10*ROW('Hygiene Data'!F135)))</f>
        <v/>
      </c>
      <c r="DX141" s="283" t="str">
        <f ca="true">+IF(OFFSET('Hygiene Data'!$G$11,0,10*ROW('Hygiene Data'!G135))="","",OFFSET('Hygiene Data'!$G$11,0,10*ROW('Hygiene Data'!G135)))</f>
        <v/>
      </c>
      <c r="DY141" s="283" t="str">
        <f ca="true">+IF(OFFSET('Hygiene Data'!$G$12,0,10*ROW('Hygiene Data'!G135))="","",OFFSET('Hygiene Data'!$G$12,0,10*ROW('Hygiene Data'!G135)))</f>
        <v/>
      </c>
      <c r="DZ141" s="283" t="str">
        <f ca="true">+IF(OFFSET('Hygiene Data'!$G$13,0,10*ROW('Hygiene Data'!G135))="","",OFFSET('Hygiene Data'!$G$13,0,10*ROW('Hygiene Data'!G135)))</f>
        <v/>
      </c>
      <c r="EA141" s="283" t="str">
        <f ca="true">+IF(OFFSET('Hygiene Data'!$H$11,0,10*ROW('Hygiene Data'!H135))="","",OFFSET('Hygiene Data'!$H$11,0,10*ROW('Hygiene Data'!H135)))</f>
        <v/>
      </c>
      <c r="EB141" s="283" t="str">
        <f ca="true">+IF(OFFSET('Hygiene Data'!$H$12,0,10*ROW('Hygiene Data'!H135))="","",OFFSET('Hygiene Data'!$H$12,0,10*ROW('Hygiene Data'!H135)))</f>
        <v/>
      </c>
      <c r="EC141" s="283" t="str">
        <f ca="true">+IF(OFFSET('Hygiene Data'!$H$13,0,10*ROW('Hygiene Data'!H135))="","",OFFSET('Hygiene Data'!$H$13,0,10*ROW('Hygiene Data'!H135)))</f>
        <v/>
      </c>
      <c r="ED141" s="283" t="str">
        <f ca="true">+IF(OFFSET('Hygiene Data'!$I$11,0,10*ROW('Hygiene Data'!I135))="","",OFFSET('Hygiene Data'!$I$11,0,10*ROW('Hygiene Data'!I135)))</f>
        <v/>
      </c>
      <c r="EE141" s="283" t="str">
        <f ca="true">+IF(OFFSET('Hygiene Data'!$I$12,0,10*ROW('Hygiene Data'!I135))="","",OFFSET('Hygiene Data'!$I$12,0,10*ROW('Hygiene Data'!I135)))</f>
        <v/>
      </c>
      <c r="EF141" s="283"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9"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3"/>
      <c r="BS142" s="283" t="str">
        <f ca="true">+IF(OFFSET('Water Data'!$D$27,0,10*ROW('Water Data'!D136))="","",OFFSET('Water Data'!$D$27,0,10*ROW('Water Data'!D136)))</f>
        <v/>
      </c>
      <c r="BT142" s="283" t="str">
        <f ca="true">+IF(OFFSET('Water Data'!$D$28,0,10*ROW('Water Data'!D136))="","",OFFSET('Water Data'!$D$28,0,10*ROW('Water Data'!D136)))</f>
        <v/>
      </c>
      <c r="BU142" s="283" t="str">
        <f ca="true">+IF(OFFSET('Water Data'!$D$29,0,10*ROW('Water Data'!D136))="","",OFFSET('Water Data'!$D$29,0,10*ROW('Water Data'!D136)))</f>
        <v/>
      </c>
      <c r="BV142" s="283" t="str">
        <f ca="true">+IF(OFFSET('Water Data'!$E$27,0,10*ROW('Water Data'!E136))="","",OFFSET('Water Data'!$E$27,0,10*ROW('Water Data'!E136)))</f>
        <v/>
      </c>
      <c r="BW142" s="283" t="str">
        <f ca="true">+IF(OFFSET('Water Data'!$E$28,0,10*ROW('Water Data'!E136))="","",OFFSET('Water Data'!$E$28,0,10*ROW('Water Data'!E136)))</f>
        <v/>
      </c>
      <c r="BX142" s="283" t="str">
        <f ca="true">+IF(OFFSET('Water Data'!$E$29,0,10*ROW('Water Data'!E136))="","",OFFSET('Water Data'!$E$29,0,10*ROW('Water Data'!E136)))</f>
        <v/>
      </c>
      <c r="BY142" s="283" t="str">
        <f ca="true">+IF(OFFSET('Water Data'!$F$27,0,10*ROW('Water Data'!F136))="","",OFFSET('Water Data'!$F$27,0,10*ROW('Water Data'!F136)))</f>
        <v/>
      </c>
      <c r="BZ142" s="283" t="str">
        <f ca="true">+IF(OFFSET('Water Data'!$F$28,0,10*ROW('Water Data'!F136))="","",OFFSET('Water Data'!$F$28,0,10*ROW('Water Data'!F136)))</f>
        <v/>
      </c>
      <c r="CA142" s="283" t="str">
        <f ca="true">+IF(OFFSET('Water Data'!$F$29,0,10*ROW('Water Data'!F136))="","",OFFSET('Water Data'!$F$29,0,10*ROW('Water Data'!F136)))</f>
        <v/>
      </c>
      <c r="CB142" s="283" t="str">
        <f ca="true">+IF(OFFSET('Water Data'!$G$27,0,10*ROW('Water Data'!G136))="","",OFFSET('Water Data'!$G$27,0,10*ROW('Water Data'!G136)))</f>
        <v/>
      </c>
      <c r="CC142" s="283" t="str">
        <f ca="true">+IF(OFFSET('Water Data'!$G$28,0,10*ROW('Water Data'!G136))="","",OFFSET('Water Data'!$G$28,0,10*ROW('Water Data'!G136)))</f>
        <v/>
      </c>
      <c r="CD142" s="283" t="str">
        <f ca="true">+IF(OFFSET('Water Data'!$G$29,0,10*ROW('Water Data'!G136))="","",OFFSET('Water Data'!$G$29,0,10*ROW('Water Data'!G136)))</f>
        <v/>
      </c>
      <c r="CE142" s="283" t="str">
        <f ca="true">+IF(OFFSET('Water Data'!$H$27,0,10*ROW('Water Data'!H136))="","",OFFSET('Water Data'!$H$27,0,10*ROW('Water Data'!H136)))</f>
        <v/>
      </c>
      <c r="CF142" s="283" t="str">
        <f ca="true">+IF(OFFSET('Water Data'!$H$28,0,10*ROW('Water Data'!H136))="","",OFFSET('Water Data'!$H$28,0,10*ROW('Water Data'!H136)))</f>
        <v/>
      </c>
      <c r="CG142" s="283" t="str">
        <f ca="true">+IF(OFFSET('Water Data'!$H$29,0,10*ROW('Water Data'!H136))="","",OFFSET('Water Data'!$H$29,0,10*ROW('Water Data'!H136)))</f>
        <v/>
      </c>
      <c r="CH142" s="283" t="str">
        <f ca="true">+IF(OFFSET('Water Data'!$I$27,0,10*ROW('Water Data'!I136))="","",OFFSET('Water Data'!$I$27,0,10*ROW('Water Data'!I136)))</f>
        <v/>
      </c>
      <c r="CI142" s="283" t="str">
        <f ca="true">+IF(OFFSET('Water Data'!$I$28,0,10*ROW('Water Data'!I136))="","",OFFSET('Water Data'!$I$28,0,10*ROW('Water Data'!I136)))</f>
        <v/>
      </c>
      <c r="CJ142" s="283" t="str">
        <f ca="true">+IF(OFFSET('Water Data'!$I$29,0,10*ROW('Water Data'!I136))="","",OFFSET('Water Data'!$I$29,0,10*ROW('Water Data'!I136)))</f>
        <v/>
      </c>
      <c r="CK142" s="283" t="str">
        <f ca="true">+IF(OFFSET('Sanitation Data'!$D$28,0,10*ROW('Sanitation Data'!D136))="","",OFFSET('Sanitation Data'!$D$28,0,10*ROW('Sanitation Data'!D136)))</f>
        <v/>
      </c>
      <c r="CL142" s="283" t="str">
        <f ca="true">+IF(OFFSET('Sanitation Data'!$D$29,0,10*ROW('Sanitation Data'!D136))="","",OFFSET('Sanitation Data'!$D$29,0,10*ROW('Sanitation Data'!D136)))</f>
        <v/>
      </c>
      <c r="CM142" s="283" t="str">
        <f ca="true">+IF(OFFSET('Sanitation Data'!$D$30,0,10*ROW('Sanitation Data'!D136))="","",OFFSET('Sanitation Data'!$D$30,0,10*ROW('Sanitation Data'!D136)))</f>
        <v/>
      </c>
      <c r="CN142" s="283" t="str">
        <f ca="true">+IF(OFFSET('Sanitation Data'!$D$31,0,10*ROW('Sanitation Data'!D136))="","",OFFSET('Sanitation Data'!$D$31,0,10*ROW('Sanitation Data'!D136)))</f>
        <v/>
      </c>
      <c r="CO142" s="283" t="str">
        <f ca="true">+IF(OFFSET('Sanitation Data'!$D$32,0,10*ROW('Sanitation Data'!D136))="","",OFFSET('Sanitation Data'!$D$32,0,10*ROW('Sanitation Data'!D136)))</f>
        <v/>
      </c>
      <c r="CP142" s="283" t="str">
        <f ca="true">+IF(OFFSET('Sanitation Data'!$E$28,0,10*ROW('Sanitation Data'!E136))="","",OFFSET('Sanitation Data'!$E$28,0,10*ROW('Sanitation Data'!E136)))</f>
        <v/>
      </c>
      <c r="CQ142" s="283" t="str">
        <f ca="true">+IF(OFFSET('Sanitation Data'!$E$29,0,10*ROW('Sanitation Data'!E136))="","",OFFSET('Sanitation Data'!$E$29,0,10*ROW('Sanitation Data'!E136)))</f>
        <v/>
      </c>
      <c r="CR142" s="283" t="str">
        <f ca="true">+IF(OFFSET('Sanitation Data'!$E$30,0,10*ROW('Sanitation Data'!E136))="","",OFFSET('Sanitation Data'!$E$30,0,10*ROW('Sanitation Data'!E136)))</f>
        <v/>
      </c>
      <c r="CS142" s="283" t="str">
        <f ca="true">+IF(OFFSET('Sanitation Data'!$E$31,0,10*ROW('Sanitation Data'!E136))="","",OFFSET('Sanitation Data'!$E$31,0,10*ROW('Sanitation Data'!E136)))</f>
        <v/>
      </c>
      <c r="CT142" s="283" t="str">
        <f ca="true">+IF(OFFSET('Sanitation Data'!$E$32,0,10*ROW('Sanitation Data'!E136))="","",OFFSET('Sanitation Data'!$E$32,0,10*ROW('Sanitation Data'!E136)))</f>
        <v/>
      </c>
      <c r="CU142" s="283" t="str">
        <f ca="true">+IF(OFFSET('Sanitation Data'!$F$28,0,10*ROW('Sanitation Data'!F136))="","",OFFSET('Sanitation Data'!$F$28,0,10*ROW('Sanitation Data'!F136)))</f>
        <v/>
      </c>
      <c r="CV142" s="283" t="str">
        <f ca="true">+IF(OFFSET('Sanitation Data'!$F$29,0,10*ROW('Sanitation Data'!F136))="","",OFFSET('Sanitation Data'!$F$29,0,10*ROW('Sanitation Data'!F136)))</f>
        <v/>
      </c>
      <c r="CW142" s="283" t="str">
        <f ca="true">+IF(OFFSET('Sanitation Data'!$F$30,0,10*ROW('Sanitation Data'!F136))="","",OFFSET('Sanitation Data'!$F$30,0,10*ROW('Sanitation Data'!F136)))</f>
        <v/>
      </c>
      <c r="CX142" s="283" t="str">
        <f ca="true">+IF(OFFSET('Sanitation Data'!$F$31,0,10*ROW('Sanitation Data'!F136))="","",OFFSET('Sanitation Data'!$F$31,0,10*ROW('Sanitation Data'!F136)))</f>
        <v/>
      </c>
      <c r="CY142" s="283" t="str">
        <f ca="true">+IF(OFFSET('Sanitation Data'!$F$32,0,10*ROW('Sanitation Data'!F136))="","",OFFSET('Sanitation Data'!$F$32,0,10*ROW('Sanitation Data'!F136)))</f>
        <v/>
      </c>
      <c r="CZ142" s="283" t="str">
        <f ca="true">+IF(OFFSET('Sanitation Data'!$G$28,0,10*ROW('Sanitation Data'!G136))="","",OFFSET('Sanitation Data'!$G$28,0,10*ROW('Sanitation Data'!G136)))</f>
        <v/>
      </c>
      <c r="DA142" s="283" t="str">
        <f ca="true">+IF(OFFSET('Sanitation Data'!$G$29,0,10*ROW('Sanitation Data'!G136))="","",OFFSET('Sanitation Data'!$G$29,0,10*ROW('Sanitation Data'!G136)))</f>
        <v/>
      </c>
      <c r="DB142" s="283" t="str">
        <f ca="true">+IF(OFFSET('Sanitation Data'!$G$30,0,10*ROW('Sanitation Data'!G136))="","",OFFSET('Sanitation Data'!$G$30,0,10*ROW('Sanitation Data'!G136)))</f>
        <v/>
      </c>
      <c r="DC142" s="283" t="str">
        <f ca="true">+IF(OFFSET('Sanitation Data'!$G$31,0,10*ROW('Sanitation Data'!G136))="","",OFFSET('Sanitation Data'!$G$31,0,10*ROW('Sanitation Data'!G136)))</f>
        <v/>
      </c>
      <c r="DD142" s="283" t="str">
        <f ca="true">+IF(OFFSET('Sanitation Data'!$G$32,0,10*ROW('Sanitation Data'!G136))="","",OFFSET('Sanitation Data'!$G$32,0,10*ROW('Sanitation Data'!G136)))</f>
        <v/>
      </c>
      <c r="DE142" s="283" t="str">
        <f ca="true">+IF(OFFSET('Sanitation Data'!$H$28,0,10*ROW('Sanitation Data'!H136))="","",OFFSET('Sanitation Data'!$H$28,0,10*ROW('Sanitation Data'!H136)))</f>
        <v/>
      </c>
      <c r="DF142" s="283" t="str">
        <f ca="true">+IF(OFFSET('Sanitation Data'!$H$29,0,10*ROW('Sanitation Data'!H136))="","",OFFSET('Sanitation Data'!$H$29,0,10*ROW('Sanitation Data'!H136)))</f>
        <v/>
      </c>
      <c r="DG142" s="283" t="str">
        <f ca="true">+IF(OFFSET('Sanitation Data'!$H$30,0,10*ROW('Sanitation Data'!H136))="","",OFFSET('Sanitation Data'!$H$30,0,10*ROW('Sanitation Data'!H136)))</f>
        <v/>
      </c>
      <c r="DH142" s="283" t="str">
        <f ca="true">+IF(OFFSET('Sanitation Data'!$H$31,0,10*ROW('Sanitation Data'!H136))="","",OFFSET('Sanitation Data'!$H$31,0,10*ROW('Sanitation Data'!H136)))</f>
        <v/>
      </c>
      <c r="DI142" s="283" t="str">
        <f ca="true">+IF(OFFSET('Sanitation Data'!$H$32,0,10*ROW('Sanitation Data'!H136))="","",OFFSET('Sanitation Data'!$H$32,0,10*ROW('Sanitation Data'!H136)))</f>
        <v/>
      </c>
      <c r="DJ142" s="283" t="str">
        <f ca="true">+IF(OFFSET('Sanitation Data'!$I$28,0,10*ROW('Sanitation Data'!I136))="","",OFFSET('Sanitation Data'!$I$28,0,10*ROW('Sanitation Data'!I136)))</f>
        <v/>
      </c>
      <c r="DK142" s="283" t="str">
        <f ca="true">+IF(OFFSET('Sanitation Data'!$I$29,0,10*ROW('Sanitation Data'!I136))="","",OFFSET('Sanitation Data'!$I$29,0,10*ROW('Sanitation Data'!I136)))</f>
        <v/>
      </c>
      <c r="DL142" s="283" t="str">
        <f ca="true">+IF(OFFSET('Sanitation Data'!$I$30,0,10*ROW('Sanitation Data'!I136))="","",OFFSET('Sanitation Data'!$I$30,0,10*ROW('Sanitation Data'!I136)))</f>
        <v/>
      </c>
      <c r="DM142" s="283" t="str">
        <f ca="true">+IF(OFFSET('Sanitation Data'!$I$31,0,10*ROW('Sanitation Data'!I136))="","",OFFSET('Sanitation Data'!$I$31,0,10*ROW('Sanitation Data'!I136)))</f>
        <v/>
      </c>
      <c r="DN142" s="283" t="str">
        <f ca="true">+IF(OFFSET('Sanitation Data'!$I$32,0,10*ROW('Sanitation Data'!I136))="","",OFFSET('Sanitation Data'!$I$32,0,10*ROW('Sanitation Data'!I136)))</f>
        <v/>
      </c>
      <c r="DO142" s="283" t="str">
        <f ca="true">+IF(OFFSET('Hygiene Data'!$D$11,0,10*ROW('Hygiene Data'!D136))="","",OFFSET('Hygiene Data'!$D$11,0,10*ROW('Hygiene Data'!D136)))</f>
        <v/>
      </c>
      <c r="DP142" s="283" t="str">
        <f ca="true">+IF(OFFSET('Hygiene Data'!$D$12,0,10*ROW('Hygiene Data'!D136))="","",OFFSET('Hygiene Data'!$D$12,0,10*ROW('Hygiene Data'!D136)))</f>
        <v/>
      </c>
      <c r="DQ142" s="283" t="str">
        <f ca="true">+IF(OFFSET('Hygiene Data'!$D$13,0,10*ROW('Hygiene Data'!D136))="","",OFFSET('Hygiene Data'!$D$13,0,10*ROW('Hygiene Data'!D136)))</f>
        <v/>
      </c>
      <c r="DR142" s="283" t="str">
        <f ca="true">+IF(OFFSET('Hygiene Data'!$E$11,0,10*ROW('Hygiene Data'!E136))="","",OFFSET('Hygiene Data'!$E$11,0,10*ROW('Hygiene Data'!E136)))</f>
        <v/>
      </c>
      <c r="DS142" s="283" t="str">
        <f ca="true">+IF(OFFSET('Hygiene Data'!$E$12,0,10*ROW('Hygiene Data'!E136))="","",OFFSET('Hygiene Data'!$E$12,0,10*ROW('Hygiene Data'!E136)))</f>
        <v/>
      </c>
      <c r="DT142" s="283" t="str">
        <f ca="true">+IF(OFFSET('Hygiene Data'!$E$13,0,10*ROW('Hygiene Data'!E136))="","",OFFSET('Hygiene Data'!$E$13,0,10*ROW('Hygiene Data'!E136)))</f>
        <v/>
      </c>
      <c r="DU142" s="283" t="str">
        <f ca="true">+IF(OFFSET('Hygiene Data'!$F$11,0,10*ROW('Hygiene Data'!F136))="","",OFFSET('Hygiene Data'!$F$11,0,10*ROW('Hygiene Data'!F136)))</f>
        <v/>
      </c>
      <c r="DV142" s="283" t="str">
        <f ca="true">+IF(OFFSET('Hygiene Data'!$F$12,0,10*ROW('Hygiene Data'!F136))="","",OFFSET('Hygiene Data'!$F$12,0,10*ROW('Hygiene Data'!F136)))</f>
        <v/>
      </c>
      <c r="DW142" s="283" t="str">
        <f ca="true">+IF(OFFSET('Hygiene Data'!$F$13,0,10*ROW('Hygiene Data'!F136))="","",OFFSET('Hygiene Data'!$F$13,0,10*ROW('Hygiene Data'!F136)))</f>
        <v/>
      </c>
      <c r="DX142" s="283" t="str">
        <f ca="true">+IF(OFFSET('Hygiene Data'!$G$11,0,10*ROW('Hygiene Data'!G136))="","",OFFSET('Hygiene Data'!$G$11,0,10*ROW('Hygiene Data'!G136)))</f>
        <v/>
      </c>
      <c r="DY142" s="283" t="str">
        <f ca="true">+IF(OFFSET('Hygiene Data'!$G$12,0,10*ROW('Hygiene Data'!G136))="","",OFFSET('Hygiene Data'!$G$12,0,10*ROW('Hygiene Data'!G136)))</f>
        <v/>
      </c>
      <c r="DZ142" s="283" t="str">
        <f ca="true">+IF(OFFSET('Hygiene Data'!$G$13,0,10*ROW('Hygiene Data'!G136))="","",OFFSET('Hygiene Data'!$G$13,0,10*ROW('Hygiene Data'!G136)))</f>
        <v/>
      </c>
      <c r="EA142" s="283" t="str">
        <f ca="true">+IF(OFFSET('Hygiene Data'!$H$11,0,10*ROW('Hygiene Data'!H136))="","",OFFSET('Hygiene Data'!$H$11,0,10*ROW('Hygiene Data'!H136)))</f>
        <v/>
      </c>
      <c r="EB142" s="283" t="str">
        <f ca="true">+IF(OFFSET('Hygiene Data'!$H$12,0,10*ROW('Hygiene Data'!H136))="","",OFFSET('Hygiene Data'!$H$12,0,10*ROW('Hygiene Data'!H136)))</f>
        <v/>
      </c>
      <c r="EC142" s="283" t="str">
        <f ca="true">+IF(OFFSET('Hygiene Data'!$H$13,0,10*ROW('Hygiene Data'!H136))="","",OFFSET('Hygiene Data'!$H$13,0,10*ROW('Hygiene Data'!H136)))</f>
        <v/>
      </c>
      <c r="ED142" s="283" t="str">
        <f ca="true">+IF(OFFSET('Hygiene Data'!$I$11,0,10*ROW('Hygiene Data'!I136))="","",OFFSET('Hygiene Data'!$I$11,0,10*ROW('Hygiene Data'!I136)))</f>
        <v/>
      </c>
      <c r="EE142" s="283" t="str">
        <f ca="true">+IF(OFFSET('Hygiene Data'!$I$12,0,10*ROW('Hygiene Data'!I136))="","",OFFSET('Hygiene Data'!$I$12,0,10*ROW('Hygiene Data'!I136)))</f>
        <v/>
      </c>
      <c r="EF142" s="283"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9"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3"/>
      <c r="BS143" s="283" t="str">
        <f ca="true">+IF(OFFSET('Water Data'!$D$27,0,10*ROW('Water Data'!D137))="","",OFFSET('Water Data'!$D$27,0,10*ROW('Water Data'!D137)))</f>
        <v/>
      </c>
      <c r="BT143" s="283" t="str">
        <f ca="true">+IF(OFFSET('Water Data'!$D$28,0,10*ROW('Water Data'!D137))="","",OFFSET('Water Data'!$D$28,0,10*ROW('Water Data'!D137)))</f>
        <v/>
      </c>
      <c r="BU143" s="283" t="str">
        <f ca="true">+IF(OFFSET('Water Data'!$D$29,0,10*ROW('Water Data'!D137))="","",OFFSET('Water Data'!$D$29,0,10*ROW('Water Data'!D137)))</f>
        <v/>
      </c>
      <c r="BV143" s="283" t="str">
        <f ca="true">+IF(OFFSET('Water Data'!$E$27,0,10*ROW('Water Data'!E137))="","",OFFSET('Water Data'!$E$27,0,10*ROW('Water Data'!E137)))</f>
        <v/>
      </c>
      <c r="BW143" s="283" t="str">
        <f ca="true">+IF(OFFSET('Water Data'!$E$28,0,10*ROW('Water Data'!E137))="","",OFFSET('Water Data'!$E$28,0,10*ROW('Water Data'!E137)))</f>
        <v/>
      </c>
      <c r="BX143" s="283" t="str">
        <f ca="true">+IF(OFFSET('Water Data'!$E$29,0,10*ROW('Water Data'!E137))="","",OFFSET('Water Data'!$E$29,0,10*ROW('Water Data'!E137)))</f>
        <v/>
      </c>
      <c r="BY143" s="283" t="str">
        <f ca="true">+IF(OFFSET('Water Data'!$F$27,0,10*ROW('Water Data'!F137))="","",OFFSET('Water Data'!$F$27,0,10*ROW('Water Data'!F137)))</f>
        <v/>
      </c>
      <c r="BZ143" s="283" t="str">
        <f ca="true">+IF(OFFSET('Water Data'!$F$28,0,10*ROW('Water Data'!F137))="","",OFFSET('Water Data'!$F$28,0,10*ROW('Water Data'!F137)))</f>
        <v/>
      </c>
      <c r="CA143" s="283" t="str">
        <f ca="true">+IF(OFFSET('Water Data'!$F$29,0,10*ROW('Water Data'!F137))="","",OFFSET('Water Data'!$F$29,0,10*ROW('Water Data'!F137)))</f>
        <v/>
      </c>
      <c r="CB143" s="283" t="str">
        <f ca="true">+IF(OFFSET('Water Data'!$G$27,0,10*ROW('Water Data'!G137))="","",OFFSET('Water Data'!$G$27,0,10*ROW('Water Data'!G137)))</f>
        <v/>
      </c>
      <c r="CC143" s="283" t="str">
        <f ca="true">+IF(OFFSET('Water Data'!$G$28,0,10*ROW('Water Data'!G137))="","",OFFSET('Water Data'!$G$28,0,10*ROW('Water Data'!G137)))</f>
        <v/>
      </c>
      <c r="CD143" s="283" t="str">
        <f ca="true">+IF(OFFSET('Water Data'!$G$29,0,10*ROW('Water Data'!G137))="","",OFFSET('Water Data'!$G$29,0,10*ROW('Water Data'!G137)))</f>
        <v/>
      </c>
      <c r="CE143" s="283" t="str">
        <f ca="true">+IF(OFFSET('Water Data'!$H$27,0,10*ROW('Water Data'!H137))="","",OFFSET('Water Data'!$H$27,0,10*ROW('Water Data'!H137)))</f>
        <v/>
      </c>
      <c r="CF143" s="283" t="str">
        <f ca="true">+IF(OFFSET('Water Data'!$H$28,0,10*ROW('Water Data'!H137))="","",OFFSET('Water Data'!$H$28,0,10*ROW('Water Data'!H137)))</f>
        <v/>
      </c>
      <c r="CG143" s="283" t="str">
        <f ca="true">+IF(OFFSET('Water Data'!$H$29,0,10*ROW('Water Data'!H137))="","",OFFSET('Water Data'!$H$29,0,10*ROW('Water Data'!H137)))</f>
        <v/>
      </c>
      <c r="CH143" s="283" t="str">
        <f ca="true">+IF(OFFSET('Water Data'!$I$27,0,10*ROW('Water Data'!I137))="","",OFFSET('Water Data'!$I$27,0,10*ROW('Water Data'!I137)))</f>
        <v/>
      </c>
      <c r="CI143" s="283" t="str">
        <f ca="true">+IF(OFFSET('Water Data'!$I$28,0,10*ROW('Water Data'!I137))="","",OFFSET('Water Data'!$I$28,0,10*ROW('Water Data'!I137)))</f>
        <v/>
      </c>
      <c r="CJ143" s="283" t="str">
        <f ca="true">+IF(OFFSET('Water Data'!$I$29,0,10*ROW('Water Data'!I137))="","",OFFSET('Water Data'!$I$29,0,10*ROW('Water Data'!I137)))</f>
        <v/>
      </c>
      <c r="CK143" s="283" t="str">
        <f ca="true">+IF(OFFSET('Sanitation Data'!$D$28,0,10*ROW('Sanitation Data'!D137))="","",OFFSET('Sanitation Data'!$D$28,0,10*ROW('Sanitation Data'!D137)))</f>
        <v/>
      </c>
      <c r="CL143" s="283" t="str">
        <f ca="true">+IF(OFFSET('Sanitation Data'!$D$29,0,10*ROW('Sanitation Data'!D137))="","",OFFSET('Sanitation Data'!$D$29,0,10*ROW('Sanitation Data'!D137)))</f>
        <v/>
      </c>
      <c r="CM143" s="283" t="str">
        <f ca="true">+IF(OFFSET('Sanitation Data'!$D$30,0,10*ROW('Sanitation Data'!D137))="","",OFFSET('Sanitation Data'!$D$30,0,10*ROW('Sanitation Data'!D137)))</f>
        <v/>
      </c>
      <c r="CN143" s="283" t="str">
        <f ca="true">+IF(OFFSET('Sanitation Data'!$D$31,0,10*ROW('Sanitation Data'!D137))="","",OFFSET('Sanitation Data'!$D$31,0,10*ROW('Sanitation Data'!D137)))</f>
        <v/>
      </c>
      <c r="CO143" s="283" t="str">
        <f ca="true">+IF(OFFSET('Sanitation Data'!$D$32,0,10*ROW('Sanitation Data'!D137))="","",OFFSET('Sanitation Data'!$D$32,0,10*ROW('Sanitation Data'!D137)))</f>
        <v/>
      </c>
      <c r="CP143" s="283" t="str">
        <f ca="true">+IF(OFFSET('Sanitation Data'!$E$28,0,10*ROW('Sanitation Data'!E137))="","",OFFSET('Sanitation Data'!$E$28,0,10*ROW('Sanitation Data'!E137)))</f>
        <v/>
      </c>
      <c r="CQ143" s="283" t="str">
        <f ca="true">+IF(OFFSET('Sanitation Data'!$E$29,0,10*ROW('Sanitation Data'!E137))="","",OFFSET('Sanitation Data'!$E$29,0,10*ROW('Sanitation Data'!E137)))</f>
        <v/>
      </c>
      <c r="CR143" s="283" t="str">
        <f ca="true">+IF(OFFSET('Sanitation Data'!$E$30,0,10*ROW('Sanitation Data'!E137))="","",OFFSET('Sanitation Data'!$E$30,0,10*ROW('Sanitation Data'!E137)))</f>
        <v/>
      </c>
      <c r="CS143" s="283" t="str">
        <f ca="true">+IF(OFFSET('Sanitation Data'!$E$31,0,10*ROW('Sanitation Data'!E137))="","",OFFSET('Sanitation Data'!$E$31,0,10*ROW('Sanitation Data'!E137)))</f>
        <v/>
      </c>
      <c r="CT143" s="283" t="str">
        <f ca="true">+IF(OFFSET('Sanitation Data'!$E$32,0,10*ROW('Sanitation Data'!E137))="","",OFFSET('Sanitation Data'!$E$32,0,10*ROW('Sanitation Data'!E137)))</f>
        <v/>
      </c>
      <c r="CU143" s="283" t="str">
        <f ca="true">+IF(OFFSET('Sanitation Data'!$F$28,0,10*ROW('Sanitation Data'!F137))="","",OFFSET('Sanitation Data'!$F$28,0,10*ROW('Sanitation Data'!F137)))</f>
        <v/>
      </c>
      <c r="CV143" s="283" t="str">
        <f ca="true">+IF(OFFSET('Sanitation Data'!$F$29,0,10*ROW('Sanitation Data'!F137))="","",OFFSET('Sanitation Data'!$F$29,0,10*ROW('Sanitation Data'!F137)))</f>
        <v/>
      </c>
      <c r="CW143" s="283" t="str">
        <f ca="true">+IF(OFFSET('Sanitation Data'!$F$30,0,10*ROW('Sanitation Data'!F137))="","",OFFSET('Sanitation Data'!$F$30,0,10*ROW('Sanitation Data'!F137)))</f>
        <v/>
      </c>
      <c r="CX143" s="283" t="str">
        <f ca="true">+IF(OFFSET('Sanitation Data'!$F$31,0,10*ROW('Sanitation Data'!F137))="","",OFFSET('Sanitation Data'!$F$31,0,10*ROW('Sanitation Data'!F137)))</f>
        <v/>
      </c>
      <c r="CY143" s="283" t="str">
        <f ca="true">+IF(OFFSET('Sanitation Data'!$F$32,0,10*ROW('Sanitation Data'!F137))="","",OFFSET('Sanitation Data'!$F$32,0,10*ROW('Sanitation Data'!F137)))</f>
        <v/>
      </c>
      <c r="CZ143" s="283" t="str">
        <f ca="true">+IF(OFFSET('Sanitation Data'!$G$28,0,10*ROW('Sanitation Data'!G137))="","",OFFSET('Sanitation Data'!$G$28,0,10*ROW('Sanitation Data'!G137)))</f>
        <v/>
      </c>
      <c r="DA143" s="283" t="str">
        <f ca="true">+IF(OFFSET('Sanitation Data'!$G$29,0,10*ROW('Sanitation Data'!G137))="","",OFFSET('Sanitation Data'!$G$29,0,10*ROW('Sanitation Data'!G137)))</f>
        <v/>
      </c>
      <c r="DB143" s="283" t="str">
        <f ca="true">+IF(OFFSET('Sanitation Data'!$G$30,0,10*ROW('Sanitation Data'!G137))="","",OFFSET('Sanitation Data'!$G$30,0,10*ROW('Sanitation Data'!G137)))</f>
        <v/>
      </c>
      <c r="DC143" s="283" t="str">
        <f ca="true">+IF(OFFSET('Sanitation Data'!$G$31,0,10*ROW('Sanitation Data'!G137))="","",OFFSET('Sanitation Data'!$G$31,0,10*ROW('Sanitation Data'!G137)))</f>
        <v/>
      </c>
      <c r="DD143" s="283" t="str">
        <f ca="true">+IF(OFFSET('Sanitation Data'!$G$32,0,10*ROW('Sanitation Data'!G137))="","",OFFSET('Sanitation Data'!$G$32,0,10*ROW('Sanitation Data'!G137)))</f>
        <v/>
      </c>
      <c r="DE143" s="283" t="str">
        <f ca="true">+IF(OFFSET('Sanitation Data'!$H$28,0,10*ROW('Sanitation Data'!H137))="","",OFFSET('Sanitation Data'!$H$28,0,10*ROW('Sanitation Data'!H137)))</f>
        <v/>
      </c>
      <c r="DF143" s="283" t="str">
        <f ca="true">+IF(OFFSET('Sanitation Data'!$H$29,0,10*ROW('Sanitation Data'!H137))="","",OFFSET('Sanitation Data'!$H$29,0,10*ROW('Sanitation Data'!H137)))</f>
        <v/>
      </c>
      <c r="DG143" s="283" t="str">
        <f ca="true">+IF(OFFSET('Sanitation Data'!$H$30,0,10*ROW('Sanitation Data'!H137))="","",OFFSET('Sanitation Data'!$H$30,0,10*ROW('Sanitation Data'!H137)))</f>
        <v/>
      </c>
      <c r="DH143" s="283" t="str">
        <f ca="true">+IF(OFFSET('Sanitation Data'!$H$31,0,10*ROW('Sanitation Data'!H137))="","",OFFSET('Sanitation Data'!$H$31,0,10*ROW('Sanitation Data'!H137)))</f>
        <v/>
      </c>
      <c r="DI143" s="283" t="str">
        <f ca="true">+IF(OFFSET('Sanitation Data'!$H$32,0,10*ROW('Sanitation Data'!H137))="","",OFFSET('Sanitation Data'!$H$32,0,10*ROW('Sanitation Data'!H137)))</f>
        <v/>
      </c>
      <c r="DJ143" s="283" t="str">
        <f ca="true">+IF(OFFSET('Sanitation Data'!$I$28,0,10*ROW('Sanitation Data'!I137))="","",OFFSET('Sanitation Data'!$I$28,0,10*ROW('Sanitation Data'!I137)))</f>
        <v/>
      </c>
      <c r="DK143" s="283" t="str">
        <f ca="true">+IF(OFFSET('Sanitation Data'!$I$29,0,10*ROW('Sanitation Data'!I137))="","",OFFSET('Sanitation Data'!$I$29,0,10*ROW('Sanitation Data'!I137)))</f>
        <v/>
      </c>
      <c r="DL143" s="283" t="str">
        <f ca="true">+IF(OFFSET('Sanitation Data'!$I$30,0,10*ROW('Sanitation Data'!I137))="","",OFFSET('Sanitation Data'!$I$30,0,10*ROW('Sanitation Data'!I137)))</f>
        <v/>
      </c>
      <c r="DM143" s="283" t="str">
        <f ca="true">+IF(OFFSET('Sanitation Data'!$I$31,0,10*ROW('Sanitation Data'!I137))="","",OFFSET('Sanitation Data'!$I$31,0,10*ROW('Sanitation Data'!I137)))</f>
        <v/>
      </c>
      <c r="DN143" s="283" t="str">
        <f ca="true">+IF(OFFSET('Sanitation Data'!$I$32,0,10*ROW('Sanitation Data'!I137))="","",OFFSET('Sanitation Data'!$I$32,0,10*ROW('Sanitation Data'!I137)))</f>
        <v/>
      </c>
      <c r="DO143" s="283" t="str">
        <f ca="true">+IF(OFFSET('Hygiene Data'!$D$11,0,10*ROW('Hygiene Data'!D137))="","",OFFSET('Hygiene Data'!$D$11,0,10*ROW('Hygiene Data'!D137)))</f>
        <v/>
      </c>
      <c r="DP143" s="283" t="str">
        <f ca="true">+IF(OFFSET('Hygiene Data'!$D$12,0,10*ROW('Hygiene Data'!D137))="","",OFFSET('Hygiene Data'!$D$12,0,10*ROW('Hygiene Data'!D137)))</f>
        <v/>
      </c>
      <c r="DQ143" s="283" t="str">
        <f ca="true">+IF(OFFSET('Hygiene Data'!$D$13,0,10*ROW('Hygiene Data'!D137))="","",OFFSET('Hygiene Data'!$D$13,0,10*ROW('Hygiene Data'!D137)))</f>
        <v/>
      </c>
      <c r="DR143" s="283" t="str">
        <f ca="true">+IF(OFFSET('Hygiene Data'!$E$11,0,10*ROW('Hygiene Data'!E137))="","",OFFSET('Hygiene Data'!$E$11,0,10*ROW('Hygiene Data'!E137)))</f>
        <v/>
      </c>
      <c r="DS143" s="283" t="str">
        <f ca="true">+IF(OFFSET('Hygiene Data'!$E$12,0,10*ROW('Hygiene Data'!E137))="","",OFFSET('Hygiene Data'!$E$12,0,10*ROW('Hygiene Data'!E137)))</f>
        <v/>
      </c>
      <c r="DT143" s="283" t="str">
        <f ca="true">+IF(OFFSET('Hygiene Data'!$E$13,0,10*ROW('Hygiene Data'!E137))="","",OFFSET('Hygiene Data'!$E$13,0,10*ROW('Hygiene Data'!E137)))</f>
        <v/>
      </c>
      <c r="DU143" s="283" t="str">
        <f ca="true">+IF(OFFSET('Hygiene Data'!$F$11,0,10*ROW('Hygiene Data'!F137))="","",OFFSET('Hygiene Data'!$F$11,0,10*ROW('Hygiene Data'!F137)))</f>
        <v/>
      </c>
      <c r="DV143" s="283" t="str">
        <f ca="true">+IF(OFFSET('Hygiene Data'!$F$12,0,10*ROW('Hygiene Data'!F137))="","",OFFSET('Hygiene Data'!$F$12,0,10*ROW('Hygiene Data'!F137)))</f>
        <v/>
      </c>
      <c r="DW143" s="283" t="str">
        <f ca="true">+IF(OFFSET('Hygiene Data'!$F$13,0,10*ROW('Hygiene Data'!F137))="","",OFFSET('Hygiene Data'!$F$13,0,10*ROW('Hygiene Data'!F137)))</f>
        <v/>
      </c>
      <c r="DX143" s="283" t="str">
        <f ca="true">+IF(OFFSET('Hygiene Data'!$G$11,0,10*ROW('Hygiene Data'!G137))="","",OFFSET('Hygiene Data'!$G$11,0,10*ROW('Hygiene Data'!G137)))</f>
        <v/>
      </c>
      <c r="DY143" s="283" t="str">
        <f ca="true">+IF(OFFSET('Hygiene Data'!$G$12,0,10*ROW('Hygiene Data'!G137))="","",OFFSET('Hygiene Data'!$G$12,0,10*ROW('Hygiene Data'!G137)))</f>
        <v/>
      </c>
      <c r="DZ143" s="283" t="str">
        <f ca="true">+IF(OFFSET('Hygiene Data'!$G$13,0,10*ROW('Hygiene Data'!G137))="","",OFFSET('Hygiene Data'!$G$13,0,10*ROW('Hygiene Data'!G137)))</f>
        <v/>
      </c>
      <c r="EA143" s="283" t="str">
        <f ca="true">+IF(OFFSET('Hygiene Data'!$H$11,0,10*ROW('Hygiene Data'!H137))="","",OFFSET('Hygiene Data'!$H$11,0,10*ROW('Hygiene Data'!H137)))</f>
        <v/>
      </c>
      <c r="EB143" s="283" t="str">
        <f ca="true">+IF(OFFSET('Hygiene Data'!$H$12,0,10*ROW('Hygiene Data'!H137))="","",OFFSET('Hygiene Data'!$H$12,0,10*ROW('Hygiene Data'!H137)))</f>
        <v/>
      </c>
      <c r="EC143" s="283" t="str">
        <f ca="true">+IF(OFFSET('Hygiene Data'!$H$13,0,10*ROW('Hygiene Data'!H137))="","",OFFSET('Hygiene Data'!$H$13,0,10*ROW('Hygiene Data'!H137)))</f>
        <v/>
      </c>
      <c r="ED143" s="283" t="str">
        <f ca="true">+IF(OFFSET('Hygiene Data'!$I$11,0,10*ROW('Hygiene Data'!I137))="","",OFFSET('Hygiene Data'!$I$11,0,10*ROW('Hygiene Data'!I137)))</f>
        <v/>
      </c>
      <c r="EE143" s="283" t="str">
        <f ca="true">+IF(OFFSET('Hygiene Data'!$I$12,0,10*ROW('Hygiene Data'!I137))="","",OFFSET('Hygiene Data'!$I$12,0,10*ROW('Hygiene Data'!I137)))</f>
        <v/>
      </c>
      <c r="EF143" s="283"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9"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3"/>
      <c r="BS144" s="283" t="str">
        <f ca="true">+IF(OFFSET('Water Data'!$D$27,0,10*ROW('Water Data'!D138))="","",OFFSET('Water Data'!$D$27,0,10*ROW('Water Data'!D138)))</f>
        <v/>
      </c>
      <c r="BT144" s="283" t="str">
        <f ca="true">+IF(OFFSET('Water Data'!$D$28,0,10*ROW('Water Data'!D138))="","",OFFSET('Water Data'!$D$28,0,10*ROW('Water Data'!D138)))</f>
        <v/>
      </c>
      <c r="BU144" s="283" t="str">
        <f ca="true">+IF(OFFSET('Water Data'!$D$29,0,10*ROW('Water Data'!D138))="","",OFFSET('Water Data'!$D$29,0,10*ROW('Water Data'!D138)))</f>
        <v/>
      </c>
      <c r="BV144" s="283" t="str">
        <f ca="true">+IF(OFFSET('Water Data'!$E$27,0,10*ROW('Water Data'!E138))="","",OFFSET('Water Data'!$E$27,0,10*ROW('Water Data'!E138)))</f>
        <v/>
      </c>
      <c r="BW144" s="283" t="str">
        <f ca="true">+IF(OFFSET('Water Data'!$E$28,0,10*ROW('Water Data'!E138))="","",OFFSET('Water Data'!$E$28,0,10*ROW('Water Data'!E138)))</f>
        <v/>
      </c>
      <c r="BX144" s="283" t="str">
        <f ca="true">+IF(OFFSET('Water Data'!$E$29,0,10*ROW('Water Data'!E138))="","",OFFSET('Water Data'!$E$29,0,10*ROW('Water Data'!E138)))</f>
        <v/>
      </c>
      <c r="BY144" s="283" t="str">
        <f ca="true">+IF(OFFSET('Water Data'!$F$27,0,10*ROW('Water Data'!F138))="","",OFFSET('Water Data'!$F$27,0,10*ROW('Water Data'!F138)))</f>
        <v/>
      </c>
      <c r="BZ144" s="283" t="str">
        <f ca="true">+IF(OFFSET('Water Data'!$F$28,0,10*ROW('Water Data'!F138))="","",OFFSET('Water Data'!$F$28,0,10*ROW('Water Data'!F138)))</f>
        <v/>
      </c>
      <c r="CA144" s="283" t="str">
        <f ca="true">+IF(OFFSET('Water Data'!$F$29,0,10*ROW('Water Data'!F138))="","",OFFSET('Water Data'!$F$29,0,10*ROW('Water Data'!F138)))</f>
        <v/>
      </c>
      <c r="CB144" s="283" t="str">
        <f ca="true">+IF(OFFSET('Water Data'!$G$27,0,10*ROW('Water Data'!G138))="","",OFFSET('Water Data'!$G$27,0,10*ROW('Water Data'!G138)))</f>
        <v/>
      </c>
      <c r="CC144" s="283" t="str">
        <f ca="true">+IF(OFFSET('Water Data'!$G$28,0,10*ROW('Water Data'!G138))="","",OFFSET('Water Data'!$G$28,0,10*ROW('Water Data'!G138)))</f>
        <v/>
      </c>
      <c r="CD144" s="283" t="str">
        <f ca="true">+IF(OFFSET('Water Data'!$G$29,0,10*ROW('Water Data'!G138))="","",OFFSET('Water Data'!$G$29,0,10*ROW('Water Data'!G138)))</f>
        <v/>
      </c>
      <c r="CE144" s="283" t="str">
        <f ca="true">+IF(OFFSET('Water Data'!$H$27,0,10*ROW('Water Data'!H138))="","",OFFSET('Water Data'!$H$27,0,10*ROW('Water Data'!H138)))</f>
        <v/>
      </c>
      <c r="CF144" s="283" t="str">
        <f ca="true">+IF(OFFSET('Water Data'!$H$28,0,10*ROW('Water Data'!H138))="","",OFFSET('Water Data'!$H$28,0,10*ROW('Water Data'!H138)))</f>
        <v/>
      </c>
      <c r="CG144" s="283" t="str">
        <f ca="true">+IF(OFFSET('Water Data'!$H$29,0,10*ROW('Water Data'!H138))="","",OFFSET('Water Data'!$H$29,0,10*ROW('Water Data'!H138)))</f>
        <v/>
      </c>
      <c r="CH144" s="283" t="str">
        <f ca="true">+IF(OFFSET('Water Data'!$I$27,0,10*ROW('Water Data'!I138))="","",OFFSET('Water Data'!$I$27,0,10*ROW('Water Data'!I138)))</f>
        <v/>
      </c>
      <c r="CI144" s="283" t="str">
        <f ca="true">+IF(OFFSET('Water Data'!$I$28,0,10*ROW('Water Data'!I138))="","",OFFSET('Water Data'!$I$28,0,10*ROW('Water Data'!I138)))</f>
        <v/>
      </c>
      <c r="CJ144" s="283" t="str">
        <f ca="true">+IF(OFFSET('Water Data'!$I$29,0,10*ROW('Water Data'!I138))="","",OFFSET('Water Data'!$I$29,0,10*ROW('Water Data'!I138)))</f>
        <v/>
      </c>
      <c r="CK144" s="283" t="str">
        <f ca="true">+IF(OFFSET('Sanitation Data'!$D$28,0,10*ROW('Sanitation Data'!D138))="","",OFFSET('Sanitation Data'!$D$28,0,10*ROW('Sanitation Data'!D138)))</f>
        <v/>
      </c>
      <c r="CL144" s="283" t="str">
        <f ca="true">+IF(OFFSET('Sanitation Data'!$D$29,0,10*ROW('Sanitation Data'!D138))="","",OFFSET('Sanitation Data'!$D$29,0,10*ROW('Sanitation Data'!D138)))</f>
        <v/>
      </c>
      <c r="CM144" s="283" t="str">
        <f ca="true">+IF(OFFSET('Sanitation Data'!$D$30,0,10*ROW('Sanitation Data'!D138))="","",OFFSET('Sanitation Data'!$D$30,0,10*ROW('Sanitation Data'!D138)))</f>
        <v/>
      </c>
      <c r="CN144" s="283" t="str">
        <f ca="true">+IF(OFFSET('Sanitation Data'!$D$31,0,10*ROW('Sanitation Data'!D138))="","",OFFSET('Sanitation Data'!$D$31,0,10*ROW('Sanitation Data'!D138)))</f>
        <v/>
      </c>
      <c r="CO144" s="283" t="str">
        <f ca="true">+IF(OFFSET('Sanitation Data'!$D$32,0,10*ROW('Sanitation Data'!D138))="","",OFFSET('Sanitation Data'!$D$32,0,10*ROW('Sanitation Data'!D138)))</f>
        <v/>
      </c>
      <c r="CP144" s="283" t="str">
        <f ca="true">+IF(OFFSET('Sanitation Data'!$E$28,0,10*ROW('Sanitation Data'!E138))="","",OFFSET('Sanitation Data'!$E$28,0,10*ROW('Sanitation Data'!E138)))</f>
        <v/>
      </c>
      <c r="CQ144" s="283" t="str">
        <f ca="true">+IF(OFFSET('Sanitation Data'!$E$29,0,10*ROW('Sanitation Data'!E138))="","",OFFSET('Sanitation Data'!$E$29,0,10*ROW('Sanitation Data'!E138)))</f>
        <v/>
      </c>
      <c r="CR144" s="283" t="str">
        <f ca="true">+IF(OFFSET('Sanitation Data'!$E$30,0,10*ROW('Sanitation Data'!E138))="","",OFFSET('Sanitation Data'!$E$30,0,10*ROW('Sanitation Data'!E138)))</f>
        <v/>
      </c>
      <c r="CS144" s="283" t="str">
        <f ca="true">+IF(OFFSET('Sanitation Data'!$E$31,0,10*ROW('Sanitation Data'!E138))="","",OFFSET('Sanitation Data'!$E$31,0,10*ROW('Sanitation Data'!E138)))</f>
        <v/>
      </c>
      <c r="CT144" s="283" t="str">
        <f ca="true">+IF(OFFSET('Sanitation Data'!$E$32,0,10*ROW('Sanitation Data'!E138))="","",OFFSET('Sanitation Data'!$E$32,0,10*ROW('Sanitation Data'!E138)))</f>
        <v/>
      </c>
      <c r="CU144" s="283" t="str">
        <f ca="true">+IF(OFFSET('Sanitation Data'!$F$28,0,10*ROW('Sanitation Data'!F138))="","",OFFSET('Sanitation Data'!$F$28,0,10*ROW('Sanitation Data'!F138)))</f>
        <v/>
      </c>
      <c r="CV144" s="283" t="str">
        <f ca="true">+IF(OFFSET('Sanitation Data'!$F$29,0,10*ROW('Sanitation Data'!F138))="","",OFFSET('Sanitation Data'!$F$29,0,10*ROW('Sanitation Data'!F138)))</f>
        <v/>
      </c>
      <c r="CW144" s="283" t="str">
        <f ca="true">+IF(OFFSET('Sanitation Data'!$F$30,0,10*ROW('Sanitation Data'!F138))="","",OFFSET('Sanitation Data'!$F$30,0,10*ROW('Sanitation Data'!F138)))</f>
        <v/>
      </c>
      <c r="CX144" s="283" t="str">
        <f ca="true">+IF(OFFSET('Sanitation Data'!$F$31,0,10*ROW('Sanitation Data'!F138))="","",OFFSET('Sanitation Data'!$F$31,0,10*ROW('Sanitation Data'!F138)))</f>
        <v/>
      </c>
      <c r="CY144" s="283" t="str">
        <f ca="true">+IF(OFFSET('Sanitation Data'!$F$32,0,10*ROW('Sanitation Data'!F138))="","",OFFSET('Sanitation Data'!$F$32,0,10*ROW('Sanitation Data'!F138)))</f>
        <v/>
      </c>
      <c r="CZ144" s="283" t="str">
        <f ca="true">+IF(OFFSET('Sanitation Data'!$G$28,0,10*ROW('Sanitation Data'!G138))="","",OFFSET('Sanitation Data'!$G$28,0,10*ROW('Sanitation Data'!G138)))</f>
        <v/>
      </c>
      <c r="DA144" s="283" t="str">
        <f ca="true">+IF(OFFSET('Sanitation Data'!$G$29,0,10*ROW('Sanitation Data'!G138))="","",OFFSET('Sanitation Data'!$G$29,0,10*ROW('Sanitation Data'!G138)))</f>
        <v/>
      </c>
      <c r="DB144" s="283" t="str">
        <f ca="true">+IF(OFFSET('Sanitation Data'!$G$30,0,10*ROW('Sanitation Data'!G138))="","",OFFSET('Sanitation Data'!$G$30,0,10*ROW('Sanitation Data'!G138)))</f>
        <v/>
      </c>
      <c r="DC144" s="283" t="str">
        <f ca="true">+IF(OFFSET('Sanitation Data'!$G$31,0,10*ROW('Sanitation Data'!G138))="","",OFFSET('Sanitation Data'!$G$31,0,10*ROW('Sanitation Data'!G138)))</f>
        <v/>
      </c>
      <c r="DD144" s="283" t="str">
        <f ca="true">+IF(OFFSET('Sanitation Data'!$G$32,0,10*ROW('Sanitation Data'!G138))="","",OFFSET('Sanitation Data'!$G$32,0,10*ROW('Sanitation Data'!G138)))</f>
        <v/>
      </c>
      <c r="DE144" s="283" t="str">
        <f ca="true">+IF(OFFSET('Sanitation Data'!$H$28,0,10*ROW('Sanitation Data'!H138))="","",OFFSET('Sanitation Data'!$H$28,0,10*ROW('Sanitation Data'!H138)))</f>
        <v/>
      </c>
      <c r="DF144" s="283" t="str">
        <f ca="true">+IF(OFFSET('Sanitation Data'!$H$29,0,10*ROW('Sanitation Data'!H138))="","",OFFSET('Sanitation Data'!$H$29,0,10*ROW('Sanitation Data'!H138)))</f>
        <v/>
      </c>
      <c r="DG144" s="283" t="str">
        <f ca="true">+IF(OFFSET('Sanitation Data'!$H$30,0,10*ROW('Sanitation Data'!H138))="","",OFFSET('Sanitation Data'!$H$30,0,10*ROW('Sanitation Data'!H138)))</f>
        <v/>
      </c>
      <c r="DH144" s="283" t="str">
        <f ca="true">+IF(OFFSET('Sanitation Data'!$H$31,0,10*ROW('Sanitation Data'!H138))="","",OFFSET('Sanitation Data'!$H$31,0,10*ROW('Sanitation Data'!H138)))</f>
        <v/>
      </c>
      <c r="DI144" s="283" t="str">
        <f ca="true">+IF(OFFSET('Sanitation Data'!$H$32,0,10*ROW('Sanitation Data'!H138))="","",OFFSET('Sanitation Data'!$H$32,0,10*ROW('Sanitation Data'!H138)))</f>
        <v/>
      </c>
      <c r="DJ144" s="283" t="str">
        <f ca="true">+IF(OFFSET('Sanitation Data'!$I$28,0,10*ROW('Sanitation Data'!I138))="","",OFFSET('Sanitation Data'!$I$28,0,10*ROW('Sanitation Data'!I138)))</f>
        <v/>
      </c>
      <c r="DK144" s="283" t="str">
        <f ca="true">+IF(OFFSET('Sanitation Data'!$I$29,0,10*ROW('Sanitation Data'!I138))="","",OFFSET('Sanitation Data'!$I$29,0,10*ROW('Sanitation Data'!I138)))</f>
        <v/>
      </c>
      <c r="DL144" s="283" t="str">
        <f ca="true">+IF(OFFSET('Sanitation Data'!$I$30,0,10*ROW('Sanitation Data'!I138))="","",OFFSET('Sanitation Data'!$I$30,0,10*ROW('Sanitation Data'!I138)))</f>
        <v/>
      </c>
      <c r="DM144" s="283" t="str">
        <f ca="true">+IF(OFFSET('Sanitation Data'!$I$31,0,10*ROW('Sanitation Data'!I138))="","",OFFSET('Sanitation Data'!$I$31,0,10*ROW('Sanitation Data'!I138)))</f>
        <v/>
      </c>
      <c r="DN144" s="283" t="str">
        <f ca="true">+IF(OFFSET('Sanitation Data'!$I$32,0,10*ROW('Sanitation Data'!I138))="","",OFFSET('Sanitation Data'!$I$32,0,10*ROW('Sanitation Data'!I138)))</f>
        <v/>
      </c>
      <c r="DO144" s="283" t="str">
        <f ca="true">+IF(OFFSET('Hygiene Data'!$D$11,0,10*ROW('Hygiene Data'!D138))="","",OFFSET('Hygiene Data'!$D$11,0,10*ROW('Hygiene Data'!D138)))</f>
        <v/>
      </c>
      <c r="DP144" s="283" t="str">
        <f ca="true">+IF(OFFSET('Hygiene Data'!$D$12,0,10*ROW('Hygiene Data'!D138))="","",OFFSET('Hygiene Data'!$D$12,0,10*ROW('Hygiene Data'!D138)))</f>
        <v/>
      </c>
      <c r="DQ144" s="283" t="str">
        <f ca="true">+IF(OFFSET('Hygiene Data'!$D$13,0,10*ROW('Hygiene Data'!D138))="","",OFFSET('Hygiene Data'!$D$13,0,10*ROW('Hygiene Data'!D138)))</f>
        <v/>
      </c>
      <c r="DR144" s="283" t="str">
        <f ca="true">+IF(OFFSET('Hygiene Data'!$E$11,0,10*ROW('Hygiene Data'!E138))="","",OFFSET('Hygiene Data'!$E$11,0,10*ROW('Hygiene Data'!E138)))</f>
        <v/>
      </c>
      <c r="DS144" s="283" t="str">
        <f ca="true">+IF(OFFSET('Hygiene Data'!$E$12,0,10*ROW('Hygiene Data'!E138))="","",OFFSET('Hygiene Data'!$E$12,0,10*ROW('Hygiene Data'!E138)))</f>
        <v/>
      </c>
      <c r="DT144" s="283" t="str">
        <f ca="true">+IF(OFFSET('Hygiene Data'!$E$13,0,10*ROW('Hygiene Data'!E138))="","",OFFSET('Hygiene Data'!$E$13,0,10*ROW('Hygiene Data'!E138)))</f>
        <v/>
      </c>
      <c r="DU144" s="283" t="str">
        <f ca="true">+IF(OFFSET('Hygiene Data'!$F$11,0,10*ROW('Hygiene Data'!F138))="","",OFFSET('Hygiene Data'!$F$11,0,10*ROW('Hygiene Data'!F138)))</f>
        <v/>
      </c>
      <c r="DV144" s="283" t="str">
        <f ca="true">+IF(OFFSET('Hygiene Data'!$F$12,0,10*ROW('Hygiene Data'!F138))="","",OFFSET('Hygiene Data'!$F$12,0,10*ROW('Hygiene Data'!F138)))</f>
        <v/>
      </c>
      <c r="DW144" s="283" t="str">
        <f ca="true">+IF(OFFSET('Hygiene Data'!$F$13,0,10*ROW('Hygiene Data'!F138))="","",OFFSET('Hygiene Data'!$F$13,0,10*ROW('Hygiene Data'!F138)))</f>
        <v/>
      </c>
      <c r="DX144" s="283" t="str">
        <f ca="true">+IF(OFFSET('Hygiene Data'!$G$11,0,10*ROW('Hygiene Data'!G138))="","",OFFSET('Hygiene Data'!$G$11,0,10*ROW('Hygiene Data'!G138)))</f>
        <v/>
      </c>
      <c r="DY144" s="283" t="str">
        <f ca="true">+IF(OFFSET('Hygiene Data'!$G$12,0,10*ROW('Hygiene Data'!G138))="","",OFFSET('Hygiene Data'!$G$12,0,10*ROW('Hygiene Data'!G138)))</f>
        <v/>
      </c>
      <c r="DZ144" s="283" t="str">
        <f ca="true">+IF(OFFSET('Hygiene Data'!$G$13,0,10*ROW('Hygiene Data'!G138))="","",OFFSET('Hygiene Data'!$G$13,0,10*ROW('Hygiene Data'!G138)))</f>
        <v/>
      </c>
      <c r="EA144" s="283" t="str">
        <f ca="true">+IF(OFFSET('Hygiene Data'!$H$11,0,10*ROW('Hygiene Data'!H138))="","",OFFSET('Hygiene Data'!$H$11,0,10*ROW('Hygiene Data'!H138)))</f>
        <v/>
      </c>
      <c r="EB144" s="283" t="str">
        <f ca="true">+IF(OFFSET('Hygiene Data'!$H$12,0,10*ROW('Hygiene Data'!H138))="","",OFFSET('Hygiene Data'!$H$12,0,10*ROW('Hygiene Data'!H138)))</f>
        <v/>
      </c>
      <c r="EC144" s="283" t="str">
        <f ca="true">+IF(OFFSET('Hygiene Data'!$H$13,0,10*ROW('Hygiene Data'!H138))="","",OFFSET('Hygiene Data'!$H$13,0,10*ROW('Hygiene Data'!H138)))</f>
        <v/>
      </c>
      <c r="ED144" s="283" t="str">
        <f ca="true">+IF(OFFSET('Hygiene Data'!$I$11,0,10*ROW('Hygiene Data'!I138))="","",OFFSET('Hygiene Data'!$I$11,0,10*ROW('Hygiene Data'!I138)))</f>
        <v/>
      </c>
      <c r="EE144" s="283" t="str">
        <f ca="true">+IF(OFFSET('Hygiene Data'!$I$12,0,10*ROW('Hygiene Data'!I138))="","",OFFSET('Hygiene Data'!$I$12,0,10*ROW('Hygiene Data'!I138)))</f>
        <v/>
      </c>
      <c r="EF144" s="283"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9"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3"/>
      <c r="BS145" s="283" t="str">
        <f ca="true">+IF(OFFSET('Water Data'!$D$27,0,10*ROW('Water Data'!D139))="","",OFFSET('Water Data'!$D$27,0,10*ROW('Water Data'!D139)))</f>
        <v/>
      </c>
      <c r="BT145" s="283" t="str">
        <f ca="true">+IF(OFFSET('Water Data'!$D$28,0,10*ROW('Water Data'!D139))="","",OFFSET('Water Data'!$D$28,0,10*ROW('Water Data'!D139)))</f>
        <v/>
      </c>
      <c r="BU145" s="283" t="str">
        <f ca="true">+IF(OFFSET('Water Data'!$D$29,0,10*ROW('Water Data'!D139))="","",OFFSET('Water Data'!$D$29,0,10*ROW('Water Data'!D139)))</f>
        <v/>
      </c>
      <c r="BV145" s="283" t="str">
        <f ca="true">+IF(OFFSET('Water Data'!$E$27,0,10*ROW('Water Data'!E139))="","",OFFSET('Water Data'!$E$27,0,10*ROW('Water Data'!E139)))</f>
        <v/>
      </c>
      <c r="BW145" s="283" t="str">
        <f ca="true">+IF(OFFSET('Water Data'!$E$28,0,10*ROW('Water Data'!E139))="","",OFFSET('Water Data'!$E$28,0,10*ROW('Water Data'!E139)))</f>
        <v/>
      </c>
      <c r="BX145" s="283" t="str">
        <f ca="true">+IF(OFFSET('Water Data'!$E$29,0,10*ROW('Water Data'!E139))="","",OFFSET('Water Data'!$E$29,0,10*ROW('Water Data'!E139)))</f>
        <v/>
      </c>
      <c r="BY145" s="283" t="str">
        <f ca="true">+IF(OFFSET('Water Data'!$F$27,0,10*ROW('Water Data'!F139))="","",OFFSET('Water Data'!$F$27,0,10*ROW('Water Data'!F139)))</f>
        <v/>
      </c>
      <c r="BZ145" s="283" t="str">
        <f ca="true">+IF(OFFSET('Water Data'!$F$28,0,10*ROW('Water Data'!F139))="","",OFFSET('Water Data'!$F$28,0,10*ROW('Water Data'!F139)))</f>
        <v/>
      </c>
      <c r="CA145" s="283" t="str">
        <f ca="true">+IF(OFFSET('Water Data'!$F$29,0,10*ROW('Water Data'!F139))="","",OFFSET('Water Data'!$F$29,0,10*ROW('Water Data'!F139)))</f>
        <v/>
      </c>
      <c r="CB145" s="283" t="str">
        <f ca="true">+IF(OFFSET('Water Data'!$G$27,0,10*ROW('Water Data'!G139))="","",OFFSET('Water Data'!$G$27,0,10*ROW('Water Data'!G139)))</f>
        <v/>
      </c>
      <c r="CC145" s="283" t="str">
        <f ca="true">+IF(OFFSET('Water Data'!$G$28,0,10*ROW('Water Data'!G139))="","",OFFSET('Water Data'!$G$28,0,10*ROW('Water Data'!G139)))</f>
        <v/>
      </c>
      <c r="CD145" s="283" t="str">
        <f ca="true">+IF(OFFSET('Water Data'!$G$29,0,10*ROW('Water Data'!G139))="","",OFFSET('Water Data'!$G$29,0,10*ROW('Water Data'!G139)))</f>
        <v/>
      </c>
      <c r="CE145" s="283" t="str">
        <f ca="true">+IF(OFFSET('Water Data'!$H$27,0,10*ROW('Water Data'!H139))="","",OFFSET('Water Data'!$H$27,0,10*ROW('Water Data'!H139)))</f>
        <v/>
      </c>
      <c r="CF145" s="283" t="str">
        <f ca="true">+IF(OFFSET('Water Data'!$H$28,0,10*ROW('Water Data'!H139))="","",OFFSET('Water Data'!$H$28,0,10*ROW('Water Data'!H139)))</f>
        <v/>
      </c>
      <c r="CG145" s="283" t="str">
        <f ca="true">+IF(OFFSET('Water Data'!$H$29,0,10*ROW('Water Data'!H139))="","",OFFSET('Water Data'!$H$29,0,10*ROW('Water Data'!H139)))</f>
        <v/>
      </c>
      <c r="CH145" s="283" t="str">
        <f ca="true">+IF(OFFSET('Water Data'!$I$27,0,10*ROW('Water Data'!I139))="","",OFFSET('Water Data'!$I$27,0,10*ROW('Water Data'!I139)))</f>
        <v/>
      </c>
      <c r="CI145" s="283" t="str">
        <f ca="true">+IF(OFFSET('Water Data'!$I$28,0,10*ROW('Water Data'!I139))="","",OFFSET('Water Data'!$I$28,0,10*ROW('Water Data'!I139)))</f>
        <v/>
      </c>
      <c r="CJ145" s="283" t="str">
        <f ca="true">+IF(OFFSET('Water Data'!$I$29,0,10*ROW('Water Data'!I139))="","",OFFSET('Water Data'!$I$29,0,10*ROW('Water Data'!I139)))</f>
        <v/>
      </c>
      <c r="CK145" s="283" t="str">
        <f ca="true">+IF(OFFSET('Sanitation Data'!$D$28,0,10*ROW('Sanitation Data'!D139))="","",OFFSET('Sanitation Data'!$D$28,0,10*ROW('Sanitation Data'!D139)))</f>
        <v/>
      </c>
      <c r="CL145" s="283" t="str">
        <f ca="true">+IF(OFFSET('Sanitation Data'!$D$29,0,10*ROW('Sanitation Data'!D139))="","",OFFSET('Sanitation Data'!$D$29,0,10*ROW('Sanitation Data'!D139)))</f>
        <v/>
      </c>
      <c r="CM145" s="283" t="str">
        <f ca="true">+IF(OFFSET('Sanitation Data'!$D$30,0,10*ROW('Sanitation Data'!D139))="","",OFFSET('Sanitation Data'!$D$30,0,10*ROW('Sanitation Data'!D139)))</f>
        <v/>
      </c>
      <c r="CN145" s="283" t="str">
        <f ca="true">+IF(OFFSET('Sanitation Data'!$D$31,0,10*ROW('Sanitation Data'!D139))="","",OFFSET('Sanitation Data'!$D$31,0,10*ROW('Sanitation Data'!D139)))</f>
        <v/>
      </c>
      <c r="CO145" s="283" t="str">
        <f ca="true">+IF(OFFSET('Sanitation Data'!$D$32,0,10*ROW('Sanitation Data'!D139))="","",OFFSET('Sanitation Data'!$D$32,0,10*ROW('Sanitation Data'!D139)))</f>
        <v/>
      </c>
      <c r="CP145" s="283" t="str">
        <f ca="true">+IF(OFFSET('Sanitation Data'!$E$28,0,10*ROW('Sanitation Data'!E139))="","",OFFSET('Sanitation Data'!$E$28,0,10*ROW('Sanitation Data'!E139)))</f>
        <v/>
      </c>
      <c r="CQ145" s="283" t="str">
        <f ca="true">+IF(OFFSET('Sanitation Data'!$E$29,0,10*ROW('Sanitation Data'!E139))="","",OFFSET('Sanitation Data'!$E$29,0,10*ROW('Sanitation Data'!E139)))</f>
        <v/>
      </c>
      <c r="CR145" s="283" t="str">
        <f ca="true">+IF(OFFSET('Sanitation Data'!$E$30,0,10*ROW('Sanitation Data'!E139))="","",OFFSET('Sanitation Data'!$E$30,0,10*ROW('Sanitation Data'!E139)))</f>
        <v/>
      </c>
      <c r="CS145" s="283" t="str">
        <f ca="true">+IF(OFFSET('Sanitation Data'!$E$31,0,10*ROW('Sanitation Data'!E139))="","",OFFSET('Sanitation Data'!$E$31,0,10*ROW('Sanitation Data'!E139)))</f>
        <v/>
      </c>
      <c r="CT145" s="283" t="str">
        <f ca="true">+IF(OFFSET('Sanitation Data'!$E$32,0,10*ROW('Sanitation Data'!E139))="","",OFFSET('Sanitation Data'!$E$32,0,10*ROW('Sanitation Data'!E139)))</f>
        <v/>
      </c>
      <c r="CU145" s="283" t="str">
        <f ca="true">+IF(OFFSET('Sanitation Data'!$F$28,0,10*ROW('Sanitation Data'!F139))="","",OFFSET('Sanitation Data'!$F$28,0,10*ROW('Sanitation Data'!F139)))</f>
        <v/>
      </c>
      <c r="CV145" s="283" t="str">
        <f ca="true">+IF(OFFSET('Sanitation Data'!$F$29,0,10*ROW('Sanitation Data'!F139))="","",OFFSET('Sanitation Data'!$F$29,0,10*ROW('Sanitation Data'!F139)))</f>
        <v/>
      </c>
      <c r="CW145" s="283" t="str">
        <f ca="true">+IF(OFFSET('Sanitation Data'!$F$30,0,10*ROW('Sanitation Data'!F139))="","",OFFSET('Sanitation Data'!$F$30,0,10*ROW('Sanitation Data'!F139)))</f>
        <v/>
      </c>
      <c r="CX145" s="283" t="str">
        <f ca="true">+IF(OFFSET('Sanitation Data'!$F$31,0,10*ROW('Sanitation Data'!F139))="","",OFFSET('Sanitation Data'!$F$31,0,10*ROW('Sanitation Data'!F139)))</f>
        <v/>
      </c>
      <c r="CY145" s="283" t="str">
        <f ca="true">+IF(OFFSET('Sanitation Data'!$F$32,0,10*ROW('Sanitation Data'!F139))="","",OFFSET('Sanitation Data'!$F$32,0,10*ROW('Sanitation Data'!F139)))</f>
        <v/>
      </c>
      <c r="CZ145" s="283" t="str">
        <f ca="true">+IF(OFFSET('Sanitation Data'!$G$28,0,10*ROW('Sanitation Data'!G139))="","",OFFSET('Sanitation Data'!$G$28,0,10*ROW('Sanitation Data'!G139)))</f>
        <v/>
      </c>
      <c r="DA145" s="283" t="str">
        <f ca="true">+IF(OFFSET('Sanitation Data'!$G$29,0,10*ROW('Sanitation Data'!G139))="","",OFFSET('Sanitation Data'!$G$29,0,10*ROW('Sanitation Data'!G139)))</f>
        <v/>
      </c>
      <c r="DB145" s="283" t="str">
        <f ca="true">+IF(OFFSET('Sanitation Data'!$G$30,0,10*ROW('Sanitation Data'!G139))="","",OFFSET('Sanitation Data'!$G$30,0,10*ROW('Sanitation Data'!G139)))</f>
        <v/>
      </c>
      <c r="DC145" s="283" t="str">
        <f ca="true">+IF(OFFSET('Sanitation Data'!$G$31,0,10*ROW('Sanitation Data'!G139))="","",OFFSET('Sanitation Data'!$G$31,0,10*ROW('Sanitation Data'!G139)))</f>
        <v/>
      </c>
      <c r="DD145" s="283" t="str">
        <f ca="true">+IF(OFFSET('Sanitation Data'!$G$32,0,10*ROW('Sanitation Data'!G139))="","",OFFSET('Sanitation Data'!$G$32,0,10*ROW('Sanitation Data'!G139)))</f>
        <v/>
      </c>
      <c r="DE145" s="283" t="str">
        <f ca="true">+IF(OFFSET('Sanitation Data'!$H$28,0,10*ROW('Sanitation Data'!H139))="","",OFFSET('Sanitation Data'!$H$28,0,10*ROW('Sanitation Data'!H139)))</f>
        <v/>
      </c>
      <c r="DF145" s="283" t="str">
        <f ca="true">+IF(OFFSET('Sanitation Data'!$H$29,0,10*ROW('Sanitation Data'!H139))="","",OFFSET('Sanitation Data'!$H$29,0,10*ROW('Sanitation Data'!H139)))</f>
        <v/>
      </c>
      <c r="DG145" s="283" t="str">
        <f ca="true">+IF(OFFSET('Sanitation Data'!$H$30,0,10*ROW('Sanitation Data'!H139))="","",OFFSET('Sanitation Data'!$H$30,0,10*ROW('Sanitation Data'!H139)))</f>
        <v/>
      </c>
      <c r="DH145" s="283" t="str">
        <f ca="true">+IF(OFFSET('Sanitation Data'!$H$31,0,10*ROW('Sanitation Data'!H139))="","",OFFSET('Sanitation Data'!$H$31,0,10*ROW('Sanitation Data'!H139)))</f>
        <v/>
      </c>
      <c r="DI145" s="283" t="str">
        <f ca="true">+IF(OFFSET('Sanitation Data'!$H$32,0,10*ROW('Sanitation Data'!H139))="","",OFFSET('Sanitation Data'!$H$32,0,10*ROW('Sanitation Data'!H139)))</f>
        <v/>
      </c>
      <c r="DJ145" s="283" t="str">
        <f ca="true">+IF(OFFSET('Sanitation Data'!$I$28,0,10*ROW('Sanitation Data'!I139))="","",OFFSET('Sanitation Data'!$I$28,0,10*ROW('Sanitation Data'!I139)))</f>
        <v/>
      </c>
      <c r="DK145" s="283" t="str">
        <f ca="true">+IF(OFFSET('Sanitation Data'!$I$29,0,10*ROW('Sanitation Data'!I139))="","",OFFSET('Sanitation Data'!$I$29,0,10*ROW('Sanitation Data'!I139)))</f>
        <v/>
      </c>
      <c r="DL145" s="283" t="str">
        <f ca="true">+IF(OFFSET('Sanitation Data'!$I$30,0,10*ROW('Sanitation Data'!I139))="","",OFFSET('Sanitation Data'!$I$30,0,10*ROW('Sanitation Data'!I139)))</f>
        <v/>
      </c>
      <c r="DM145" s="283" t="str">
        <f ca="true">+IF(OFFSET('Sanitation Data'!$I$31,0,10*ROW('Sanitation Data'!I139))="","",OFFSET('Sanitation Data'!$I$31,0,10*ROW('Sanitation Data'!I139)))</f>
        <v/>
      </c>
      <c r="DN145" s="283" t="str">
        <f ca="true">+IF(OFFSET('Sanitation Data'!$I$32,0,10*ROW('Sanitation Data'!I139))="","",OFFSET('Sanitation Data'!$I$32,0,10*ROW('Sanitation Data'!I139)))</f>
        <v/>
      </c>
      <c r="DO145" s="283" t="str">
        <f ca="true">+IF(OFFSET('Hygiene Data'!$D$11,0,10*ROW('Hygiene Data'!D139))="","",OFFSET('Hygiene Data'!$D$11,0,10*ROW('Hygiene Data'!D139)))</f>
        <v/>
      </c>
      <c r="DP145" s="283" t="str">
        <f ca="true">+IF(OFFSET('Hygiene Data'!$D$12,0,10*ROW('Hygiene Data'!D139))="","",OFFSET('Hygiene Data'!$D$12,0,10*ROW('Hygiene Data'!D139)))</f>
        <v/>
      </c>
      <c r="DQ145" s="283" t="str">
        <f ca="true">+IF(OFFSET('Hygiene Data'!$D$13,0,10*ROW('Hygiene Data'!D139))="","",OFFSET('Hygiene Data'!$D$13,0,10*ROW('Hygiene Data'!D139)))</f>
        <v/>
      </c>
      <c r="DR145" s="283" t="str">
        <f ca="true">+IF(OFFSET('Hygiene Data'!$E$11,0,10*ROW('Hygiene Data'!E139))="","",OFFSET('Hygiene Data'!$E$11,0,10*ROW('Hygiene Data'!E139)))</f>
        <v/>
      </c>
      <c r="DS145" s="283" t="str">
        <f ca="true">+IF(OFFSET('Hygiene Data'!$E$12,0,10*ROW('Hygiene Data'!E139))="","",OFFSET('Hygiene Data'!$E$12,0,10*ROW('Hygiene Data'!E139)))</f>
        <v/>
      </c>
      <c r="DT145" s="283" t="str">
        <f ca="true">+IF(OFFSET('Hygiene Data'!$E$13,0,10*ROW('Hygiene Data'!E139))="","",OFFSET('Hygiene Data'!$E$13,0,10*ROW('Hygiene Data'!E139)))</f>
        <v/>
      </c>
      <c r="DU145" s="283" t="str">
        <f ca="true">+IF(OFFSET('Hygiene Data'!$F$11,0,10*ROW('Hygiene Data'!F139))="","",OFFSET('Hygiene Data'!$F$11,0,10*ROW('Hygiene Data'!F139)))</f>
        <v/>
      </c>
      <c r="DV145" s="283" t="str">
        <f ca="true">+IF(OFFSET('Hygiene Data'!$F$12,0,10*ROW('Hygiene Data'!F139))="","",OFFSET('Hygiene Data'!$F$12,0,10*ROW('Hygiene Data'!F139)))</f>
        <v/>
      </c>
      <c r="DW145" s="283" t="str">
        <f ca="true">+IF(OFFSET('Hygiene Data'!$F$13,0,10*ROW('Hygiene Data'!F139))="","",OFFSET('Hygiene Data'!$F$13,0,10*ROW('Hygiene Data'!F139)))</f>
        <v/>
      </c>
      <c r="DX145" s="283" t="str">
        <f ca="true">+IF(OFFSET('Hygiene Data'!$G$11,0,10*ROW('Hygiene Data'!G139))="","",OFFSET('Hygiene Data'!$G$11,0,10*ROW('Hygiene Data'!G139)))</f>
        <v/>
      </c>
      <c r="DY145" s="283" t="str">
        <f ca="true">+IF(OFFSET('Hygiene Data'!$G$12,0,10*ROW('Hygiene Data'!G139))="","",OFFSET('Hygiene Data'!$G$12,0,10*ROW('Hygiene Data'!G139)))</f>
        <v/>
      </c>
      <c r="DZ145" s="283" t="str">
        <f ca="true">+IF(OFFSET('Hygiene Data'!$G$13,0,10*ROW('Hygiene Data'!G139))="","",OFFSET('Hygiene Data'!$G$13,0,10*ROW('Hygiene Data'!G139)))</f>
        <v/>
      </c>
      <c r="EA145" s="283" t="str">
        <f ca="true">+IF(OFFSET('Hygiene Data'!$H$11,0,10*ROW('Hygiene Data'!H139))="","",OFFSET('Hygiene Data'!$H$11,0,10*ROW('Hygiene Data'!H139)))</f>
        <v/>
      </c>
      <c r="EB145" s="283" t="str">
        <f ca="true">+IF(OFFSET('Hygiene Data'!$H$12,0,10*ROW('Hygiene Data'!H139))="","",OFFSET('Hygiene Data'!$H$12,0,10*ROW('Hygiene Data'!H139)))</f>
        <v/>
      </c>
      <c r="EC145" s="283" t="str">
        <f ca="true">+IF(OFFSET('Hygiene Data'!$H$13,0,10*ROW('Hygiene Data'!H139))="","",OFFSET('Hygiene Data'!$H$13,0,10*ROW('Hygiene Data'!H139)))</f>
        <v/>
      </c>
      <c r="ED145" s="283" t="str">
        <f ca="true">+IF(OFFSET('Hygiene Data'!$I$11,0,10*ROW('Hygiene Data'!I139))="","",OFFSET('Hygiene Data'!$I$11,0,10*ROW('Hygiene Data'!I139)))</f>
        <v/>
      </c>
      <c r="EE145" s="283" t="str">
        <f ca="true">+IF(OFFSET('Hygiene Data'!$I$12,0,10*ROW('Hygiene Data'!I139))="","",OFFSET('Hygiene Data'!$I$12,0,10*ROW('Hygiene Data'!I139)))</f>
        <v/>
      </c>
      <c r="EF145" s="283"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9"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3"/>
      <c r="BS146" s="283" t="str">
        <f ca="true">+IF(OFFSET('Water Data'!$D$27,0,10*ROW('Water Data'!D140))="","",OFFSET('Water Data'!$D$27,0,10*ROW('Water Data'!D140)))</f>
        <v/>
      </c>
      <c r="BT146" s="283" t="str">
        <f ca="true">+IF(OFFSET('Water Data'!$D$28,0,10*ROW('Water Data'!D140))="","",OFFSET('Water Data'!$D$28,0,10*ROW('Water Data'!D140)))</f>
        <v/>
      </c>
      <c r="BU146" s="283" t="str">
        <f ca="true">+IF(OFFSET('Water Data'!$D$29,0,10*ROW('Water Data'!D140))="","",OFFSET('Water Data'!$D$29,0,10*ROW('Water Data'!D140)))</f>
        <v/>
      </c>
      <c r="BV146" s="283" t="str">
        <f ca="true">+IF(OFFSET('Water Data'!$E$27,0,10*ROW('Water Data'!E140))="","",OFFSET('Water Data'!$E$27,0,10*ROW('Water Data'!E140)))</f>
        <v/>
      </c>
      <c r="BW146" s="283" t="str">
        <f ca="true">+IF(OFFSET('Water Data'!$E$28,0,10*ROW('Water Data'!E140))="","",OFFSET('Water Data'!$E$28,0,10*ROW('Water Data'!E140)))</f>
        <v/>
      </c>
      <c r="BX146" s="283" t="str">
        <f ca="true">+IF(OFFSET('Water Data'!$E$29,0,10*ROW('Water Data'!E140))="","",OFFSET('Water Data'!$E$29,0,10*ROW('Water Data'!E140)))</f>
        <v/>
      </c>
      <c r="BY146" s="283" t="str">
        <f ca="true">+IF(OFFSET('Water Data'!$F$27,0,10*ROW('Water Data'!F140))="","",OFFSET('Water Data'!$F$27,0,10*ROW('Water Data'!F140)))</f>
        <v/>
      </c>
      <c r="BZ146" s="283" t="str">
        <f ca="true">+IF(OFFSET('Water Data'!$F$28,0,10*ROW('Water Data'!F140))="","",OFFSET('Water Data'!$F$28,0,10*ROW('Water Data'!F140)))</f>
        <v/>
      </c>
      <c r="CA146" s="283" t="str">
        <f ca="true">+IF(OFFSET('Water Data'!$F$29,0,10*ROW('Water Data'!F140))="","",OFFSET('Water Data'!$F$29,0,10*ROW('Water Data'!F140)))</f>
        <v/>
      </c>
      <c r="CB146" s="283" t="str">
        <f ca="true">+IF(OFFSET('Water Data'!$G$27,0,10*ROW('Water Data'!G140))="","",OFFSET('Water Data'!$G$27,0,10*ROW('Water Data'!G140)))</f>
        <v/>
      </c>
      <c r="CC146" s="283" t="str">
        <f ca="true">+IF(OFFSET('Water Data'!$G$28,0,10*ROW('Water Data'!G140))="","",OFFSET('Water Data'!$G$28,0,10*ROW('Water Data'!G140)))</f>
        <v/>
      </c>
      <c r="CD146" s="283" t="str">
        <f ca="true">+IF(OFFSET('Water Data'!$G$29,0,10*ROW('Water Data'!G140))="","",OFFSET('Water Data'!$G$29,0,10*ROW('Water Data'!G140)))</f>
        <v/>
      </c>
      <c r="CE146" s="283" t="str">
        <f ca="true">+IF(OFFSET('Water Data'!$H$27,0,10*ROW('Water Data'!H140))="","",OFFSET('Water Data'!$H$27,0,10*ROW('Water Data'!H140)))</f>
        <v/>
      </c>
      <c r="CF146" s="283" t="str">
        <f ca="true">+IF(OFFSET('Water Data'!$H$28,0,10*ROW('Water Data'!H140))="","",OFFSET('Water Data'!$H$28,0,10*ROW('Water Data'!H140)))</f>
        <v/>
      </c>
      <c r="CG146" s="283" t="str">
        <f ca="true">+IF(OFFSET('Water Data'!$H$29,0,10*ROW('Water Data'!H140))="","",OFFSET('Water Data'!$H$29,0,10*ROW('Water Data'!H140)))</f>
        <v/>
      </c>
      <c r="CH146" s="283" t="str">
        <f ca="true">+IF(OFFSET('Water Data'!$I$27,0,10*ROW('Water Data'!I140))="","",OFFSET('Water Data'!$I$27,0,10*ROW('Water Data'!I140)))</f>
        <v/>
      </c>
      <c r="CI146" s="283" t="str">
        <f ca="true">+IF(OFFSET('Water Data'!$I$28,0,10*ROW('Water Data'!I140))="","",OFFSET('Water Data'!$I$28,0,10*ROW('Water Data'!I140)))</f>
        <v/>
      </c>
      <c r="CJ146" s="283" t="str">
        <f ca="true">+IF(OFFSET('Water Data'!$I$29,0,10*ROW('Water Data'!I140))="","",OFFSET('Water Data'!$I$29,0,10*ROW('Water Data'!I140)))</f>
        <v/>
      </c>
      <c r="CK146" s="283" t="str">
        <f ca="true">+IF(OFFSET('Sanitation Data'!$D$28,0,10*ROW('Sanitation Data'!D140))="","",OFFSET('Sanitation Data'!$D$28,0,10*ROW('Sanitation Data'!D140)))</f>
        <v/>
      </c>
      <c r="CL146" s="283" t="str">
        <f ca="true">+IF(OFFSET('Sanitation Data'!$D$29,0,10*ROW('Sanitation Data'!D140))="","",OFFSET('Sanitation Data'!$D$29,0,10*ROW('Sanitation Data'!D140)))</f>
        <v/>
      </c>
      <c r="CM146" s="283" t="str">
        <f ca="true">+IF(OFFSET('Sanitation Data'!$D$30,0,10*ROW('Sanitation Data'!D140))="","",OFFSET('Sanitation Data'!$D$30,0,10*ROW('Sanitation Data'!D140)))</f>
        <v/>
      </c>
      <c r="CN146" s="283" t="str">
        <f ca="true">+IF(OFFSET('Sanitation Data'!$D$31,0,10*ROW('Sanitation Data'!D140))="","",OFFSET('Sanitation Data'!$D$31,0,10*ROW('Sanitation Data'!D140)))</f>
        <v/>
      </c>
      <c r="CO146" s="283" t="str">
        <f ca="true">+IF(OFFSET('Sanitation Data'!$D$32,0,10*ROW('Sanitation Data'!D140))="","",OFFSET('Sanitation Data'!$D$32,0,10*ROW('Sanitation Data'!D140)))</f>
        <v/>
      </c>
      <c r="CP146" s="283" t="str">
        <f ca="true">+IF(OFFSET('Sanitation Data'!$E$28,0,10*ROW('Sanitation Data'!E140))="","",OFFSET('Sanitation Data'!$E$28,0,10*ROW('Sanitation Data'!E140)))</f>
        <v/>
      </c>
      <c r="CQ146" s="283" t="str">
        <f ca="true">+IF(OFFSET('Sanitation Data'!$E$29,0,10*ROW('Sanitation Data'!E140))="","",OFFSET('Sanitation Data'!$E$29,0,10*ROW('Sanitation Data'!E140)))</f>
        <v/>
      </c>
      <c r="CR146" s="283" t="str">
        <f ca="true">+IF(OFFSET('Sanitation Data'!$E$30,0,10*ROW('Sanitation Data'!E140))="","",OFFSET('Sanitation Data'!$E$30,0,10*ROW('Sanitation Data'!E140)))</f>
        <v/>
      </c>
      <c r="CS146" s="283" t="str">
        <f ca="true">+IF(OFFSET('Sanitation Data'!$E$31,0,10*ROW('Sanitation Data'!E140))="","",OFFSET('Sanitation Data'!$E$31,0,10*ROW('Sanitation Data'!E140)))</f>
        <v/>
      </c>
      <c r="CT146" s="283" t="str">
        <f ca="true">+IF(OFFSET('Sanitation Data'!$E$32,0,10*ROW('Sanitation Data'!E140))="","",OFFSET('Sanitation Data'!$E$32,0,10*ROW('Sanitation Data'!E140)))</f>
        <v/>
      </c>
      <c r="CU146" s="283" t="str">
        <f ca="true">+IF(OFFSET('Sanitation Data'!$F$28,0,10*ROW('Sanitation Data'!F140))="","",OFFSET('Sanitation Data'!$F$28,0,10*ROW('Sanitation Data'!F140)))</f>
        <v/>
      </c>
      <c r="CV146" s="283" t="str">
        <f ca="true">+IF(OFFSET('Sanitation Data'!$F$29,0,10*ROW('Sanitation Data'!F140))="","",OFFSET('Sanitation Data'!$F$29,0,10*ROW('Sanitation Data'!F140)))</f>
        <v/>
      </c>
      <c r="CW146" s="283" t="str">
        <f ca="true">+IF(OFFSET('Sanitation Data'!$F$30,0,10*ROW('Sanitation Data'!F140))="","",OFFSET('Sanitation Data'!$F$30,0,10*ROW('Sanitation Data'!F140)))</f>
        <v/>
      </c>
      <c r="CX146" s="283" t="str">
        <f ca="true">+IF(OFFSET('Sanitation Data'!$F$31,0,10*ROW('Sanitation Data'!F140))="","",OFFSET('Sanitation Data'!$F$31,0,10*ROW('Sanitation Data'!F140)))</f>
        <v/>
      </c>
      <c r="CY146" s="283" t="str">
        <f ca="true">+IF(OFFSET('Sanitation Data'!$F$32,0,10*ROW('Sanitation Data'!F140))="","",OFFSET('Sanitation Data'!$F$32,0,10*ROW('Sanitation Data'!F140)))</f>
        <v/>
      </c>
      <c r="CZ146" s="283" t="str">
        <f ca="true">+IF(OFFSET('Sanitation Data'!$G$28,0,10*ROW('Sanitation Data'!G140))="","",OFFSET('Sanitation Data'!$G$28,0,10*ROW('Sanitation Data'!G140)))</f>
        <v/>
      </c>
      <c r="DA146" s="283" t="str">
        <f ca="true">+IF(OFFSET('Sanitation Data'!$G$29,0,10*ROW('Sanitation Data'!G140))="","",OFFSET('Sanitation Data'!$G$29,0,10*ROW('Sanitation Data'!G140)))</f>
        <v/>
      </c>
      <c r="DB146" s="283" t="str">
        <f ca="true">+IF(OFFSET('Sanitation Data'!$G$30,0,10*ROW('Sanitation Data'!G140))="","",OFFSET('Sanitation Data'!$G$30,0,10*ROW('Sanitation Data'!G140)))</f>
        <v/>
      </c>
      <c r="DC146" s="283" t="str">
        <f ca="true">+IF(OFFSET('Sanitation Data'!$G$31,0,10*ROW('Sanitation Data'!G140))="","",OFFSET('Sanitation Data'!$G$31,0,10*ROW('Sanitation Data'!G140)))</f>
        <v/>
      </c>
      <c r="DD146" s="283" t="str">
        <f ca="true">+IF(OFFSET('Sanitation Data'!$G$32,0,10*ROW('Sanitation Data'!G140))="","",OFFSET('Sanitation Data'!$G$32,0,10*ROW('Sanitation Data'!G140)))</f>
        <v/>
      </c>
      <c r="DE146" s="283" t="str">
        <f ca="true">+IF(OFFSET('Sanitation Data'!$H$28,0,10*ROW('Sanitation Data'!H140))="","",OFFSET('Sanitation Data'!$H$28,0,10*ROW('Sanitation Data'!H140)))</f>
        <v/>
      </c>
      <c r="DF146" s="283" t="str">
        <f ca="true">+IF(OFFSET('Sanitation Data'!$H$29,0,10*ROW('Sanitation Data'!H140))="","",OFFSET('Sanitation Data'!$H$29,0,10*ROW('Sanitation Data'!H140)))</f>
        <v/>
      </c>
      <c r="DG146" s="283" t="str">
        <f ca="true">+IF(OFFSET('Sanitation Data'!$H$30,0,10*ROW('Sanitation Data'!H140))="","",OFFSET('Sanitation Data'!$H$30,0,10*ROW('Sanitation Data'!H140)))</f>
        <v/>
      </c>
      <c r="DH146" s="283" t="str">
        <f ca="true">+IF(OFFSET('Sanitation Data'!$H$31,0,10*ROW('Sanitation Data'!H140))="","",OFFSET('Sanitation Data'!$H$31,0,10*ROW('Sanitation Data'!H140)))</f>
        <v/>
      </c>
      <c r="DI146" s="283" t="str">
        <f ca="true">+IF(OFFSET('Sanitation Data'!$H$32,0,10*ROW('Sanitation Data'!H140))="","",OFFSET('Sanitation Data'!$H$32,0,10*ROW('Sanitation Data'!H140)))</f>
        <v/>
      </c>
      <c r="DJ146" s="283" t="str">
        <f ca="true">+IF(OFFSET('Sanitation Data'!$I$28,0,10*ROW('Sanitation Data'!I140))="","",OFFSET('Sanitation Data'!$I$28,0,10*ROW('Sanitation Data'!I140)))</f>
        <v/>
      </c>
      <c r="DK146" s="283" t="str">
        <f ca="true">+IF(OFFSET('Sanitation Data'!$I$29,0,10*ROW('Sanitation Data'!I140))="","",OFFSET('Sanitation Data'!$I$29,0,10*ROW('Sanitation Data'!I140)))</f>
        <v/>
      </c>
      <c r="DL146" s="283" t="str">
        <f ca="true">+IF(OFFSET('Sanitation Data'!$I$30,0,10*ROW('Sanitation Data'!I140))="","",OFFSET('Sanitation Data'!$I$30,0,10*ROW('Sanitation Data'!I140)))</f>
        <v/>
      </c>
      <c r="DM146" s="283" t="str">
        <f ca="true">+IF(OFFSET('Sanitation Data'!$I$31,0,10*ROW('Sanitation Data'!I140))="","",OFFSET('Sanitation Data'!$I$31,0,10*ROW('Sanitation Data'!I140)))</f>
        <v/>
      </c>
      <c r="DN146" s="283" t="str">
        <f ca="true">+IF(OFFSET('Sanitation Data'!$I$32,0,10*ROW('Sanitation Data'!I140))="","",OFFSET('Sanitation Data'!$I$32,0,10*ROW('Sanitation Data'!I140)))</f>
        <v/>
      </c>
      <c r="DO146" s="283" t="str">
        <f ca="true">+IF(OFFSET('Hygiene Data'!$D$11,0,10*ROW('Hygiene Data'!D140))="","",OFFSET('Hygiene Data'!$D$11,0,10*ROW('Hygiene Data'!D140)))</f>
        <v/>
      </c>
      <c r="DP146" s="283" t="str">
        <f ca="true">+IF(OFFSET('Hygiene Data'!$D$12,0,10*ROW('Hygiene Data'!D140))="","",OFFSET('Hygiene Data'!$D$12,0,10*ROW('Hygiene Data'!D140)))</f>
        <v/>
      </c>
      <c r="DQ146" s="283" t="str">
        <f ca="true">+IF(OFFSET('Hygiene Data'!$D$13,0,10*ROW('Hygiene Data'!D140))="","",OFFSET('Hygiene Data'!$D$13,0,10*ROW('Hygiene Data'!D140)))</f>
        <v/>
      </c>
      <c r="DR146" s="283" t="str">
        <f ca="true">+IF(OFFSET('Hygiene Data'!$E$11,0,10*ROW('Hygiene Data'!E140))="","",OFFSET('Hygiene Data'!$E$11,0,10*ROW('Hygiene Data'!E140)))</f>
        <v/>
      </c>
      <c r="DS146" s="283" t="str">
        <f ca="true">+IF(OFFSET('Hygiene Data'!$E$12,0,10*ROW('Hygiene Data'!E140))="","",OFFSET('Hygiene Data'!$E$12,0,10*ROW('Hygiene Data'!E140)))</f>
        <v/>
      </c>
      <c r="DT146" s="283" t="str">
        <f ca="true">+IF(OFFSET('Hygiene Data'!$E$13,0,10*ROW('Hygiene Data'!E140))="","",OFFSET('Hygiene Data'!$E$13,0,10*ROW('Hygiene Data'!E140)))</f>
        <v/>
      </c>
      <c r="DU146" s="283" t="str">
        <f ca="true">+IF(OFFSET('Hygiene Data'!$F$11,0,10*ROW('Hygiene Data'!F140))="","",OFFSET('Hygiene Data'!$F$11,0,10*ROW('Hygiene Data'!F140)))</f>
        <v/>
      </c>
      <c r="DV146" s="283" t="str">
        <f ca="true">+IF(OFFSET('Hygiene Data'!$F$12,0,10*ROW('Hygiene Data'!F140))="","",OFFSET('Hygiene Data'!$F$12,0,10*ROW('Hygiene Data'!F140)))</f>
        <v/>
      </c>
      <c r="DW146" s="283" t="str">
        <f ca="true">+IF(OFFSET('Hygiene Data'!$F$13,0,10*ROW('Hygiene Data'!F140))="","",OFFSET('Hygiene Data'!$F$13,0,10*ROW('Hygiene Data'!F140)))</f>
        <v/>
      </c>
      <c r="DX146" s="283" t="str">
        <f ca="true">+IF(OFFSET('Hygiene Data'!$G$11,0,10*ROW('Hygiene Data'!G140))="","",OFFSET('Hygiene Data'!$G$11,0,10*ROW('Hygiene Data'!G140)))</f>
        <v/>
      </c>
      <c r="DY146" s="283" t="str">
        <f ca="true">+IF(OFFSET('Hygiene Data'!$G$12,0,10*ROW('Hygiene Data'!G140))="","",OFFSET('Hygiene Data'!$G$12,0,10*ROW('Hygiene Data'!G140)))</f>
        <v/>
      </c>
      <c r="DZ146" s="283" t="str">
        <f ca="true">+IF(OFFSET('Hygiene Data'!$G$13,0,10*ROW('Hygiene Data'!G140))="","",OFFSET('Hygiene Data'!$G$13,0,10*ROW('Hygiene Data'!G140)))</f>
        <v/>
      </c>
      <c r="EA146" s="283" t="str">
        <f ca="true">+IF(OFFSET('Hygiene Data'!$H$11,0,10*ROW('Hygiene Data'!H140))="","",OFFSET('Hygiene Data'!$H$11,0,10*ROW('Hygiene Data'!H140)))</f>
        <v/>
      </c>
      <c r="EB146" s="283" t="str">
        <f ca="true">+IF(OFFSET('Hygiene Data'!$H$12,0,10*ROW('Hygiene Data'!H140))="","",OFFSET('Hygiene Data'!$H$12,0,10*ROW('Hygiene Data'!H140)))</f>
        <v/>
      </c>
      <c r="EC146" s="283" t="str">
        <f ca="true">+IF(OFFSET('Hygiene Data'!$H$13,0,10*ROW('Hygiene Data'!H140))="","",OFFSET('Hygiene Data'!$H$13,0,10*ROW('Hygiene Data'!H140)))</f>
        <v/>
      </c>
      <c r="ED146" s="283" t="str">
        <f ca="true">+IF(OFFSET('Hygiene Data'!$I$11,0,10*ROW('Hygiene Data'!I140))="","",OFFSET('Hygiene Data'!$I$11,0,10*ROW('Hygiene Data'!I140)))</f>
        <v/>
      </c>
      <c r="EE146" s="283" t="str">
        <f ca="true">+IF(OFFSET('Hygiene Data'!$I$12,0,10*ROW('Hygiene Data'!I140))="","",OFFSET('Hygiene Data'!$I$12,0,10*ROW('Hygiene Data'!I140)))</f>
        <v/>
      </c>
      <c r="EF146" s="283"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9"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3"/>
      <c r="BS147" s="283" t="str">
        <f ca="true">+IF(OFFSET('Water Data'!$D$27,0,10*ROW('Water Data'!D141))="","",OFFSET('Water Data'!$D$27,0,10*ROW('Water Data'!D141)))</f>
        <v/>
      </c>
      <c r="BT147" s="283" t="str">
        <f ca="true">+IF(OFFSET('Water Data'!$D$28,0,10*ROW('Water Data'!D141))="","",OFFSET('Water Data'!$D$28,0,10*ROW('Water Data'!D141)))</f>
        <v/>
      </c>
      <c r="BU147" s="283" t="str">
        <f ca="true">+IF(OFFSET('Water Data'!$D$29,0,10*ROW('Water Data'!D141))="","",OFFSET('Water Data'!$D$29,0,10*ROW('Water Data'!D141)))</f>
        <v/>
      </c>
      <c r="BV147" s="283" t="str">
        <f ca="true">+IF(OFFSET('Water Data'!$E$27,0,10*ROW('Water Data'!E141))="","",OFFSET('Water Data'!$E$27,0,10*ROW('Water Data'!E141)))</f>
        <v/>
      </c>
      <c r="BW147" s="283" t="str">
        <f ca="true">+IF(OFFSET('Water Data'!$E$28,0,10*ROW('Water Data'!E141))="","",OFFSET('Water Data'!$E$28,0,10*ROW('Water Data'!E141)))</f>
        <v/>
      </c>
      <c r="BX147" s="283" t="str">
        <f ca="true">+IF(OFFSET('Water Data'!$E$29,0,10*ROW('Water Data'!E141))="","",OFFSET('Water Data'!$E$29,0,10*ROW('Water Data'!E141)))</f>
        <v/>
      </c>
      <c r="BY147" s="283" t="str">
        <f ca="true">+IF(OFFSET('Water Data'!$F$27,0,10*ROW('Water Data'!F141))="","",OFFSET('Water Data'!$F$27,0,10*ROW('Water Data'!F141)))</f>
        <v/>
      </c>
      <c r="BZ147" s="283" t="str">
        <f ca="true">+IF(OFFSET('Water Data'!$F$28,0,10*ROW('Water Data'!F141))="","",OFFSET('Water Data'!$F$28,0,10*ROW('Water Data'!F141)))</f>
        <v/>
      </c>
      <c r="CA147" s="283" t="str">
        <f ca="true">+IF(OFFSET('Water Data'!$F$29,0,10*ROW('Water Data'!F141))="","",OFFSET('Water Data'!$F$29,0,10*ROW('Water Data'!F141)))</f>
        <v/>
      </c>
      <c r="CB147" s="283" t="str">
        <f ca="true">+IF(OFFSET('Water Data'!$G$27,0,10*ROW('Water Data'!G141))="","",OFFSET('Water Data'!$G$27,0,10*ROW('Water Data'!G141)))</f>
        <v/>
      </c>
      <c r="CC147" s="283" t="str">
        <f ca="true">+IF(OFFSET('Water Data'!$G$28,0,10*ROW('Water Data'!G141))="","",OFFSET('Water Data'!$G$28,0,10*ROW('Water Data'!G141)))</f>
        <v/>
      </c>
      <c r="CD147" s="283" t="str">
        <f ca="true">+IF(OFFSET('Water Data'!$G$29,0,10*ROW('Water Data'!G141))="","",OFFSET('Water Data'!$G$29,0,10*ROW('Water Data'!G141)))</f>
        <v/>
      </c>
      <c r="CE147" s="283" t="str">
        <f ca="true">+IF(OFFSET('Water Data'!$H$27,0,10*ROW('Water Data'!H141))="","",OFFSET('Water Data'!$H$27,0,10*ROW('Water Data'!H141)))</f>
        <v/>
      </c>
      <c r="CF147" s="283" t="str">
        <f ca="true">+IF(OFFSET('Water Data'!$H$28,0,10*ROW('Water Data'!H141))="","",OFFSET('Water Data'!$H$28,0,10*ROW('Water Data'!H141)))</f>
        <v/>
      </c>
      <c r="CG147" s="283" t="str">
        <f ca="true">+IF(OFFSET('Water Data'!$H$29,0,10*ROW('Water Data'!H141))="","",OFFSET('Water Data'!$H$29,0,10*ROW('Water Data'!H141)))</f>
        <v/>
      </c>
      <c r="CH147" s="283" t="str">
        <f ca="true">+IF(OFFSET('Water Data'!$I$27,0,10*ROW('Water Data'!I141))="","",OFFSET('Water Data'!$I$27,0,10*ROW('Water Data'!I141)))</f>
        <v/>
      </c>
      <c r="CI147" s="283" t="str">
        <f ca="true">+IF(OFFSET('Water Data'!$I$28,0,10*ROW('Water Data'!I141))="","",OFFSET('Water Data'!$I$28,0,10*ROW('Water Data'!I141)))</f>
        <v/>
      </c>
      <c r="CJ147" s="283" t="str">
        <f ca="true">+IF(OFFSET('Water Data'!$I$29,0,10*ROW('Water Data'!I141))="","",OFFSET('Water Data'!$I$29,0,10*ROW('Water Data'!I141)))</f>
        <v/>
      </c>
      <c r="CK147" s="283" t="str">
        <f ca="true">+IF(OFFSET('Sanitation Data'!$D$28,0,10*ROW('Sanitation Data'!D141))="","",OFFSET('Sanitation Data'!$D$28,0,10*ROW('Sanitation Data'!D141)))</f>
        <v/>
      </c>
      <c r="CL147" s="283" t="str">
        <f ca="true">+IF(OFFSET('Sanitation Data'!$D$29,0,10*ROW('Sanitation Data'!D141))="","",OFFSET('Sanitation Data'!$D$29,0,10*ROW('Sanitation Data'!D141)))</f>
        <v/>
      </c>
      <c r="CM147" s="283" t="str">
        <f ca="true">+IF(OFFSET('Sanitation Data'!$D$30,0,10*ROW('Sanitation Data'!D141))="","",OFFSET('Sanitation Data'!$D$30,0,10*ROW('Sanitation Data'!D141)))</f>
        <v/>
      </c>
      <c r="CN147" s="283" t="str">
        <f ca="true">+IF(OFFSET('Sanitation Data'!$D$31,0,10*ROW('Sanitation Data'!D141))="","",OFFSET('Sanitation Data'!$D$31,0,10*ROW('Sanitation Data'!D141)))</f>
        <v/>
      </c>
      <c r="CO147" s="283" t="str">
        <f ca="true">+IF(OFFSET('Sanitation Data'!$D$32,0,10*ROW('Sanitation Data'!D141))="","",OFFSET('Sanitation Data'!$D$32,0,10*ROW('Sanitation Data'!D141)))</f>
        <v/>
      </c>
      <c r="CP147" s="283" t="str">
        <f ca="true">+IF(OFFSET('Sanitation Data'!$E$28,0,10*ROW('Sanitation Data'!E141))="","",OFFSET('Sanitation Data'!$E$28,0,10*ROW('Sanitation Data'!E141)))</f>
        <v/>
      </c>
      <c r="CQ147" s="283" t="str">
        <f ca="true">+IF(OFFSET('Sanitation Data'!$E$29,0,10*ROW('Sanitation Data'!E141))="","",OFFSET('Sanitation Data'!$E$29,0,10*ROW('Sanitation Data'!E141)))</f>
        <v/>
      </c>
      <c r="CR147" s="283" t="str">
        <f ca="true">+IF(OFFSET('Sanitation Data'!$E$30,0,10*ROW('Sanitation Data'!E141))="","",OFFSET('Sanitation Data'!$E$30,0,10*ROW('Sanitation Data'!E141)))</f>
        <v/>
      </c>
      <c r="CS147" s="283" t="str">
        <f ca="true">+IF(OFFSET('Sanitation Data'!$E$31,0,10*ROW('Sanitation Data'!E141))="","",OFFSET('Sanitation Data'!$E$31,0,10*ROW('Sanitation Data'!E141)))</f>
        <v/>
      </c>
      <c r="CT147" s="283" t="str">
        <f ca="true">+IF(OFFSET('Sanitation Data'!$E$32,0,10*ROW('Sanitation Data'!E141))="","",OFFSET('Sanitation Data'!$E$32,0,10*ROW('Sanitation Data'!E141)))</f>
        <v/>
      </c>
      <c r="CU147" s="283" t="str">
        <f ca="true">+IF(OFFSET('Sanitation Data'!$F$28,0,10*ROW('Sanitation Data'!F141))="","",OFFSET('Sanitation Data'!$F$28,0,10*ROW('Sanitation Data'!F141)))</f>
        <v/>
      </c>
      <c r="CV147" s="283" t="str">
        <f ca="true">+IF(OFFSET('Sanitation Data'!$F$29,0,10*ROW('Sanitation Data'!F141))="","",OFFSET('Sanitation Data'!$F$29,0,10*ROW('Sanitation Data'!F141)))</f>
        <v/>
      </c>
      <c r="CW147" s="283" t="str">
        <f ca="true">+IF(OFFSET('Sanitation Data'!$F$30,0,10*ROW('Sanitation Data'!F141))="","",OFFSET('Sanitation Data'!$F$30,0,10*ROW('Sanitation Data'!F141)))</f>
        <v/>
      </c>
      <c r="CX147" s="283" t="str">
        <f ca="true">+IF(OFFSET('Sanitation Data'!$F$31,0,10*ROW('Sanitation Data'!F141))="","",OFFSET('Sanitation Data'!$F$31,0,10*ROW('Sanitation Data'!F141)))</f>
        <v/>
      </c>
      <c r="CY147" s="283" t="str">
        <f ca="true">+IF(OFFSET('Sanitation Data'!$F$32,0,10*ROW('Sanitation Data'!F141))="","",OFFSET('Sanitation Data'!$F$32,0,10*ROW('Sanitation Data'!F141)))</f>
        <v/>
      </c>
      <c r="CZ147" s="283" t="str">
        <f ca="true">+IF(OFFSET('Sanitation Data'!$G$28,0,10*ROW('Sanitation Data'!G141))="","",OFFSET('Sanitation Data'!$G$28,0,10*ROW('Sanitation Data'!G141)))</f>
        <v/>
      </c>
      <c r="DA147" s="283" t="str">
        <f ca="true">+IF(OFFSET('Sanitation Data'!$G$29,0,10*ROW('Sanitation Data'!G141))="","",OFFSET('Sanitation Data'!$G$29,0,10*ROW('Sanitation Data'!G141)))</f>
        <v/>
      </c>
      <c r="DB147" s="283" t="str">
        <f ca="true">+IF(OFFSET('Sanitation Data'!$G$30,0,10*ROW('Sanitation Data'!G141))="","",OFFSET('Sanitation Data'!$G$30,0,10*ROW('Sanitation Data'!G141)))</f>
        <v/>
      </c>
      <c r="DC147" s="283" t="str">
        <f ca="true">+IF(OFFSET('Sanitation Data'!$G$31,0,10*ROW('Sanitation Data'!G141))="","",OFFSET('Sanitation Data'!$G$31,0,10*ROW('Sanitation Data'!G141)))</f>
        <v/>
      </c>
      <c r="DD147" s="283" t="str">
        <f ca="true">+IF(OFFSET('Sanitation Data'!$G$32,0,10*ROW('Sanitation Data'!G141))="","",OFFSET('Sanitation Data'!$G$32,0,10*ROW('Sanitation Data'!G141)))</f>
        <v/>
      </c>
      <c r="DE147" s="283" t="str">
        <f ca="true">+IF(OFFSET('Sanitation Data'!$H$28,0,10*ROW('Sanitation Data'!H141))="","",OFFSET('Sanitation Data'!$H$28,0,10*ROW('Sanitation Data'!H141)))</f>
        <v/>
      </c>
      <c r="DF147" s="283" t="str">
        <f ca="true">+IF(OFFSET('Sanitation Data'!$H$29,0,10*ROW('Sanitation Data'!H141))="","",OFFSET('Sanitation Data'!$H$29,0,10*ROW('Sanitation Data'!H141)))</f>
        <v/>
      </c>
      <c r="DG147" s="283" t="str">
        <f ca="true">+IF(OFFSET('Sanitation Data'!$H$30,0,10*ROW('Sanitation Data'!H141))="","",OFFSET('Sanitation Data'!$H$30,0,10*ROW('Sanitation Data'!H141)))</f>
        <v/>
      </c>
      <c r="DH147" s="283" t="str">
        <f ca="true">+IF(OFFSET('Sanitation Data'!$H$31,0,10*ROW('Sanitation Data'!H141))="","",OFFSET('Sanitation Data'!$H$31,0,10*ROW('Sanitation Data'!H141)))</f>
        <v/>
      </c>
      <c r="DI147" s="283" t="str">
        <f ca="true">+IF(OFFSET('Sanitation Data'!$H$32,0,10*ROW('Sanitation Data'!H141))="","",OFFSET('Sanitation Data'!$H$32,0,10*ROW('Sanitation Data'!H141)))</f>
        <v/>
      </c>
      <c r="DJ147" s="283" t="str">
        <f ca="true">+IF(OFFSET('Sanitation Data'!$I$28,0,10*ROW('Sanitation Data'!I141))="","",OFFSET('Sanitation Data'!$I$28,0,10*ROW('Sanitation Data'!I141)))</f>
        <v/>
      </c>
      <c r="DK147" s="283" t="str">
        <f ca="true">+IF(OFFSET('Sanitation Data'!$I$29,0,10*ROW('Sanitation Data'!I141))="","",OFFSET('Sanitation Data'!$I$29,0,10*ROW('Sanitation Data'!I141)))</f>
        <v/>
      </c>
      <c r="DL147" s="283" t="str">
        <f ca="true">+IF(OFFSET('Sanitation Data'!$I$30,0,10*ROW('Sanitation Data'!I141))="","",OFFSET('Sanitation Data'!$I$30,0,10*ROW('Sanitation Data'!I141)))</f>
        <v/>
      </c>
      <c r="DM147" s="283" t="str">
        <f ca="true">+IF(OFFSET('Sanitation Data'!$I$31,0,10*ROW('Sanitation Data'!I141))="","",OFFSET('Sanitation Data'!$I$31,0,10*ROW('Sanitation Data'!I141)))</f>
        <v/>
      </c>
      <c r="DN147" s="283" t="str">
        <f ca="true">+IF(OFFSET('Sanitation Data'!$I$32,0,10*ROW('Sanitation Data'!I141))="","",OFFSET('Sanitation Data'!$I$32,0,10*ROW('Sanitation Data'!I141)))</f>
        <v/>
      </c>
      <c r="DO147" s="283" t="str">
        <f ca="true">+IF(OFFSET('Hygiene Data'!$D$11,0,10*ROW('Hygiene Data'!D141))="","",OFFSET('Hygiene Data'!$D$11,0,10*ROW('Hygiene Data'!D141)))</f>
        <v/>
      </c>
      <c r="DP147" s="283" t="str">
        <f ca="true">+IF(OFFSET('Hygiene Data'!$D$12,0,10*ROW('Hygiene Data'!D141))="","",OFFSET('Hygiene Data'!$D$12,0,10*ROW('Hygiene Data'!D141)))</f>
        <v/>
      </c>
      <c r="DQ147" s="283" t="str">
        <f ca="true">+IF(OFFSET('Hygiene Data'!$D$13,0,10*ROW('Hygiene Data'!D141))="","",OFFSET('Hygiene Data'!$D$13,0,10*ROW('Hygiene Data'!D141)))</f>
        <v/>
      </c>
      <c r="DR147" s="283" t="str">
        <f ca="true">+IF(OFFSET('Hygiene Data'!$E$11,0,10*ROW('Hygiene Data'!E141))="","",OFFSET('Hygiene Data'!$E$11,0,10*ROW('Hygiene Data'!E141)))</f>
        <v/>
      </c>
      <c r="DS147" s="283" t="str">
        <f ca="true">+IF(OFFSET('Hygiene Data'!$E$12,0,10*ROW('Hygiene Data'!E141))="","",OFFSET('Hygiene Data'!$E$12,0,10*ROW('Hygiene Data'!E141)))</f>
        <v/>
      </c>
      <c r="DT147" s="283" t="str">
        <f ca="true">+IF(OFFSET('Hygiene Data'!$E$13,0,10*ROW('Hygiene Data'!E141))="","",OFFSET('Hygiene Data'!$E$13,0,10*ROW('Hygiene Data'!E141)))</f>
        <v/>
      </c>
      <c r="DU147" s="283" t="str">
        <f ca="true">+IF(OFFSET('Hygiene Data'!$F$11,0,10*ROW('Hygiene Data'!F141))="","",OFFSET('Hygiene Data'!$F$11,0,10*ROW('Hygiene Data'!F141)))</f>
        <v/>
      </c>
      <c r="DV147" s="283" t="str">
        <f ca="true">+IF(OFFSET('Hygiene Data'!$F$12,0,10*ROW('Hygiene Data'!F141))="","",OFFSET('Hygiene Data'!$F$12,0,10*ROW('Hygiene Data'!F141)))</f>
        <v/>
      </c>
      <c r="DW147" s="283" t="str">
        <f ca="true">+IF(OFFSET('Hygiene Data'!$F$13,0,10*ROW('Hygiene Data'!F141))="","",OFFSET('Hygiene Data'!$F$13,0,10*ROW('Hygiene Data'!F141)))</f>
        <v/>
      </c>
      <c r="DX147" s="283" t="str">
        <f ca="true">+IF(OFFSET('Hygiene Data'!$G$11,0,10*ROW('Hygiene Data'!G141))="","",OFFSET('Hygiene Data'!$G$11,0,10*ROW('Hygiene Data'!G141)))</f>
        <v/>
      </c>
      <c r="DY147" s="283" t="str">
        <f ca="true">+IF(OFFSET('Hygiene Data'!$G$12,0,10*ROW('Hygiene Data'!G141))="","",OFFSET('Hygiene Data'!$G$12,0,10*ROW('Hygiene Data'!G141)))</f>
        <v/>
      </c>
      <c r="DZ147" s="283" t="str">
        <f ca="true">+IF(OFFSET('Hygiene Data'!$G$13,0,10*ROW('Hygiene Data'!G141))="","",OFFSET('Hygiene Data'!$G$13,0,10*ROW('Hygiene Data'!G141)))</f>
        <v/>
      </c>
      <c r="EA147" s="283" t="str">
        <f ca="true">+IF(OFFSET('Hygiene Data'!$H$11,0,10*ROW('Hygiene Data'!H141))="","",OFFSET('Hygiene Data'!$H$11,0,10*ROW('Hygiene Data'!H141)))</f>
        <v/>
      </c>
      <c r="EB147" s="283" t="str">
        <f ca="true">+IF(OFFSET('Hygiene Data'!$H$12,0,10*ROW('Hygiene Data'!H141))="","",OFFSET('Hygiene Data'!$H$12,0,10*ROW('Hygiene Data'!H141)))</f>
        <v/>
      </c>
      <c r="EC147" s="283" t="str">
        <f ca="true">+IF(OFFSET('Hygiene Data'!$H$13,0,10*ROW('Hygiene Data'!H141))="","",OFFSET('Hygiene Data'!$H$13,0,10*ROW('Hygiene Data'!H141)))</f>
        <v/>
      </c>
      <c r="ED147" s="283" t="str">
        <f ca="true">+IF(OFFSET('Hygiene Data'!$I$11,0,10*ROW('Hygiene Data'!I141))="","",OFFSET('Hygiene Data'!$I$11,0,10*ROW('Hygiene Data'!I141)))</f>
        <v/>
      </c>
      <c r="EE147" s="283" t="str">
        <f ca="true">+IF(OFFSET('Hygiene Data'!$I$12,0,10*ROW('Hygiene Data'!I141))="","",OFFSET('Hygiene Data'!$I$12,0,10*ROW('Hygiene Data'!I141)))</f>
        <v/>
      </c>
      <c r="EF147" s="283"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9"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3"/>
      <c r="BS148" s="283" t="str">
        <f ca="true">+IF(OFFSET('Water Data'!$D$27,0,10*ROW('Water Data'!D142))="","",OFFSET('Water Data'!$D$27,0,10*ROW('Water Data'!D142)))</f>
        <v/>
      </c>
      <c r="BT148" s="283" t="str">
        <f ca="true">+IF(OFFSET('Water Data'!$D$28,0,10*ROW('Water Data'!D142))="","",OFFSET('Water Data'!$D$28,0,10*ROW('Water Data'!D142)))</f>
        <v/>
      </c>
      <c r="BU148" s="283" t="str">
        <f ca="true">+IF(OFFSET('Water Data'!$D$29,0,10*ROW('Water Data'!D142))="","",OFFSET('Water Data'!$D$29,0,10*ROW('Water Data'!D142)))</f>
        <v/>
      </c>
      <c r="BV148" s="283" t="str">
        <f ca="true">+IF(OFFSET('Water Data'!$E$27,0,10*ROW('Water Data'!E142))="","",OFFSET('Water Data'!$E$27,0,10*ROW('Water Data'!E142)))</f>
        <v/>
      </c>
      <c r="BW148" s="283" t="str">
        <f ca="true">+IF(OFFSET('Water Data'!$E$28,0,10*ROW('Water Data'!E142))="","",OFFSET('Water Data'!$E$28,0,10*ROW('Water Data'!E142)))</f>
        <v/>
      </c>
      <c r="BX148" s="283" t="str">
        <f ca="true">+IF(OFFSET('Water Data'!$E$29,0,10*ROW('Water Data'!E142))="","",OFFSET('Water Data'!$E$29,0,10*ROW('Water Data'!E142)))</f>
        <v/>
      </c>
      <c r="BY148" s="283" t="str">
        <f ca="true">+IF(OFFSET('Water Data'!$F$27,0,10*ROW('Water Data'!F142))="","",OFFSET('Water Data'!$F$27,0,10*ROW('Water Data'!F142)))</f>
        <v/>
      </c>
      <c r="BZ148" s="283" t="str">
        <f ca="true">+IF(OFFSET('Water Data'!$F$28,0,10*ROW('Water Data'!F142))="","",OFFSET('Water Data'!$F$28,0,10*ROW('Water Data'!F142)))</f>
        <v/>
      </c>
      <c r="CA148" s="283" t="str">
        <f ca="true">+IF(OFFSET('Water Data'!$F$29,0,10*ROW('Water Data'!F142))="","",OFFSET('Water Data'!$F$29,0,10*ROW('Water Data'!F142)))</f>
        <v/>
      </c>
      <c r="CB148" s="283" t="str">
        <f ca="true">+IF(OFFSET('Water Data'!$G$27,0,10*ROW('Water Data'!G142))="","",OFFSET('Water Data'!$G$27,0,10*ROW('Water Data'!G142)))</f>
        <v/>
      </c>
      <c r="CC148" s="283" t="str">
        <f ca="true">+IF(OFFSET('Water Data'!$G$28,0,10*ROW('Water Data'!G142))="","",OFFSET('Water Data'!$G$28,0,10*ROW('Water Data'!G142)))</f>
        <v/>
      </c>
      <c r="CD148" s="283" t="str">
        <f ca="true">+IF(OFFSET('Water Data'!$G$29,0,10*ROW('Water Data'!G142))="","",OFFSET('Water Data'!$G$29,0,10*ROW('Water Data'!G142)))</f>
        <v/>
      </c>
      <c r="CE148" s="283" t="str">
        <f ca="true">+IF(OFFSET('Water Data'!$H$27,0,10*ROW('Water Data'!H142))="","",OFFSET('Water Data'!$H$27,0,10*ROW('Water Data'!H142)))</f>
        <v/>
      </c>
      <c r="CF148" s="283" t="str">
        <f ca="true">+IF(OFFSET('Water Data'!$H$28,0,10*ROW('Water Data'!H142))="","",OFFSET('Water Data'!$H$28,0,10*ROW('Water Data'!H142)))</f>
        <v/>
      </c>
      <c r="CG148" s="283" t="str">
        <f ca="true">+IF(OFFSET('Water Data'!$H$29,0,10*ROW('Water Data'!H142))="","",OFFSET('Water Data'!$H$29,0,10*ROW('Water Data'!H142)))</f>
        <v/>
      </c>
      <c r="CH148" s="283" t="str">
        <f ca="true">+IF(OFFSET('Water Data'!$I$27,0,10*ROW('Water Data'!I142))="","",OFFSET('Water Data'!$I$27,0,10*ROW('Water Data'!I142)))</f>
        <v/>
      </c>
      <c r="CI148" s="283" t="str">
        <f ca="true">+IF(OFFSET('Water Data'!$I$28,0,10*ROW('Water Data'!I142))="","",OFFSET('Water Data'!$I$28,0,10*ROW('Water Data'!I142)))</f>
        <v/>
      </c>
      <c r="CJ148" s="283" t="str">
        <f ca="true">+IF(OFFSET('Water Data'!$I$29,0,10*ROW('Water Data'!I142))="","",OFFSET('Water Data'!$I$29,0,10*ROW('Water Data'!I142)))</f>
        <v/>
      </c>
      <c r="CK148" s="283" t="str">
        <f ca="true">+IF(OFFSET('Sanitation Data'!$D$28,0,10*ROW('Sanitation Data'!D142))="","",OFFSET('Sanitation Data'!$D$28,0,10*ROW('Sanitation Data'!D142)))</f>
        <v/>
      </c>
      <c r="CL148" s="283" t="str">
        <f ca="true">+IF(OFFSET('Sanitation Data'!$D$29,0,10*ROW('Sanitation Data'!D142))="","",OFFSET('Sanitation Data'!$D$29,0,10*ROW('Sanitation Data'!D142)))</f>
        <v/>
      </c>
      <c r="CM148" s="283" t="str">
        <f ca="true">+IF(OFFSET('Sanitation Data'!$D$30,0,10*ROW('Sanitation Data'!D142))="","",OFFSET('Sanitation Data'!$D$30,0,10*ROW('Sanitation Data'!D142)))</f>
        <v/>
      </c>
      <c r="CN148" s="283" t="str">
        <f ca="true">+IF(OFFSET('Sanitation Data'!$D$31,0,10*ROW('Sanitation Data'!D142))="","",OFFSET('Sanitation Data'!$D$31,0,10*ROW('Sanitation Data'!D142)))</f>
        <v/>
      </c>
      <c r="CO148" s="283" t="str">
        <f ca="true">+IF(OFFSET('Sanitation Data'!$D$32,0,10*ROW('Sanitation Data'!D142))="","",OFFSET('Sanitation Data'!$D$32,0,10*ROW('Sanitation Data'!D142)))</f>
        <v/>
      </c>
      <c r="CP148" s="283" t="str">
        <f ca="true">+IF(OFFSET('Sanitation Data'!$E$28,0,10*ROW('Sanitation Data'!E142))="","",OFFSET('Sanitation Data'!$E$28,0,10*ROW('Sanitation Data'!E142)))</f>
        <v/>
      </c>
      <c r="CQ148" s="283" t="str">
        <f ca="true">+IF(OFFSET('Sanitation Data'!$E$29,0,10*ROW('Sanitation Data'!E142))="","",OFFSET('Sanitation Data'!$E$29,0,10*ROW('Sanitation Data'!E142)))</f>
        <v/>
      </c>
      <c r="CR148" s="283" t="str">
        <f ca="true">+IF(OFFSET('Sanitation Data'!$E$30,0,10*ROW('Sanitation Data'!E142))="","",OFFSET('Sanitation Data'!$E$30,0,10*ROW('Sanitation Data'!E142)))</f>
        <v/>
      </c>
      <c r="CS148" s="283" t="str">
        <f ca="true">+IF(OFFSET('Sanitation Data'!$E$31,0,10*ROW('Sanitation Data'!E142))="","",OFFSET('Sanitation Data'!$E$31,0,10*ROW('Sanitation Data'!E142)))</f>
        <v/>
      </c>
      <c r="CT148" s="283" t="str">
        <f ca="true">+IF(OFFSET('Sanitation Data'!$E$32,0,10*ROW('Sanitation Data'!E142))="","",OFFSET('Sanitation Data'!$E$32,0,10*ROW('Sanitation Data'!E142)))</f>
        <v/>
      </c>
      <c r="CU148" s="283" t="str">
        <f ca="true">+IF(OFFSET('Sanitation Data'!$F$28,0,10*ROW('Sanitation Data'!F142))="","",OFFSET('Sanitation Data'!$F$28,0,10*ROW('Sanitation Data'!F142)))</f>
        <v/>
      </c>
      <c r="CV148" s="283" t="str">
        <f ca="true">+IF(OFFSET('Sanitation Data'!$F$29,0,10*ROW('Sanitation Data'!F142))="","",OFFSET('Sanitation Data'!$F$29,0,10*ROW('Sanitation Data'!F142)))</f>
        <v/>
      </c>
      <c r="CW148" s="283" t="str">
        <f ca="true">+IF(OFFSET('Sanitation Data'!$F$30,0,10*ROW('Sanitation Data'!F142))="","",OFFSET('Sanitation Data'!$F$30,0,10*ROW('Sanitation Data'!F142)))</f>
        <v/>
      </c>
      <c r="CX148" s="283" t="str">
        <f ca="true">+IF(OFFSET('Sanitation Data'!$F$31,0,10*ROW('Sanitation Data'!F142))="","",OFFSET('Sanitation Data'!$F$31,0,10*ROW('Sanitation Data'!F142)))</f>
        <v/>
      </c>
      <c r="CY148" s="283" t="str">
        <f ca="true">+IF(OFFSET('Sanitation Data'!$F$32,0,10*ROW('Sanitation Data'!F142))="","",OFFSET('Sanitation Data'!$F$32,0,10*ROW('Sanitation Data'!F142)))</f>
        <v/>
      </c>
      <c r="CZ148" s="283" t="str">
        <f ca="true">+IF(OFFSET('Sanitation Data'!$G$28,0,10*ROW('Sanitation Data'!G142))="","",OFFSET('Sanitation Data'!$G$28,0,10*ROW('Sanitation Data'!G142)))</f>
        <v/>
      </c>
      <c r="DA148" s="283" t="str">
        <f ca="true">+IF(OFFSET('Sanitation Data'!$G$29,0,10*ROW('Sanitation Data'!G142))="","",OFFSET('Sanitation Data'!$G$29,0,10*ROW('Sanitation Data'!G142)))</f>
        <v/>
      </c>
      <c r="DB148" s="283" t="str">
        <f ca="true">+IF(OFFSET('Sanitation Data'!$G$30,0,10*ROW('Sanitation Data'!G142))="","",OFFSET('Sanitation Data'!$G$30,0,10*ROW('Sanitation Data'!G142)))</f>
        <v/>
      </c>
      <c r="DC148" s="283" t="str">
        <f ca="true">+IF(OFFSET('Sanitation Data'!$G$31,0,10*ROW('Sanitation Data'!G142))="","",OFFSET('Sanitation Data'!$G$31,0,10*ROW('Sanitation Data'!G142)))</f>
        <v/>
      </c>
      <c r="DD148" s="283" t="str">
        <f ca="true">+IF(OFFSET('Sanitation Data'!$G$32,0,10*ROW('Sanitation Data'!G142))="","",OFFSET('Sanitation Data'!$G$32,0,10*ROW('Sanitation Data'!G142)))</f>
        <v/>
      </c>
      <c r="DE148" s="283" t="str">
        <f ca="true">+IF(OFFSET('Sanitation Data'!$H$28,0,10*ROW('Sanitation Data'!H142))="","",OFFSET('Sanitation Data'!$H$28,0,10*ROW('Sanitation Data'!H142)))</f>
        <v/>
      </c>
      <c r="DF148" s="283" t="str">
        <f ca="true">+IF(OFFSET('Sanitation Data'!$H$29,0,10*ROW('Sanitation Data'!H142))="","",OFFSET('Sanitation Data'!$H$29,0,10*ROW('Sanitation Data'!H142)))</f>
        <v/>
      </c>
      <c r="DG148" s="283" t="str">
        <f ca="true">+IF(OFFSET('Sanitation Data'!$H$30,0,10*ROW('Sanitation Data'!H142))="","",OFFSET('Sanitation Data'!$H$30,0,10*ROW('Sanitation Data'!H142)))</f>
        <v/>
      </c>
      <c r="DH148" s="283" t="str">
        <f ca="true">+IF(OFFSET('Sanitation Data'!$H$31,0,10*ROW('Sanitation Data'!H142))="","",OFFSET('Sanitation Data'!$H$31,0,10*ROW('Sanitation Data'!H142)))</f>
        <v/>
      </c>
      <c r="DI148" s="283" t="str">
        <f ca="true">+IF(OFFSET('Sanitation Data'!$H$32,0,10*ROW('Sanitation Data'!H142))="","",OFFSET('Sanitation Data'!$H$32,0,10*ROW('Sanitation Data'!H142)))</f>
        <v/>
      </c>
      <c r="DJ148" s="283" t="str">
        <f ca="true">+IF(OFFSET('Sanitation Data'!$I$28,0,10*ROW('Sanitation Data'!I142))="","",OFFSET('Sanitation Data'!$I$28,0,10*ROW('Sanitation Data'!I142)))</f>
        <v/>
      </c>
      <c r="DK148" s="283" t="str">
        <f ca="true">+IF(OFFSET('Sanitation Data'!$I$29,0,10*ROW('Sanitation Data'!I142))="","",OFFSET('Sanitation Data'!$I$29,0,10*ROW('Sanitation Data'!I142)))</f>
        <v/>
      </c>
      <c r="DL148" s="283" t="str">
        <f ca="true">+IF(OFFSET('Sanitation Data'!$I$30,0,10*ROW('Sanitation Data'!I142))="","",OFFSET('Sanitation Data'!$I$30,0,10*ROW('Sanitation Data'!I142)))</f>
        <v/>
      </c>
      <c r="DM148" s="283" t="str">
        <f ca="true">+IF(OFFSET('Sanitation Data'!$I$31,0,10*ROW('Sanitation Data'!I142))="","",OFFSET('Sanitation Data'!$I$31,0,10*ROW('Sanitation Data'!I142)))</f>
        <v/>
      </c>
      <c r="DN148" s="283" t="str">
        <f ca="true">+IF(OFFSET('Sanitation Data'!$I$32,0,10*ROW('Sanitation Data'!I142))="","",OFFSET('Sanitation Data'!$I$32,0,10*ROW('Sanitation Data'!I142)))</f>
        <v/>
      </c>
      <c r="DO148" s="283" t="str">
        <f ca="true">+IF(OFFSET('Hygiene Data'!$D$11,0,10*ROW('Hygiene Data'!D142))="","",OFFSET('Hygiene Data'!$D$11,0,10*ROW('Hygiene Data'!D142)))</f>
        <v/>
      </c>
      <c r="DP148" s="283" t="str">
        <f ca="true">+IF(OFFSET('Hygiene Data'!$D$12,0,10*ROW('Hygiene Data'!D142))="","",OFFSET('Hygiene Data'!$D$12,0,10*ROW('Hygiene Data'!D142)))</f>
        <v/>
      </c>
      <c r="DQ148" s="283" t="str">
        <f ca="true">+IF(OFFSET('Hygiene Data'!$D$13,0,10*ROW('Hygiene Data'!D142))="","",OFFSET('Hygiene Data'!$D$13,0,10*ROW('Hygiene Data'!D142)))</f>
        <v/>
      </c>
      <c r="DR148" s="283" t="str">
        <f ca="true">+IF(OFFSET('Hygiene Data'!$E$11,0,10*ROW('Hygiene Data'!E142))="","",OFFSET('Hygiene Data'!$E$11,0,10*ROW('Hygiene Data'!E142)))</f>
        <v/>
      </c>
      <c r="DS148" s="283" t="str">
        <f ca="true">+IF(OFFSET('Hygiene Data'!$E$12,0,10*ROW('Hygiene Data'!E142))="","",OFFSET('Hygiene Data'!$E$12,0,10*ROW('Hygiene Data'!E142)))</f>
        <v/>
      </c>
      <c r="DT148" s="283" t="str">
        <f ca="true">+IF(OFFSET('Hygiene Data'!$E$13,0,10*ROW('Hygiene Data'!E142))="","",OFFSET('Hygiene Data'!$E$13,0,10*ROW('Hygiene Data'!E142)))</f>
        <v/>
      </c>
      <c r="DU148" s="283" t="str">
        <f ca="true">+IF(OFFSET('Hygiene Data'!$F$11,0,10*ROW('Hygiene Data'!F142))="","",OFFSET('Hygiene Data'!$F$11,0,10*ROW('Hygiene Data'!F142)))</f>
        <v/>
      </c>
      <c r="DV148" s="283" t="str">
        <f ca="true">+IF(OFFSET('Hygiene Data'!$F$12,0,10*ROW('Hygiene Data'!F142))="","",OFFSET('Hygiene Data'!$F$12,0,10*ROW('Hygiene Data'!F142)))</f>
        <v/>
      </c>
      <c r="DW148" s="283" t="str">
        <f ca="true">+IF(OFFSET('Hygiene Data'!$F$13,0,10*ROW('Hygiene Data'!F142))="","",OFFSET('Hygiene Data'!$F$13,0,10*ROW('Hygiene Data'!F142)))</f>
        <v/>
      </c>
      <c r="DX148" s="283" t="str">
        <f ca="true">+IF(OFFSET('Hygiene Data'!$G$11,0,10*ROW('Hygiene Data'!G142))="","",OFFSET('Hygiene Data'!$G$11,0,10*ROW('Hygiene Data'!G142)))</f>
        <v/>
      </c>
      <c r="DY148" s="283" t="str">
        <f ca="true">+IF(OFFSET('Hygiene Data'!$G$12,0,10*ROW('Hygiene Data'!G142))="","",OFFSET('Hygiene Data'!$G$12,0,10*ROW('Hygiene Data'!G142)))</f>
        <v/>
      </c>
      <c r="DZ148" s="283" t="str">
        <f ca="true">+IF(OFFSET('Hygiene Data'!$G$13,0,10*ROW('Hygiene Data'!G142))="","",OFFSET('Hygiene Data'!$G$13,0,10*ROW('Hygiene Data'!G142)))</f>
        <v/>
      </c>
      <c r="EA148" s="283" t="str">
        <f ca="true">+IF(OFFSET('Hygiene Data'!$H$11,0,10*ROW('Hygiene Data'!H142))="","",OFFSET('Hygiene Data'!$H$11,0,10*ROW('Hygiene Data'!H142)))</f>
        <v/>
      </c>
      <c r="EB148" s="283" t="str">
        <f ca="true">+IF(OFFSET('Hygiene Data'!$H$12,0,10*ROW('Hygiene Data'!H142))="","",OFFSET('Hygiene Data'!$H$12,0,10*ROW('Hygiene Data'!H142)))</f>
        <v/>
      </c>
      <c r="EC148" s="283" t="str">
        <f ca="true">+IF(OFFSET('Hygiene Data'!$H$13,0,10*ROW('Hygiene Data'!H142))="","",OFFSET('Hygiene Data'!$H$13,0,10*ROW('Hygiene Data'!H142)))</f>
        <v/>
      </c>
      <c r="ED148" s="283" t="str">
        <f ca="true">+IF(OFFSET('Hygiene Data'!$I$11,0,10*ROW('Hygiene Data'!I142))="","",OFFSET('Hygiene Data'!$I$11,0,10*ROW('Hygiene Data'!I142)))</f>
        <v/>
      </c>
      <c r="EE148" s="283" t="str">
        <f ca="true">+IF(OFFSET('Hygiene Data'!$I$12,0,10*ROW('Hygiene Data'!I142))="","",OFFSET('Hygiene Data'!$I$12,0,10*ROW('Hygiene Data'!I142)))</f>
        <v/>
      </c>
      <c r="EF148" s="283"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9"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3"/>
      <c r="BS149" s="283" t="str">
        <f ca="true">+IF(OFFSET('Water Data'!$D$27,0,10*ROW('Water Data'!D143))="","",OFFSET('Water Data'!$D$27,0,10*ROW('Water Data'!D143)))</f>
        <v/>
      </c>
      <c r="BT149" s="283" t="str">
        <f ca="true">+IF(OFFSET('Water Data'!$D$28,0,10*ROW('Water Data'!D143))="","",OFFSET('Water Data'!$D$28,0,10*ROW('Water Data'!D143)))</f>
        <v/>
      </c>
      <c r="BU149" s="283" t="str">
        <f ca="true">+IF(OFFSET('Water Data'!$D$29,0,10*ROW('Water Data'!D143))="","",OFFSET('Water Data'!$D$29,0,10*ROW('Water Data'!D143)))</f>
        <v/>
      </c>
      <c r="BV149" s="283" t="str">
        <f ca="true">+IF(OFFSET('Water Data'!$E$27,0,10*ROW('Water Data'!E143))="","",OFFSET('Water Data'!$E$27,0,10*ROW('Water Data'!E143)))</f>
        <v/>
      </c>
      <c r="BW149" s="283" t="str">
        <f ca="true">+IF(OFFSET('Water Data'!$E$28,0,10*ROW('Water Data'!E143))="","",OFFSET('Water Data'!$E$28,0,10*ROW('Water Data'!E143)))</f>
        <v/>
      </c>
      <c r="BX149" s="283" t="str">
        <f ca="true">+IF(OFFSET('Water Data'!$E$29,0,10*ROW('Water Data'!E143))="","",OFFSET('Water Data'!$E$29,0,10*ROW('Water Data'!E143)))</f>
        <v/>
      </c>
      <c r="BY149" s="283" t="str">
        <f ca="true">+IF(OFFSET('Water Data'!$F$27,0,10*ROW('Water Data'!F143))="","",OFFSET('Water Data'!$F$27,0,10*ROW('Water Data'!F143)))</f>
        <v/>
      </c>
      <c r="BZ149" s="283" t="str">
        <f ca="true">+IF(OFFSET('Water Data'!$F$28,0,10*ROW('Water Data'!F143))="","",OFFSET('Water Data'!$F$28,0,10*ROW('Water Data'!F143)))</f>
        <v/>
      </c>
      <c r="CA149" s="283" t="str">
        <f ca="true">+IF(OFFSET('Water Data'!$F$29,0,10*ROW('Water Data'!F143))="","",OFFSET('Water Data'!$F$29,0,10*ROW('Water Data'!F143)))</f>
        <v/>
      </c>
      <c r="CB149" s="283" t="str">
        <f ca="true">+IF(OFFSET('Water Data'!$G$27,0,10*ROW('Water Data'!G143))="","",OFFSET('Water Data'!$G$27,0,10*ROW('Water Data'!G143)))</f>
        <v/>
      </c>
      <c r="CC149" s="283" t="str">
        <f ca="true">+IF(OFFSET('Water Data'!$G$28,0,10*ROW('Water Data'!G143))="","",OFFSET('Water Data'!$G$28,0,10*ROW('Water Data'!G143)))</f>
        <v/>
      </c>
      <c r="CD149" s="283" t="str">
        <f ca="true">+IF(OFFSET('Water Data'!$G$29,0,10*ROW('Water Data'!G143))="","",OFFSET('Water Data'!$G$29,0,10*ROW('Water Data'!G143)))</f>
        <v/>
      </c>
      <c r="CE149" s="283" t="str">
        <f ca="true">+IF(OFFSET('Water Data'!$H$27,0,10*ROW('Water Data'!H143))="","",OFFSET('Water Data'!$H$27,0,10*ROW('Water Data'!H143)))</f>
        <v/>
      </c>
      <c r="CF149" s="283" t="str">
        <f ca="true">+IF(OFFSET('Water Data'!$H$28,0,10*ROW('Water Data'!H143))="","",OFFSET('Water Data'!$H$28,0,10*ROW('Water Data'!H143)))</f>
        <v/>
      </c>
      <c r="CG149" s="283" t="str">
        <f ca="true">+IF(OFFSET('Water Data'!$H$29,0,10*ROW('Water Data'!H143))="","",OFFSET('Water Data'!$H$29,0,10*ROW('Water Data'!H143)))</f>
        <v/>
      </c>
      <c r="CH149" s="283" t="str">
        <f ca="true">+IF(OFFSET('Water Data'!$I$27,0,10*ROW('Water Data'!I143))="","",OFFSET('Water Data'!$I$27,0,10*ROW('Water Data'!I143)))</f>
        <v/>
      </c>
      <c r="CI149" s="283" t="str">
        <f ca="true">+IF(OFFSET('Water Data'!$I$28,0,10*ROW('Water Data'!I143))="","",OFFSET('Water Data'!$I$28,0,10*ROW('Water Data'!I143)))</f>
        <v/>
      </c>
      <c r="CJ149" s="283" t="str">
        <f ca="true">+IF(OFFSET('Water Data'!$I$29,0,10*ROW('Water Data'!I143))="","",OFFSET('Water Data'!$I$29,0,10*ROW('Water Data'!I143)))</f>
        <v/>
      </c>
      <c r="CK149" s="283" t="str">
        <f ca="true">+IF(OFFSET('Sanitation Data'!$D$28,0,10*ROW('Sanitation Data'!D143))="","",OFFSET('Sanitation Data'!$D$28,0,10*ROW('Sanitation Data'!D143)))</f>
        <v/>
      </c>
      <c r="CL149" s="283" t="str">
        <f ca="true">+IF(OFFSET('Sanitation Data'!$D$29,0,10*ROW('Sanitation Data'!D143))="","",OFFSET('Sanitation Data'!$D$29,0,10*ROW('Sanitation Data'!D143)))</f>
        <v/>
      </c>
      <c r="CM149" s="283" t="str">
        <f ca="true">+IF(OFFSET('Sanitation Data'!$D$30,0,10*ROW('Sanitation Data'!D143))="","",OFFSET('Sanitation Data'!$D$30,0,10*ROW('Sanitation Data'!D143)))</f>
        <v/>
      </c>
      <c r="CN149" s="283" t="str">
        <f ca="true">+IF(OFFSET('Sanitation Data'!$D$31,0,10*ROW('Sanitation Data'!D143))="","",OFFSET('Sanitation Data'!$D$31,0,10*ROW('Sanitation Data'!D143)))</f>
        <v/>
      </c>
      <c r="CO149" s="283" t="str">
        <f ca="true">+IF(OFFSET('Sanitation Data'!$D$32,0,10*ROW('Sanitation Data'!D143))="","",OFFSET('Sanitation Data'!$D$32,0,10*ROW('Sanitation Data'!D143)))</f>
        <v/>
      </c>
      <c r="CP149" s="283" t="str">
        <f ca="true">+IF(OFFSET('Sanitation Data'!$E$28,0,10*ROW('Sanitation Data'!E143))="","",OFFSET('Sanitation Data'!$E$28,0,10*ROW('Sanitation Data'!E143)))</f>
        <v/>
      </c>
      <c r="CQ149" s="283" t="str">
        <f ca="true">+IF(OFFSET('Sanitation Data'!$E$29,0,10*ROW('Sanitation Data'!E143))="","",OFFSET('Sanitation Data'!$E$29,0,10*ROW('Sanitation Data'!E143)))</f>
        <v/>
      </c>
      <c r="CR149" s="283" t="str">
        <f ca="true">+IF(OFFSET('Sanitation Data'!$E$30,0,10*ROW('Sanitation Data'!E143))="","",OFFSET('Sanitation Data'!$E$30,0,10*ROW('Sanitation Data'!E143)))</f>
        <v/>
      </c>
      <c r="CS149" s="283" t="str">
        <f ca="true">+IF(OFFSET('Sanitation Data'!$E$31,0,10*ROW('Sanitation Data'!E143))="","",OFFSET('Sanitation Data'!$E$31,0,10*ROW('Sanitation Data'!E143)))</f>
        <v/>
      </c>
      <c r="CT149" s="283" t="str">
        <f ca="true">+IF(OFFSET('Sanitation Data'!$E$32,0,10*ROW('Sanitation Data'!E143))="","",OFFSET('Sanitation Data'!$E$32,0,10*ROW('Sanitation Data'!E143)))</f>
        <v/>
      </c>
      <c r="CU149" s="283" t="str">
        <f ca="true">+IF(OFFSET('Sanitation Data'!$F$28,0,10*ROW('Sanitation Data'!F143))="","",OFFSET('Sanitation Data'!$F$28,0,10*ROW('Sanitation Data'!F143)))</f>
        <v/>
      </c>
      <c r="CV149" s="283" t="str">
        <f ca="true">+IF(OFFSET('Sanitation Data'!$F$29,0,10*ROW('Sanitation Data'!F143))="","",OFFSET('Sanitation Data'!$F$29,0,10*ROW('Sanitation Data'!F143)))</f>
        <v/>
      </c>
      <c r="CW149" s="283" t="str">
        <f ca="true">+IF(OFFSET('Sanitation Data'!$F$30,0,10*ROW('Sanitation Data'!F143))="","",OFFSET('Sanitation Data'!$F$30,0,10*ROW('Sanitation Data'!F143)))</f>
        <v/>
      </c>
      <c r="CX149" s="283" t="str">
        <f ca="true">+IF(OFFSET('Sanitation Data'!$F$31,0,10*ROW('Sanitation Data'!F143))="","",OFFSET('Sanitation Data'!$F$31,0,10*ROW('Sanitation Data'!F143)))</f>
        <v/>
      </c>
      <c r="CY149" s="283" t="str">
        <f ca="true">+IF(OFFSET('Sanitation Data'!$F$32,0,10*ROW('Sanitation Data'!F143))="","",OFFSET('Sanitation Data'!$F$32,0,10*ROW('Sanitation Data'!F143)))</f>
        <v/>
      </c>
      <c r="CZ149" s="283" t="str">
        <f ca="true">+IF(OFFSET('Sanitation Data'!$G$28,0,10*ROW('Sanitation Data'!G143))="","",OFFSET('Sanitation Data'!$G$28,0,10*ROW('Sanitation Data'!G143)))</f>
        <v/>
      </c>
      <c r="DA149" s="283" t="str">
        <f ca="true">+IF(OFFSET('Sanitation Data'!$G$29,0,10*ROW('Sanitation Data'!G143))="","",OFFSET('Sanitation Data'!$G$29,0,10*ROW('Sanitation Data'!G143)))</f>
        <v/>
      </c>
      <c r="DB149" s="283" t="str">
        <f ca="true">+IF(OFFSET('Sanitation Data'!$G$30,0,10*ROW('Sanitation Data'!G143))="","",OFFSET('Sanitation Data'!$G$30,0,10*ROW('Sanitation Data'!G143)))</f>
        <v/>
      </c>
      <c r="DC149" s="283" t="str">
        <f ca="true">+IF(OFFSET('Sanitation Data'!$G$31,0,10*ROW('Sanitation Data'!G143))="","",OFFSET('Sanitation Data'!$G$31,0,10*ROW('Sanitation Data'!G143)))</f>
        <v/>
      </c>
      <c r="DD149" s="283" t="str">
        <f ca="true">+IF(OFFSET('Sanitation Data'!$G$32,0,10*ROW('Sanitation Data'!G143))="","",OFFSET('Sanitation Data'!$G$32,0,10*ROW('Sanitation Data'!G143)))</f>
        <v/>
      </c>
      <c r="DE149" s="283" t="str">
        <f ca="true">+IF(OFFSET('Sanitation Data'!$H$28,0,10*ROW('Sanitation Data'!H143))="","",OFFSET('Sanitation Data'!$H$28,0,10*ROW('Sanitation Data'!H143)))</f>
        <v/>
      </c>
      <c r="DF149" s="283" t="str">
        <f ca="true">+IF(OFFSET('Sanitation Data'!$H$29,0,10*ROW('Sanitation Data'!H143))="","",OFFSET('Sanitation Data'!$H$29,0,10*ROW('Sanitation Data'!H143)))</f>
        <v/>
      </c>
      <c r="DG149" s="283" t="str">
        <f ca="true">+IF(OFFSET('Sanitation Data'!$H$30,0,10*ROW('Sanitation Data'!H143))="","",OFFSET('Sanitation Data'!$H$30,0,10*ROW('Sanitation Data'!H143)))</f>
        <v/>
      </c>
      <c r="DH149" s="283" t="str">
        <f ca="true">+IF(OFFSET('Sanitation Data'!$H$31,0,10*ROW('Sanitation Data'!H143))="","",OFFSET('Sanitation Data'!$H$31,0,10*ROW('Sanitation Data'!H143)))</f>
        <v/>
      </c>
      <c r="DI149" s="283" t="str">
        <f ca="true">+IF(OFFSET('Sanitation Data'!$H$32,0,10*ROW('Sanitation Data'!H143))="","",OFFSET('Sanitation Data'!$H$32,0,10*ROW('Sanitation Data'!H143)))</f>
        <v/>
      </c>
      <c r="DJ149" s="283" t="str">
        <f ca="true">+IF(OFFSET('Sanitation Data'!$I$28,0,10*ROW('Sanitation Data'!I143))="","",OFFSET('Sanitation Data'!$I$28,0,10*ROW('Sanitation Data'!I143)))</f>
        <v/>
      </c>
      <c r="DK149" s="283" t="str">
        <f ca="true">+IF(OFFSET('Sanitation Data'!$I$29,0,10*ROW('Sanitation Data'!I143))="","",OFFSET('Sanitation Data'!$I$29,0,10*ROW('Sanitation Data'!I143)))</f>
        <v/>
      </c>
      <c r="DL149" s="283" t="str">
        <f ca="true">+IF(OFFSET('Sanitation Data'!$I$30,0,10*ROW('Sanitation Data'!I143))="","",OFFSET('Sanitation Data'!$I$30,0,10*ROW('Sanitation Data'!I143)))</f>
        <v/>
      </c>
      <c r="DM149" s="283" t="str">
        <f ca="true">+IF(OFFSET('Sanitation Data'!$I$31,0,10*ROW('Sanitation Data'!I143))="","",OFFSET('Sanitation Data'!$I$31,0,10*ROW('Sanitation Data'!I143)))</f>
        <v/>
      </c>
      <c r="DN149" s="283" t="str">
        <f ca="true">+IF(OFFSET('Sanitation Data'!$I$32,0,10*ROW('Sanitation Data'!I143))="","",OFFSET('Sanitation Data'!$I$32,0,10*ROW('Sanitation Data'!I143)))</f>
        <v/>
      </c>
      <c r="DO149" s="283" t="str">
        <f ca="true">+IF(OFFSET('Hygiene Data'!$D$11,0,10*ROW('Hygiene Data'!D143))="","",OFFSET('Hygiene Data'!$D$11,0,10*ROW('Hygiene Data'!D143)))</f>
        <v/>
      </c>
      <c r="DP149" s="283" t="str">
        <f ca="true">+IF(OFFSET('Hygiene Data'!$D$12,0,10*ROW('Hygiene Data'!D143))="","",OFFSET('Hygiene Data'!$D$12,0,10*ROW('Hygiene Data'!D143)))</f>
        <v/>
      </c>
      <c r="DQ149" s="283" t="str">
        <f ca="true">+IF(OFFSET('Hygiene Data'!$D$13,0,10*ROW('Hygiene Data'!D143))="","",OFFSET('Hygiene Data'!$D$13,0,10*ROW('Hygiene Data'!D143)))</f>
        <v/>
      </c>
      <c r="DR149" s="283" t="str">
        <f ca="true">+IF(OFFSET('Hygiene Data'!$E$11,0,10*ROW('Hygiene Data'!E143))="","",OFFSET('Hygiene Data'!$E$11,0,10*ROW('Hygiene Data'!E143)))</f>
        <v/>
      </c>
      <c r="DS149" s="283" t="str">
        <f ca="true">+IF(OFFSET('Hygiene Data'!$E$12,0,10*ROW('Hygiene Data'!E143))="","",OFFSET('Hygiene Data'!$E$12,0,10*ROW('Hygiene Data'!E143)))</f>
        <v/>
      </c>
      <c r="DT149" s="283" t="str">
        <f ca="true">+IF(OFFSET('Hygiene Data'!$E$13,0,10*ROW('Hygiene Data'!E143))="","",OFFSET('Hygiene Data'!$E$13,0,10*ROW('Hygiene Data'!E143)))</f>
        <v/>
      </c>
      <c r="DU149" s="283" t="str">
        <f ca="true">+IF(OFFSET('Hygiene Data'!$F$11,0,10*ROW('Hygiene Data'!F143))="","",OFFSET('Hygiene Data'!$F$11,0,10*ROW('Hygiene Data'!F143)))</f>
        <v/>
      </c>
      <c r="DV149" s="283" t="str">
        <f ca="true">+IF(OFFSET('Hygiene Data'!$F$12,0,10*ROW('Hygiene Data'!F143))="","",OFFSET('Hygiene Data'!$F$12,0,10*ROW('Hygiene Data'!F143)))</f>
        <v/>
      </c>
      <c r="DW149" s="283" t="str">
        <f ca="true">+IF(OFFSET('Hygiene Data'!$F$13,0,10*ROW('Hygiene Data'!F143))="","",OFFSET('Hygiene Data'!$F$13,0,10*ROW('Hygiene Data'!F143)))</f>
        <v/>
      </c>
      <c r="DX149" s="283" t="str">
        <f ca="true">+IF(OFFSET('Hygiene Data'!$G$11,0,10*ROW('Hygiene Data'!G143))="","",OFFSET('Hygiene Data'!$G$11,0,10*ROW('Hygiene Data'!G143)))</f>
        <v/>
      </c>
      <c r="DY149" s="283" t="str">
        <f ca="true">+IF(OFFSET('Hygiene Data'!$G$12,0,10*ROW('Hygiene Data'!G143))="","",OFFSET('Hygiene Data'!$G$12,0,10*ROW('Hygiene Data'!G143)))</f>
        <v/>
      </c>
      <c r="DZ149" s="283" t="str">
        <f ca="true">+IF(OFFSET('Hygiene Data'!$G$13,0,10*ROW('Hygiene Data'!G143))="","",OFFSET('Hygiene Data'!$G$13,0,10*ROW('Hygiene Data'!G143)))</f>
        <v/>
      </c>
      <c r="EA149" s="283" t="str">
        <f ca="true">+IF(OFFSET('Hygiene Data'!$H$11,0,10*ROW('Hygiene Data'!H143))="","",OFFSET('Hygiene Data'!$H$11,0,10*ROW('Hygiene Data'!H143)))</f>
        <v/>
      </c>
      <c r="EB149" s="283" t="str">
        <f ca="true">+IF(OFFSET('Hygiene Data'!$H$12,0,10*ROW('Hygiene Data'!H143))="","",OFFSET('Hygiene Data'!$H$12,0,10*ROW('Hygiene Data'!H143)))</f>
        <v/>
      </c>
      <c r="EC149" s="283" t="str">
        <f ca="true">+IF(OFFSET('Hygiene Data'!$H$13,0,10*ROW('Hygiene Data'!H143))="","",OFFSET('Hygiene Data'!$H$13,0,10*ROW('Hygiene Data'!H143)))</f>
        <v/>
      </c>
      <c r="ED149" s="283" t="str">
        <f ca="true">+IF(OFFSET('Hygiene Data'!$I$11,0,10*ROW('Hygiene Data'!I143))="","",OFFSET('Hygiene Data'!$I$11,0,10*ROW('Hygiene Data'!I143)))</f>
        <v/>
      </c>
      <c r="EE149" s="283" t="str">
        <f ca="true">+IF(OFFSET('Hygiene Data'!$I$12,0,10*ROW('Hygiene Data'!I143))="","",OFFSET('Hygiene Data'!$I$12,0,10*ROW('Hygiene Data'!I143)))</f>
        <v/>
      </c>
      <c r="EF149" s="283"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9"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3"/>
      <c r="BS150" s="283" t="str">
        <f ca="true">+IF(OFFSET('Water Data'!$D$27,0,10*ROW('Water Data'!D144))="","",OFFSET('Water Data'!$D$27,0,10*ROW('Water Data'!D144)))</f>
        <v/>
      </c>
      <c r="BT150" s="283" t="str">
        <f ca="true">+IF(OFFSET('Water Data'!$D$28,0,10*ROW('Water Data'!D144))="","",OFFSET('Water Data'!$D$28,0,10*ROW('Water Data'!D144)))</f>
        <v/>
      </c>
      <c r="BU150" s="283" t="str">
        <f ca="true">+IF(OFFSET('Water Data'!$D$29,0,10*ROW('Water Data'!D144))="","",OFFSET('Water Data'!$D$29,0,10*ROW('Water Data'!D144)))</f>
        <v/>
      </c>
      <c r="BV150" s="283" t="str">
        <f ca="true">+IF(OFFSET('Water Data'!$E$27,0,10*ROW('Water Data'!E144))="","",OFFSET('Water Data'!$E$27,0,10*ROW('Water Data'!E144)))</f>
        <v/>
      </c>
      <c r="BW150" s="283" t="str">
        <f ca="true">+IF(OFFSET('Water Data'!$E$28,0,10*ROW('Water Data'!E144))="","",OFFSET('Water Data'!$E$28,0,10*ROW('Water Data'!E144)))</f>
        <v/>
      </c>
      <c r="BX150" s="283" t="str">
        <f ca="true">+IF(OFFSET('Water Data'!$E$29,0,10*ROW('Water Data'!E144))="","",OFFSET('Water Data'!$E$29,0,10*ROW('Water Data'!E144)))</f>
        <v/>
      </c>
      <c r="BY150" s="283" t="str">
        <f ca="true">+IF(OFFSET('Water Data'!$F$27,0,10*ROW('Water Data'!F144))="","",OFFSET('Water Data'!$F$27,0,10*ROW('Water Data'!F144)))</f>
        <v/>
      </c>
      <c r="BZ150" s="283" t="str">
        <f ca="true">+IF(OFFSET('Water Data'!$F$28,0,10*ROW('Water Data'!F144))="","",OFFSET('Water Data'!$F$28,0,10*ROW('Water Data'!F144)))</f>
        <v/>
      </c>
      <c r="CA150" s="283" t="str">
        <f ca="true">+IF(OFFSET('Water Data'!$F$29,0,10*ROW('Water Data'!F144))="","",OFFSET('Water Data'!$F$29,0,10*ROW('Water Data'!F144)))</f>
        <v/>
      </c>
      <c r="CB150" s="283" t="str">
        <f ca="true">+IF(OFFSET('Water Data'!$G$27,0,10*ROW('Water Data'!G144))="","",OFFSET('Water Data'!$G$27,0,10*ROW('Water Data'!G144)))</f>
        <v/>
      </c>
      <c r="CC150" s="283" t="str">
        <f ca="true">+IF(OFFSET('Water Data'!$G$28,0,10*ROW('Water Data'!G144))="","",OFFSET('Water Data'!$G$28,0,10*ROW('Water Data'!G144)))</f>
        <v/>
      </c>
      <c r="CD150" s="283" t="str">
        <f ca="true">+IF(OFFSET('Water Data'!$G$29,0,10*ROW('Water Data'!G144))="","",OFFSET('Water Data'!$G$29,0,10*ROW('Water Data'!G144)))</f>
        <v/>
      </c>
      <c r="CE150" s="283" t="str">
        <f ca="true">+IF(OFFSET('Water Data'!$H$27,0,10*ROW('Water Data'!H144))="","",OFFSET('Water Data'!$H$27,0,10*ROW('Water Data'!H144)))</f>
        <v/>
      </c>
      <c r="CF150" s="283" t="str">
        <f ca="true">+IF(OFFSET('Water Data'!$H$28,0,10*ROW('Water Data'!H144))="","",OFFSET('Water Data'!$H$28,0,10*ROW('Water Data'!H144)))</f>
        <v/>
      </c>
      <c r="CG150" s="283" t="str">
        <f ca="true">+IF(OFFSET('Water Data'!$H$29,0,10*ROW('Water Data'!H144))="","",OFFSET('Water Data'!$H$29,0,10*ROW('Water Data'!H144)))</f>
        <v/>
      </c>
      <c r="CH150" s="283" t="str">
        <f ca="true">+IF(OFFSET('Water Data'!$I$27,0,10*ROW('Water Data'!I144))="","",OFFSET('Water Data'!$I$27,0,10*ROW('Water Data'!I144)))</f>
        <v/>
      </c>
      <c r="CI150" s="283" t="str">
        <f ca="true">+IF(OFFSET('Water Data'!$I$28,0,10*ROW('Water Data'!I144))="","",OFFSET('Water Data'!$I$28,0,10*ROW('Water Data'!I144)))</f>
        <v/>
      </c>
      <c r="CJ150" s="283" t="str">
        <f ca="true">+IF(OFFSET('Water Data'!$I$29,0,10*ROW('Water Data'!I144))="","",OFFSET('Water Data'!$I$29,0,10*ROW('Water Data'!I144)))</f>
        <v/>
      </c>
      <c r="CK150" s="283" t="str">
        <f ca="true">+IF(OFFSET('Sanitation Data'!$D$28,0,10*ROW('Sanitation Data'!D144))="","",OFFSET('Sanitation Data'!$D$28,0,10*ROW('Sanitation Data'!D144)))</f>
        <v/>
      </c>
      <c r="CL150" s="283" t="str">
        <f ca="true">+IF(OFFSET('Sanitation Data'!$D$29,0,10*ROW('Sanitation Data'!D144))="","",OFFSET('Sanitation Data'!$D$29,0,10*ROW('Sanitation Data'!D144)))</f>
        <v/>
      </c>
      <c r="CM150" s="283" t="str">
        <f ca="true">+IF(OFFSET('Sanitation Data'!$D$30,0,10*ROW('Sanitation Data'!D144))="","",OFFSET('Sanitation Data'!$D$30,0,10*ROW('Sanitation Data'!D144)))</f>
        <v/>
      </c>
      <c r="CN150" s="283" t="str">
        <f ca="true">+IF(OFFSET('Sanitation Data'!$D$31,0,10*ROW('Sanitation Data'!D144))="","",OFFSET('Sanitation Data'!$D$31,0,10*ROW('Sanitation Data'!D144)))</f>
        <v/>
      </c>
      <c r="CO150" s="283" t="str">
        <f ca="true">+IF(OFFSET('Sanitation Data'!$D$32,0,10*ROW('Sanitation Data'!D144))="","",OFFSET('Sanitation Data'!$D$32,0,10*ROW('Sanitation Data'!D144)))</f>
        <v/>
      </c>
      <c r="CP150" s="283" t="str">
        <f ca="true">+IF(OFFSET('Sanitation Data'!$E$28,0,10*ROW('Sanitation Data'!E144))="","",OFFSET('Sanitation Data'!$E$28,0,10*ROW('Sanitation Data'!E144)))</f>
        <v/>
      </c>
      <c r="CQ150" s="283" t="str">
        <f ca="true">+IF(OFFSET('Sanitation Data'!$E$29,0,10*ROW('Sanitation Data'!E144))="","",OFFSET('Sanitation Data'!$E$29,0,10*ROW('Sanitation Data'!E144)))</f>
        <v/>
      </c>
      <c r="CR150" s="283" t="str">
        <f ca="true">+IF(OFFSET('Sanitation Data'!$E$30,0,10*ROW('Sanitation Data'!E144))="","",OFFSET('Sanitation Data'!$E$30,0,10*ROW('Sanitation Data'!E144)))</f>
        <v/>
      </c>
      <c r="CS150" s="283" t="str">
        <f ca="true">+IF(OFFSET('Sanitation Data'!$E$31,0,10*ROW('Sanitation Data'!E144))="","",OFFSET('Sanitation Data'!$E$31,0,10*ROW('Sanitation Data'!E144)))</f>
        <v/>
      </c>
      <c r="CT150" s="283" t="str">
        <f ca="true">+IF(OFFSET('Sanitation Data'!$E$32,0,10*ROW('Sanitation Data'!E144))="","",OFFSET('Sanitation Data'!$E$32,0,10*ROW('Sanitation Data'!E144)))</f>
        <v/>
      </c>
      <c r="CU150" s="283" t="str">
        <f ca="true">+IF(OFFSET('Sanitation Data'!$F$28,0,10*ROW('Sanitation Data'!F144))="","",OFFSET('Sanitation Data'!$F$28,0,10*ROW('Sanitation Data'!F144)))</f>
        <v/>
      </c>
      <c r="CV150" s="283" t="str">
        <f ca="true">+IF(OFFSET('Sanitation Data'!$F$29,0,10*ROW('Sanitation Data'!F144))="","",OFFSET('Sanitation Data'!$F$29,0,10*ROW('Sanitation Data'!F144)))</f>
        <v/>
      </c>
      <c r="CW150" s="283" t="str">
        <f ca="true">+IF(OFFSET('Sanitation Data'!$F$30,0,10*ROW('Sanitation Data'!F144))="","",OFFSET('Sanitation Data'!$F$30,0,10*ROW('Sanitation Data'!F144)))</f>
        <v/>
      </c>
      <c r="CX150" s="283" t="str">
        <f ca="true">+IF(OFFSET('Sanitation Data'!$F$31,0,10*ROW('Sanitation Data'!F144))="","",OFFSET('Sanitation Data'!$F$31,0,10*ROW('Sanitation Data'!F144)))</f>
        <v/>
      </c>
      <c r="CY150" s="283" t="str">
        <f ca="true">+IF(OFFSET('Sanitation Data'!$F$32,0,10*ROW('Sanitation Data'!F144))="","",OFFSET('Sanitation Data'!$F$32,0,10*ROW('Sanitation Data'!F144)))</f>
        <v/>
      </c>
      <c r="CZ150" s="283" t="str">
        <f ca="true">+IF(OFFSET('Sanitation Data'!$G$28,0,10*ROW('Sanitation Data'!G144))="","",OFFSET('Sanitation Data'!$G$28,0,10*ROW('Sanitation Data'!G144)))</f>
        <v/>
      </c>
      <c r="DA150" s="283" t="str">
        <f ca="true">+IF(OFFSET('Sanitation Data'!$G$29,0,10*ROW('Sanitation Data'!G144))="","",OFFSET('Sanitation Data'!$G$29,0,10*ROW('Sanitation Data'!G144)))</f>
        <v/>
      </c>
      <c r="DB150" s="283" t="str">
        <f ca="true">+IF(OFFSET('Sanitation Data'!$G$30,0,10*ROW('Sanitation Data'!G144))="","",OFFSET('Sanitation Data'!$G$30,0,10*ROW('Sanitation Data'!G144)))</f>
        <v/>
      </c>
      <c r="DC150" s="283" t="str">
        <f ca="true">+IF(OFFSET('Sanitation Data'!$G$31,0,10*ROW('Sanitation Data'!G144))="","",OFFSET('Sanitation Data'!$G$31,0,10*ROW('Sanitation Data'!G144)))</f>
        <v/>
      </c>
      <c r="DD150" s="283" t="str">
        <f ca="true">+IF(OFFSET('Sanitation Data'!$G$32,0,10*ROW('Sanitation Data'!G144))="","",OFFSET('Sanitation Data'!$G$32,0,10*ROW('Sanitation Data'!G144)))</f>
        <v/>
      </c>
      <c r="DE150" s="283" t="str">
        <f ca="true">+IF(OFFSET('Sanitation Data'!$H$28,0,10*ROW('Sanitation Data'!H144))="","",OFFSET('Sanitation Data'!$H$28,0,10*ROW('Sanitation Data'!H144)))</f>
        <v/>
      </c>
      <c r="DF150" s="283" t="str">
        <f ca="true">+IF(OFFSET('Sanitation Data'!$H$29,0,10*ROW('Sanitation Data'!H144))="","",OFFSET('Sanitation Data'!$H$29,0,10*ROW('Sanitation Data'!H144)))</f>
        <v/>
      </c>
      <c r="DG150" s="283" t="str">
        <f ca="true">+IF(OFFSET('Sanitation Data'!$H$30,0,10*ROW('Sanitation Data'!H144))="","",OFFSET('Sanitation Data'!$H$30,0,10*ROW('Sanitation Data'!H144)))</f>
        <v/>
      </c>
      <c r="DH150" s="283" t="str">
        <f ca="true">+IF(OFFSET('Sanitation Data'!$H$31,0,10*ROW('Sanitation Data'!H144))="","",OFFSET('Sanitation Data'!$H$31,0,10*ROW('Sanitation Data'!H144)))</f>
        <v/>
      </c>
      <c r="DI150" s="283" t="str">
        <f ca="true">+IF(OFFSET('Sanitation Data'!$H$32,0,10*ROW('Sanitation Data'!H144))="","",OFFSET('Sanitation Data'!$H$32,0,10*ROW('Sanitation Data'!H144)))</f>
        <v/>
      </c>
      <c r="DJ150" s="283" t="str">
        <f ca="true">+IF(OFFSET('Sanitation Data'!$I$28,0,10*ROW('Sanitation Data'!I144))="","",OFFSET('Sanitation Data'!$I$28,0,10*ROW('Sanitation Data'!I144)))</f>
        <v/>
      </c>
      <c r="DK150" s="283" t="str">
        <f ca="true">+IF(OFFSET('Sanitation Data'!$I$29,0,10*ROW('Sanitation Data'!I144))="","",OFFSET('Sanitation Data'!$I$29,0,10*ROW('Sanitation Data'!I144)))</f>
        <v/>
      </c>
      <c r="DL150" s="283" t="str">
        <f ca="true">+IF(OFFSET('Sanitation Data'!$I$30,0,10*ROW('Sanitation Data'!I144))="","",OFFSET('Sanitation Data'!$I$30,0,10*ROW('Sanitation Data'!I144)))</f>
        <v/>
      </c>
      <c r="DM150" s="283" t="str">
        <f ca="true">+IF(OFFSET('Sanitation Data'!$I$31,0,10*ROW('Sanitation Data'!I144))="","",OFFSET('Sanitation Data'!$I$31,0,10*ROW('Sanitation Data'!I144)))</f>
        <v/>
      </c>
      <c r="DN150" s="283" t="str">
        <f ca="true">+IF(OFFSET('Sanitation Data'!$I$32,0,10*ROW('Sanitation Data'!I144))="","",OFFSET('Sanitation Data'!$I$32,0,10*ROW('Sanitation Data'!I144)))</f>
        <v/>
      </c>
      <c r="DO150" s="283" t="str">
        <f ca="true">+IF(OFFSET('Hygiene Data'!$D$11,0,10*ROW('Hygiene Data'!D144))="","",OFFSET('Hygiene Data'!$D$11,0,10*ROW('Hygiene Data'!D144)))</f>
        <v/>
      </c>
      <c r="DP150" s="283" t="str">
        <f ca="true">+IF(OFFSET('Hygiene Data'!$D$12,0,10*ROW('Hygiene Data'!D144))="","",OFFSET('Hygiene Data'!$D$12,0,10*ROW('Hygiene Data'!D144)))</f>
        <v/>
      </c>
      <c r="DQ150" s="283" t="str">
        <f ca="true">+IF(OFFSET('Hygiene Data'!$D$13,0,10*ROW('Hygiene Data'!D144))="","",OFFSET('Hygiene Data'!$D$13,0,10*ROW('Hygiene Data'!D144)))</f>
        <v/>
      </c>
      <c r="DR150" s="283" t="str">
        <f ca="true">+IF(OFFSET('Hygiene Data'!$E$11,0,10*ROW('Hygiene Data'!E144))="","",OFFSET('Hygiene Data'!$E$11,0,10*ROW('Hygiene Data'!E144)))</f>
        <v/>
      </c>
      <c r="DS150" s="283" t="str">
        <f ca="true">+IF(OFFSET('Hygiene Data'!$E$12,0,10*ROW('Hygiene Data'!E144))="","",OFFSET('Hygiene Data'!$E$12,0,10*ROW('Hygiene Data'!E144)))</f>
        <v/>
      </c>
      <c r="DT150" s="283" t="str">
        <f ca="true">+IF(OFFSET('Hygiene Data'!$E$13,0,10*ROW('Hygiene Data'!E144))="","",OFFSET('Hygiene Data'!$E$13,0,10*ROW('Hygiene Data'!E144)))</f>
        <v/>
      </c>
      <c r="DU150" s="283" t="str">
        <f ca="true">+IF(OFFSET('Hygiene Data'!$F$11,0,10*ROW('Hygiene Data'!F144))="","",OFFSET('Hygiene Data'!$F$11,0,10*ROW('Hygiene Data'!F144)))</f>
        <v/>
      </c>
      <c r="DV150" s="283" t="str">
        <f ca="true">+IF(OFFSET('Hygiene Data'!$F$12,0,10*ROW('Hygiene Data'!F144))="","",OFFSET('Hygiene Data'!$F$12,0,10*ROW('Hygiene Data'!F144)))</f>
        <v/>
      </c>
      <c r="DW150" s="283" t="str">
        <f ca="true">+IF(OFFSET('Hygiene Data'!$F$13,0,10*ROW('Hygiene Data'!F144))="","",OFFSET('Hygiene Data'!$F$13,0,10*ROW('Hygiene Data'!F144)))</f>
        <v/>
      </c>
      <c r="DX150" s="283" t="str">
        <f ca="true">+IF(OFFSET('Hygiene Data'!$G$11,0,10*ROW('Hygiene Data'!G144))="","",OFFSET('Hygiene Data'!$G$11,0,10*ROW('Hygiene Data'!G144)))</f>
        <v/>
      </c>
      <c r="DY150" s="283" t="str">
        <f ca="true">+IF(OFFSET('Hygiene Data'!$G$12,0,10*ROW('Hygiene Data'!G144))="","",OFFSET('Hygiene Data'!$G$12,0,10*ROW('Hygiene Data'!G144)))</f>
        <v/>
      </c>
      <c r="DZ150" s="283" t="str">
        <f ca="true">+IF(OFFSET('Hygiene Data'!$G$13,0,10*ROW('Hygiene Data'!G144))="","",OFFSET('Hygiene Data'!$G$13,0,10*ROW('Hygiene Data'!G144)))</f>
        <v/>
      </c>
      <c r="EA150" s="283" t="str">
        <f ca="true">+IF(OFFSET('Hygiene Data'!$H$11,0,10*ROW('Hygiene Data'!H144))="","",OFFSET('Hygiene Data'!$H$11,0,10*ROW('Hygiene Data'!H144)))</f>
        <v/>
      </c>
      <c r="EB150" s="283" t="str">
        <f ca="true">+IF(OFFSET('Hygiene Data'!$H$12,0,10*ROW('Hygiene Data'!H144))="","",OFFSET('Hygiene Data'!$H$12,0,10*ROW('Hygiene Data'!H144)))</f>
        <v/>
      </c>
      <c r="EC150" s="283" t="str">
        <f ca="true">+IF(OFFSET('Hygiene Data'!$H$13,0,10*ROW('Hygiene Data'!H144))="","",OFFSET('Hygiene Data'!$H$13,0,10*ROW('Hygiene Data'!H144)))</f>
        <v/>
      </c>
      <c r="ED150" s="283" t="str">
        <f ca="true">+IF(OFFSET('Hygiene Data'!$I$11,0,10*ROW('Hygiene Data'!I144))="","",OFFSET('Hygiene Data'!$I$11,0,10*ROW('Hygiene Data'!I144)))</f>
        <v/>
      </c>
      <c r="EE150" s="283" t="str">
        <f ca="true">+IF(OFFSET('Hygiene Data'!$I$12,0,10*ROW('Hygiene Data'!I144))="","",OFFSET('Hygiene Data'!$I$12,0,10*ROW('Hygiene Data'!I144)))</f>
        <v/>
      </c>
      <c r="EF150" s="283"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9"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3"/>
      <c r="BS151" s="283" t="str">
        <f ca="true">+IF(OFFSET('Water Data'!$D$27,0,10*ROW('Water Data'!D145))="","",OFFSET('Water Data'!$D$27,0,10*ROW('Water Data'!D145)))</f>
        <v/>
      </c>
      <c r="BT151" s="283" t="str">
        <f ca="true">+IF(OFFSET('Water Data'!$D$28,0,10*ROW('Water Data'!D145))="","",OFFSET('Water Data'!$D$28,0,10*ROW('Water Data'!D145)))</f>
        <v/>
      </c>
      <c r="BU151" s="283" t="str">
        <f ca="true">+IF(OFFSET('Water Data'!$D$29,0,10*ROW('Water Data'!D145))="","",OFFSET('Water Data'!$D$29,0,10*ROW('Water Data'!D145)))</f>
        <v/>
      </c>
      <c r="BV151" s="283" t="str">
        <f ca="true">+IF(OFFSET('Water Data'!$E$27,0,10*ROW('Water Data'!E145))="","",OFFSET('Water Data'!$E$27,0,10*ROW('Water Data'!E145)))</f>
        <v/>
      </c>
      <c r="BW151" s="283" t="str">
        <f ca="true">+IF(OFFSET('Water Data'!$E$28,0,10*ROW('Water Data'!E145))="","",OFFSET('Water Data'!$E$28,0,10*ROW('Water Data'!E145)))</f>
        <v/>
      </c>
      <c r="BX151" s="283" t="str">
        <f ca="true">+IF(OFFSET('Water Data'!$E$29,0,10*ROW('Water Data'!E145))="","",OFFSET('Water Data'!$E$29,0,10*ROW('Water Data'!E145)))</f>
        <v/>
      </c>
      <c r="BY151" s="283" t="str">
        <f ca="true">+IF(OFFSET('Water Data'!$F$27,0,10*ROW('Water Data'!F145))="","",OFFSET('Water Data'!$F$27,0,10*ROW('Water Data'!F145)))</f>
        <v/>
      </c>
      <c r="BZ151" s="283" t="str">
        <f ca="true">+IF(OFFSET('Water Data'!$F$28,0,10*ROW('Water Data'!F145))="","",OFFSET('Water Data'!$F$28,0,10*ROW('Water Data'!F145)))</f>
        <v/>
      </c>
      <c r="CA151" s="283" t="str">
        <f ca="true">+IF(OFFSET('Water Data'!$F$29,0,10*ROW('Water Data'!F145))="","",OFFSET('Water Data'!$F$29,0,10*ROW('Water Data'!F145)))</f>
        <v/>
      </c>
      <c r="CB151" s="283" t="str">
        <f ca="true">+IF(OFFSET('Water Data'!$G$27,0,10*ROW('Water Data'!G145))="","",OFFSET('Water Data'!$G$27,0,10*ROW('Water Data'!G145)))</f>
        <v/>
      </c>
      <c r="CC151" s="283" t="str">
        <f ca="true">+IF(OFFSET('Water Data'!$G$28,0,10*ROW('Water Data'!G145))="","",OFFSET('Water Data'!$G$28,0,10*ROW('Water Data'!G145)))</f>
        <v/>
      </c>
      <c r="CD151" s="283" t="str">
        <f ca="true">+IF(OFFSET('Water Data'!$G$29,0,10*ROW('Water Data'!G145))="","",OFFSET('Water Data'!$G$29,0,10*ROW('Water Data'!G145)))</f>
        <v/>
      </c>
      <c r="CE151" s="283" t="str">
        <f ca="true">+IF(OFFSET('Water Data'!$H$27,0,10*ROW('Water Data'!H145))="","",OFFSET('Water Data'!$H$27,0,10*ROW('Water Data'!H145)))</f>
        <v/>
      </c>
      <c r="CF151" s="283" t="str">
        <f ca="true">+IF(OFFSET('Water Data'!$H$28,0,10*ROW('Water Data'!H145))="","",OFFSET('Water Data'!$H$28,0,10*ROW('Water Data'!H145)))</f>
        <v/>
      </c>
      <c r="CG151" s="283" t="str">
        <f ca="true">+IF(OFFSET('Water Data'!$H$29,0,10*ROW('Water Data'!H145))="","",OFFSET('Water Data'!$H$29,0,10*ROW('Water Data'!H145)))</f>
        <v/>
      </c>
      <c r="CH151" s="283" t="str">
        <f ca="true">+IF(OFFSET('Water Data'!$I$27,0,10*ROW('Water Data'!I145))="","",OFFSET('Water Data'!$I$27,0,10*ROW('Water Data'!I145)))</f>
        <v/>
      </c>
      <c r="CI151" s="283" t="str">
        <f ca="true">+IF(OFFSET('Water Data'!$I$28,0,10*ROW('Water Data'!I145))="","",OFFSET('Water Data'!$I$28,0,10*ROW('Water Data'!I145)))</f>
        <v/>
      </c>
      <c r="CJ151" s="283" t="str">
        <f ca="true">+IF(OFFSET('Water Data'!$I$29,0,10*ROW('Water Data'!I145))="","",OFFSET('Water Data'!$I$29,0,10*ROW('Water Data'!I145)))</f>
        <v/>
      </c>
      <c r="CK151" s="283" t="str">
        <f ca="true">+IF(OFFSET('Sanitation Data'!$D$28,0,10*ROW('Sanitation Data'!D145))="","",OFFSET('Sanitation Data'!$D$28,0,10*ROW('Sanitation Data'!D145)))</f>
        <v/>
      </c>
      <c r="CL151" s="283" t="str">
        <f ca="true">+IF(OFFSET('Sanitation Data'!$D$29,0,10*ROW('Sanitation Data'!D145))="","",OFFSET('Sanitation Data'!$D$29,0,10*ROW('Sanitation Data'!D145)))</f>
        <v/>
      </c>
      <c r="CM151" s="283" t="str">
        <f ca="true">+IF(OFFSET('Sanitation Data'!$D$30,0,10*ROW('Sanitation Data'!D145))="","",OFFSET('Sanitation Data'!$D$30,0,10*ROW('Sanitation Data'!D145)))</f>
        <v/>
      </c>
      <c r="CN151" s="283" t="str">
        <f ca="true">+IF(OFFSET('Sanitation Data'!$D$31,0,10*ROW('Sanitation Data'!D145))="","",OFFSET('Sanitation Data'!$D$31,0,10*ROW('Sanitation Data'!D145)))</f>
        <v/>
      </c>
      <c r="CO151" s="283" t="str">
        <f ca="true">+IF(OFFSET('Sanitation Data'!$D$32,0,10*ROW('Sanitation Data'!D145))="","",OFFSET('Sanitation Data'!$D$32,0,10*ROW('Sanitation Data'!D145)))</f>
        <v/>
      </c>
      <c r="CP151" s="283" t="str">
        <f ca="true">+IF(OFFSET('Sanitation Data'!$E$28,0,10*ROW('Sanitation Data'!E145))="","",OFFSET('Sanitation Data'!$E$28,0,10*ROW('Sanitation Data'!E145)))</f>
        <v/>
      </c>
      <c r="CQ151" s="283" t="str">
        <f ca="true">+IF(OFFSET('Sanitation Data'!$E$29,0,10*ROW('Sanitation Data'!E145))="","",OFFSET('Sanitation Data'!$E$29,0,10*ROW('Sanitation Data'!E145)))</f>
        <v/>
      </c>
      <c r="CR151" s="283" t="str">
        <f ca="true">+IF(OFFSET('Sanitation Data'!$E$30,0,10*ROW('Sanitation Data'!E145))="","",OFFSET('Sanitation Data'!$E$30,0,10*ROW('Sanitation Data'!E145)))</f>
        <v/>
      </c>
      <c r="CS151" s="283" t="str">
        <f ca="true">+IF(OFFSET('Sanitation Data'!$E$31,0,10*ROW('Sanitation Data'!E145))="","",OFFSET('Sanitation Data'!$E$31,0,10*ROW('Sanitation Data'!E145)))</f>
        <v/>
      </c>
      <c r="CT151" s="283" t="str">
        <f ca="true">+IF(OFFSET('Sanitation Data'!$E$32,0,10*ROW('Sanitation Data'!E145))="","",OFFSET('Sanitation Data'!$E$32,0,10*ROW('Sanitation Data'!E145)))</f>
        <v/>
      </c>
      <c r="CU151" s="283" t="str">
        <f ca="true">+IF(OFFSET('Sanitation Data'!$F$28,0,10*ROW('Sanitation Data'!F145))="","",OFFSET('Sanitation Data'!$F$28,0,10*ROW('Sanitation Data'!F145)))</f>
        <v/>
      </c>
      <c r="CV151" s="283" t="str">
        <f ca="true">+IF(OFFSET('Sanitation Data'!$F$29,0,10*ROW('Sanitation Data'!F145))="","",OFFSET('Sanitation Data'!$F$29,0,10*ROW('Sanitation Data'!F145)))</f>
        <v/>
      </c>
      <c r="CW151" s="283" t="str">
        <f ca="true">+IF(OFFSET('Sanitation Data'!$F$30,0,10*ROW('Sanitation Data'!F145))="","",OFFSET('Sanitation Data'!$F$30,0,10*ROW('Sanitation Data'!F145)))</f>
        <v/>
      </c>
      <c r="CX151" s="283" t="str">
        <f ca="true">+IF(OFFSET('Sanitation Data'!$F$31,0,10*ROW('Sanitation Data'!F145))="","",OFFSET('Sanitation Data'!$F$31,0,10*ROW('Sanitation Data'!F145)))</f>
        <v/>
      </c>
      <c r="CY151" s="283" t="str">
        <f ca="true">+IF(OFFSET('Sanitation Data'!$F$32,0,10*ROW('Sanitation Data'!F145))="","",OFFSET('Sanitation Data'!$F$32,0,10*ROW('Sanitation Data'!F145)))</f>
        <v/>
      </c>
      <c r="CZ151" s="283" t="str">
        <f ca="true">+IF(OFFSET('Sanitation Data'!$G$28,0,10*ROW('Sanitation Data'!G145))="","",OFFSET('Sanitation Data'!$G$28,0,10*ROW('Sanitation Data'!G145)))</f>
        <v/>
      </c>
      <c r="DA151" s="283" t="str">
        <f ca="true">+IF(OFFSET('Sanitation Data'!$G$29,0,10*ROW('Sanitation Data'!G145))="","",OFFSET('Sanitation Data'!$G$29,0,10*ROW('Sanitation Data'!G145)))</f>
        <v/>
      </c>
      <c r="DB151" s="283" t="str">
        <f ca="true">+IF(OFFSET('Sanitation Data'!$G$30,0,10*ROW('Sanitation Data'!G145))="","",OFFSET('Sanitation Data'!$G$30,0,10*ROW('Sanitation Data'!G145)))</f>
        <v/>
      </c>
      <c r="DC151" s="283" t="str">
        <f ca="true">+IF(OFFSET('Sanitation Data'!$G$31,0,10*ROW('Sanitation Data'!G145))="","",OFFSET('Sanitation Data'!$G$31,0,10*ROW('Sanitation Data'!G145)))</f>
        <v/>
      </c>
      <c r="DD151" s="283" t="str">
        <f ca="true">+IF(OFFSET('Sanitation Data'!$G$32,0,10*ROW('Sanitation Data'!G145))="","",OFFSET('Sanitation Data'!$G$32,0,10*ROW('Sanitation Data'!G145)))</f>
        <v/>
      </c>
      <c r="DE151" s="283" t="str">
        <f ca="true">+IF(OFFSET('Sanitation Data'!$H$28,0,10*ROW('Sanitation Data'!H145))="","",OFFSET('Sanitation Data'!$H$28,0,10*ROW('Sanitation Data'!H145)))</f>
        <v/>
      </c>
      <c r="DF151" s="283" t="str">
        <f ca="true">+IF(OFFSET('Sanitation Data'!$H$29,0,10*ROW('Sanitation Data'!H145))="","",OFFSET('Sanitation Data'!$H$29,0,10*ROW('Sanitation Data'!H145)))</f>
        <v/>
      </c>
      <c r="DG151" s="283" t="str">
        <f ca="true">+IF(OFFSET('Sanitation Data'!$H$30,0,10*ROW('Sanitation Data'!H145))="","",OFFSET('Sanitation Data'!$H$30,0,10*ROW('Sanitation Data'!H145)))</f>
        <v/>
      </c>
      <c r="DH151" s="283" t="str">
        <f ca="true">+IF(OFFSET('Sanitation Data'!$H$31,0,10*ROW('Sanitation Data'!H145))="","",OFFSET('Sanitation Data'!$H$31,0,10*ROW('Sanitation Data'!H145)))</f>
        <v/>
      </c>
      <c r="DI151" s="283" t="str">
        <f ca="true">+IF(OFFSET('Sanitation Data'!$H$32,0,10*ROW('Sanitation Data'!H145))="","",OFFSET('Sanitation Data'!$H$32,0,10*ROW('Sanitation Data'!H145)))</f>
        <v/>
      </c>
      <c r="DJ151" s="283" t="str">
        <f ca="true">+IF(OFFSET('Sanitation Data'!$I$28,0,10*ROW('Sanitation Data'!I145))="","",OFFSET('Sanitation Data'!$I$28,0,10*ROW('Sanitation Data'!I145)))</f>
        <v/>
      </c>
      <c r="DK151" s="283" t="str">
        <f ca="true">+IF(OFFSET('Sanitation Data'!$I$29,0,10*ROW('Sanitation Data'!I145))="","",OFFSET('Sanitation Data'!$I$29,0,10*ROW('Sanitation Data'!I145)))</f>
        <v/>
      </c>
      <c r="DL151" s="283" t="str">
        <f ca="true">+IF(OFFSET('Sanitation Data'!$I$30,0,10*ROW('Sanitation Data'!I145))="","",OFFSET('Sanitation Data'!$I$30,0,10*ROW('Sanitation Data'!I145)))</f>
        <v/>
      </c>
      <c r="DM151" s="283" t="str">
        <f ca="true">+IF(OFFSET('Sanitation Data'!$I$31,0,10*ROW('Sanitation Data'!I145))="","",OFFSET('Sanitation Data'!$I$31,0,10*ROW('Sanitation Data'!I145)))</f>
        <v/>
      </c>
      <c r="DN151" s="283" t="str">
        <f ca="true">+IF(OFFSET('Sanitation Data'!$I$32,0,10*ROW('Sanitation Data'!I145))="","",OFFSET('Sanitation Data'!$I$32,0,10*ROW('Sanitation Data'!I145)))</f>
        <v/>
      </c>
      <c r="DO151" s="283" t="str">
        <f ca="true">+IF(OFFSET('Hygiene Data'!$D$11,0,10*ROW('Hygiene Data'!D145))="","",OFFSET('Hygiene Data'!$D$11,0,10*ROW('Hygiene Data'!D145)))</f>
        <v/>
      </c>
      <c r="DP151" s="283" t="str">
        <f ca="true">+IF(OFFSET('Hygiene Data'!$D$12,0,10*ROW('Hygiene Data'!D145))="","",OFFSET('Hygiene Data'!$D$12,0,10*ROW('Hygiene Data'!D145)))</f>
        <v/>
      </c>
      <c r="DQ151" s="283" t="str">
        <f ca="true">+IF(OFFSET('Hygiene Data'!$D$13,0,10*ROW('Hygiene Data'!D145))="","",OFFSET('Hygiene Data'!$D$13,0,10*ROW('Hygiene Data'!D145)))</f>
        <v/>
      </c>
      <c r="DR151" s="283" t="str">
        <f ca="true">+IF(OFFSET('Hygiene Data'!$E$11,0,10*ROW('Hygiene Data'!E145))="","",OFFSET('Hygiene Data'!$E$11,0,10*ROW('Hygiene Data'!E145)))</f>
        <v/>
      </c>
      <c r="DS151" s="283" t="str">
        <f ca="true">+IF(OFFSET('Hygiene Data'!$E$12,0,10*ROW('Hygiene Data'!E145))="","",OFFSET('Hygiene Data'!$E$12,0,10*ROW('Hygiene Data'!E145)))</f>
        <v/>
      </c>
      <c r="DT151" s="283" t="str">
        <f ca="true">+IF(OFFSET('Hygiene Data'!$E$13,0,10*ROW('Hygiene Data'!E145))="","",OFFSET('Hygiene Data'!$E$13,0,10*ROW('Hygiene Data'!E145)))</f>
        <v/>
      </c>
      <c r="DU151" s="283" t="str">
        <f ca="true">+IF(OFFSET('Hygiene Data'!$F$11,0,10*ROW('Hygiene Data'!F145))="","",OFFSET('Hygiene Data'!$F$11,0,10*ROW('Hygiene Data'!F145)))</f>
        <v/>
      </c>
      <c r="DV151" s="283" t="str">
        <f ca="true">+IF(OFFSET('Hygiene Data'!$F$12,0,10*ROW('Hygiene Data'!F145))="","",OFFSET('Hygiene Data'!$F$12,0,10*ROW('Hygiene Data'!F145)))</f>
        <v/>
      </c>
      <c r="DW151" s="283" t="str">
        <f ca="true">+IF(OFFSET('Hygiene Data'!$F$13,0,10*ROW('Hygiene Data'!F145))="","",OFFSET('Hygiene Data'!$F$13,0,10*ROW('Hygiene Data'!F145)))</f>
        <v/>
      </c>
      <c r="DX151" s="283" t="str">
        <f ca="true">+IF(OFFSET('Hygiene Data'!$G$11,0,10*ROW('Hygiene Data'!G145))="","",OFFSET('Hygiene Data'!$G$11,0,10*ROW('Hygiene Data'!G145)))</f>
        <v/>
      </c>
      <c r="DY151" s="283" t="str">
        <f ca="true">+IF(OFFSET('Hygiene Data'!$G$12,0,10*ROW('Hygiene Data'!G145))="","",OFFSET('Hygiene Data'!$G$12,0,10*ROW('Hygiene Data'!G145)))</f>
        <v/>
      </c>
      <c r="DZ151" s="283" t="str">
        <f ca="true">+IF(OFFSET('Hygiene Data'!$G$13,0,10*ROW('Hygiene Data'!G145))="","",OFFSET('Hygiene Data'!$G$13,0,10*ROW('Hygiene Data'!G145)))</f>
        <v/>
      </c>
      <c r="EA151" s="283" t="str">
        <f ca="true">+IF(OFFSET('Hygiene Data'!$H$11,0,10*ROW('Hygiene Data'!H145))="","",OFFSET('Hygiene Data'!$H$11,0,10*ROW('Hygiene Data'!H145)))</f>
        <v/>
      </c>
      <c r="EB151" s="283" t="str">
        <f ca="true">+IF(OFFSET('Hygiene Data'!$H$12,0,10*ROW('Hygiene Data'!H145))="","",OFFSET('Hygiene Data'!$H$12,0,10*ROW('Hygiene Data'!H145)))</f>
        <v/>
      </c>
      <c r="EC151" s="283" t="str">
        <f ca="true">+IF(OFFSET('Hygiene Data'!$H$13,0,10*ROW('Hygiene Data'!H145))="","",OFFSET('Hygiene Data'!$H$13,0,10*ROW('Hygiene Data'!H145)))</f>
        <v/>
      </c>
      <c r="ED151" s="283" t="str">
        <f ca="true">+IF(OFFSET('Hygiene Data'!$I$11,0,10*ROW('Hygiene Data'!I145))="","",OFFSET('Hygiene Data'!$I$11,0,10*ROW('Hygiene Data'!I145)))</f>
        <v/>
      </c>
      <c r="EE151" s="283" t="str">
        <f ca="true">+IF(OFFSET('Hygiene Data'!$I$12,0,10*ROW('Hygiene Data'!I145))="","",OFFSET('Hygiene Data'!$I$12,0,10*ROW('Hygiene Data'!I145)))</f>
        <v/>
      </c>
      <c r="EF151" s="283"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9"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3"/>
      <c r="BS152" s="283" t="str">
        <f ca="true">+IF(OFFSET('Water Data'!$D$27,0,10*ROW('Water Data'!D146))="","",OFFSET('Water Data'!$D$27,0,10*ROW('Water Data'!D146)))</f>
        <v/>
      </c>
      <c r="BT152" s="283" t="str">
        <f ca="true">+IF(OFFSET('Water Data'!$D$28,0,10*ROW('Water Data'!D146))="","",OFFSET('Water Data'!$D$28,0,10*ROW('Water Data'!D146)))</f>
        <v/>
      </c>
      <c r="BU152" s="283" t="str">
        <f ca="true">+IF(OFFSET('Water Data'!$D$29,0,10*ROW('Water Data'!D146))="","",OFFSET('Water Data'!$D$29,0,10*ROW('Water Data'!D146)))</f>
        <v/>
      </c>
      <c r="BV152" s="283" t="str">
        <f ca="true">+IF(OFFSET('Water Data'!$E$27,0,10*ROW('Water Data'!E146))="","",OFFSET('Water Data'!$E$27,0,10*ROW('Water Data'!E146)))</f>
        <v/>
      </c>
      <c r="BW152" s="283" t="str">
        <f ca="true">+IF(OFFSET('Water Data'!$E$28,0,10*ROW('Water Data'!E146))="","",OFFSET('Water Data'!$E$28,0,10*ROW('Water Data'!E146)))</f>
        <v/>
      </c>
      <c r="BX152" s="283" t="str">
        <f ca="true">+IF(OFFSET('Water Data'!$E$29,0,10*ROW('Water Data'!E146))="","",OFFSET('Water Data'!$E$29,0,10*ROW('Water Data'!E146)))</f>
        <v/>
      </c>
      <c r="BY152" s="283" t="str">
        <f ca="true">+IF(OFFSET('Water Data'!$F$27,0,10*ROW('Water Data'!F146))="","",OFFSET('Water Data'!$F$27,0,10*ROW('Water Data'!F146)))</f>
        <v/>
      </c>
      <c r="BZ152" s="283" t="str">
        <f ca="true">+IF(OFFSET('Water Data'!$F$28,0,10*ROW('Water Data'!F146))="","",OFFSET('Water Data'!$F$28,0,10*ROW('Water Data'!F146)))</f>
        <v/>
      </c>
      <c r="CA152" s="283" t="str">
        <f ca="true">+IF(OFFSET('Water Data'!$F$29,0,10*ROW('Water Data'!F146))="","",OFFSET('Water Data'!$F$29,0,10*ROW('Water Data'!F146)))</f>
        <v/>
      </c>
      <c r="CB152" s="283" t="str">
        <f ca="true">+IF(OFFSET('Water Data'!$G$27,0,10*ROW('Water Data'!G146))="","",OFFSET('Water Data'!$G$27,0,10*ROW('Water Data'!G146)))</f>
        <v/>
      </c>
      <c r="CC152" s="283" t="str">
        <f ca="true">+IF(OFFSET('Water Data'!$G$28,0,10*ROW('Water Data'!G146))="","",OFFSET('Water Data'!$G$28,0,10*ROW('Water Data'!G146)))</f>
        <v/>
      </c>
      <c r="CD152" s="283" t="str">
        <f ca="true">+IF(OFFSET('Water Data'!$G$29,0,10*ROW('Water Data'!G146))="","",OFFSET('Water Data'!$G$29,0,10*ROW('Water Data'!G146)))</f>
        <v/>
      </c>
      <c r="CE152" s="283" t="str">
        <f ca="true">+IF(OFFSET('Water Data'!$H$27,0,10*ROW('Water Data'!H146))="","",OFFSET('Water Data'!$H$27,0,10*ROW('Water Data'!H146)))</f>
        <v/>
      </c>
      <c r="CF152" s="283" t="str">
        <f ca="true">+IF(OFFSET('Water Data'!$H$28,0,10*ROW('Water Data'!H146))="","",OFFSET('Water Data'!$H$28,0,10*ROW('Water Data'!H146)))</f>
        <v/>
      </c>
      <c r="CG152" s="283" t="str">
        <f ca="true">+IF(OFFSET('Water Data'!$H$29,0,10*ROW('Water Data'!H146))="","",OFFSET('Water Data'!$H$29,0,10*ROW('Water Data'!H146)))</f>
        <v/>
      </c>
      <c r="CH152" s="283" t="str">
        <f ca="true">+IF(OFFSET('Water Data'!$I$27,0,10*ROW('Water Data'!I146))="","",OFFSET('Water Data'!$I$27,0,10*ROW('Water Data'!I146)))</f>
        <v/>
      </c>
      <c r="CI152" s="283" t="str">
        <f ca="true">+IF(OFFSET('Water Data'!$I$28,0,10*ROW('Water Data'!I146))="","",OFFSET('Water Data'!$I$28,0,10*ROW('Water Data'!I146)))</f>
        <v/>
      </c>
      <c r="CJ152" s="283" t="str">
        <f ca="true">+IF(OFFSET('Water Data'!$I$29,0,10*ROW('Water Data'!I146))="","",OFFSET('Water Data'!$I$29,0,10*ROW('Water Data'!I146)))</f>
        <v/>
      </c>
      <c r="CK152" s="283" t="str">
        <f ca="true">+IF(OFFSET('Sanitation Data'!$D$28,0,10*ROW('Sanitation Data'!D146))="","",OFFSET('Sanitation Data'!$D$28,0,10*ROW('Sanitation Data'!D146)))</f>
        <v/>
      </c>
      <c r="CL152" s="283" t="str">
        <f ca="true">+IF(OFFSET('Sanitation Data'!$D$29,0,10*ROW('Sanitation Data'!D146))="","",OFFSET('Sanitation Data'!$D$29,0,10*ROW('Sanitation Data'!D146)))</f>
        <v/>
      </c>
      <c r="CM152" s="283" t="str">
        <f ca="true">+IF(OFFSET('Sanitation Data'!$D$30,0,10*ROW('Sanitation Data'!D146))="","",OFFSET('Sanitation Data'!$D$30,0,10*ROW('Sanitation Data'!D146)))</f>
        <v/>
      </c>
      <c r="CN152" s="283" t="str">
        <f ca="true">+IF(OFFSET('Sanitation Data'!$D$31,0,10*ROW('Sanitation Data'!D146))="","",OFFSET('Sanitation Data'!$D$31,0,10*ROW('Sanitation Data'!D146)))</f>
        <v/>
      </c>
      <c r="CO152" s="283" t="str">
        <f ca="true">+IF(OFFSET('Sanitation Data'!$D$32,0,10*ROW('Sanitation Data'!D146))="","",OFFSET('Sanitation Data'!$D$32,0,10*ROW('Sanitation Data'!D146)))</f>
        <v/>
      </c>
      <c r="CP152" s="283" t="str">
        <f ca="true">+IF(OFFSET('Sanitation Data'!$E$28,0,10*ROW('Sanitation Data'!E146))="","",OFFSET('Sanitation Data'!$E$28,0,10*ROW('Sanitation Data'!E146)))</f>
        <v/>
      </c>
      <c r="CQ152" s="283" t="str">
        <f ca="true">+IF(OFFSET('Sanitation Data'!$E$29,0,10*ROW('Sanitation Data'!E146))="","",OFFSET('Sanitation Data'!$E$29,0,10*ROW('Sanitation Data'!E146)))</f>
        <v/>
      </c>
      <c r="CR152" s="283" t="str">
        <f ca="true">+IF(OFFSET('Sanitation Data'!$E$30,0,10*ROW('Sanitation Data'!E146))="","",OFFSET('Sanitation Data'!$E$30,0,10*ROW('Sanitation Data'!E146)))</f>
        <v/>
      </c>
      <c r="CS152" s="283" t="str">
        <f ca="true">+IF(OFFSET('Sanitation Data'!$E$31,0,10*ROW('Sanitation Data'!E146))="","",OFFSET('Sanitation Data'!$E$31,0,10*ROW('Sanitation Data'!E146)))</f>
        <v/>
      </c>
      <c r="CT152" s="283" t="str">
        <f ca="true">+IF(OFFSET('Sanitation Data'!$E$32,0,10*ROW('Sanitation Data'!E146))="","",OFFSET('Sanitation Data'!$E$32,0,10*ROW('Sanitation Data'!E146)))</f>
        <v/>
      </c>
      <c r="CU152" s="283" t="str">
        <f ca="true">+IF(OFFSET('Sanitation Data'!$F$28,0,10*ROW('Sanitation Data'!F146))="","",OFFSET('Sanitation Data'!$F$28,0,10*ROW('Sanitation Data'!F146)))</f>
        <v/>
      </c>
      <c r="CV152" s="283" t="str">
        <f ca="true">+IF(OFFSET('Sanitation Data'!$F$29,0,10*ROW('Sanitation Data'!F146))="","",OFFSET('Sanitation Data'!$F$29,0,10*ROW('Sanitation Data'!F146)))</f>
        <v/>
      </c>
      <c r="CW152" s="283" t="str">
        <f ca="true">+IF(OFFSET('Sanitation Data'!$F$30,0,10*ROW('Sanitation Data'!F146))="","",OFFSET('Sanitation Data'!$F$30,0,10*ROW('Sanitation Data'!F146)))</f>
        <v/>
      </c>
      <c r="CX152" s="283" t="str">
        <f ca="true">+IF(OFFSET('Sanitation Data'!$F$31,0,10*ROW('Sanitation Data'!F146))="","",OFFSET('Sanitation Data'!$F$31,0,10*ROW('Sanitation Data'!F146)))</f>
        <v/>
      </c>
      <c r="CY152" s="283" t="str">
        <f ca="true">+IF(OFFSET('Sanitation Data'!$F$32,0,10*ROW('Sanitation Data'!F146))="","",OFFSET('Sanitation Data'!$F$32,0,10*ROW('Sanitation Data'!F146)))</f>
        <v/>
      </c>
      <c r="CZ152" s="283" t="str">
        <f ca="true">+IF(OFFSET('Sanitation Data'!$G$28,0,10*ROW('Sanitation Data'!G146))="","",OFFSET('Sanitation Data'!$G$28,0,10*ROW('Sanitation Data'!G146)))</f>
        <v/>
      </c>
      <c r="DA152" s="283" t="str">
        <f ca="true">+IF(OFFSET('Sanitation Data'!$G$29,0,10*ROW('Sanitation Data'!G146))="","",OFFSET('Sanitation Data'!$G$29,0,10*ROW('Sanitation Data'!G146)))</f>
        <v/>
      </c>
      <c r="DB152" s="283" t="str">
        <f ca="true">+IF(OFFSET('Sanitation Data'!$G$30,0,10*ROW('Sanitation Data'!G146))="","",OFFSET('Sanitation Data'!$G$30,0,10*ROW('Sanitation Data'!G146)))</f>
        <v/>
      </c>
      <c r="DC152" s="283" t="str">
        <f ca="true">+IF(OFFSET('Sanitation Data'!$G$31,0,10*ROW('Sanitation Data'!G146))="","",OFFSET('Sanitation Data'!$G$31,0,10*ROW('Sanitation Data'!G146)))</f>
        <v/>
      </c>
      <c r="DD152" s="283" t="str">
        <f ca="true">+IF(OFFSET('Sanitation Data'!$G$32,0,10*ROW('Sanitation Data'!G146))="","",OFFSET('Sanitation Data'!$G$32,0,10*ROW('Sanitation Data'!G146)))</f>
        <v/>
      </c>
      <c r="DE152" s="283" t="str">
        <f ca="true">+IF(OFFSET('Sanitation Data'!$H$28,0,10*ROW('Sanitation Data'!H146))="","",OFFSET('Sanitation Data'!$H$28,0,10*ROW('Sanitation Data'!H146)))</f>
        <v/>
      </c>
      <c r="DF152" s="283" t="str">
        <f ca="true">+IF(OFFSET('Sanitation Data'!$H$29,0,10*ROW('Sanitation Data'!H146))="","",OFFSET('Sanitation Data'!$H$29,0,10*ROW('Sanitation Data'!H146)))</f>
        <v/>
      </c>
      <c r="DG152" s="283" t="str">
        <f ca="true">+IF(OFFSET('Sanitation Data'!$H$30,0,10*ROW('Sanitation Data'!H146))="","",OFFSET('Sanitation Data'!$H$30,0,10*ROW('Sanitation Data'!H146)))</f>
        <v/>
      </c>
      <c r="DH152" s="283" t="str">
        <f ca="true">+IF(OFFSET('Sanitation Data'!$H$31,0,10*ROW('Sanitation Data'!H146))="","",OFFSET('Sanitation Data'!$H$31,0,10*ROW('Sanitation Data'!H146)))</f>
        <v/>
      </c>
      <c r="DI152" s="283" t="str">
        <f ca="true">+IF(OFFSET('Sanitation Data'!$H$32,0,10*ROW('Sanitation Data'!H146))="","",OFFSET('Sanitation Data'!$H$32,0,10*ROW('Sanitation Data'!H146)))</f>
        <v/>
      </c>
      <c r="DJ152" s="283" t="str">
        <f ca="true">+IF(OFFSET('Sanitation Data'!$I$28,0,10*ROW('Sanitation Data'!I146))="","",OFFSET('Sanitation Data'!$I$28,0,10*ROW('Sanitation Data'!I146)))</f>
        <v/>
      </c>
      <c r="DK152" s="283" t="str">
        <f ca="true">+IF(OFFSET('Sanitation Data'!$I$29,0,10*ROW('Sanitation Data'!I146))="","",OFFSET('Sanitation Data'!$I$29,0,10*ROW('Sanitation Data'!I146)))</f>
        <v/>
      </c>
      <c r="DL152" s="283" t="str">
        <f ca="true">+IF(OFFSET('Sanitation Data'!$I$30,0,10*ROW('Sanitation Data'!I146))="","",OFFSET('Sanitation Data'!$I$30,0,10*ROW('Sanitation Data'!I146)))</f>
        <v/>
      </c>
      <c r="DM152" s="283" t="str">
        <f ca="true">+IF(OFFSET('Sanitation Data'!$I$31,0,10*ROW('Sanitation Data'!I146))="","",OFFSET('Sanitation Data'!$I$31,0,10*ROW('Sanitation Data'!I146)))</f>
        <v/>
      </c>
      <c r="DN152" s="283" t="str">
        <f ca="true">+IF(OFFSET('Sanitation Data'!$I$32,0,10*ROW('Sanitation Data'!I146))="","",OFFSET('Sanitation Data'!$I$32,0,10*ROW('Sanitation Data'!I146)))</f>
        <v/>
      </c>
      <c r="DO152" s="283" t="str">
        <f ca="true">+IF(OFFSET('Hygiene Data'!$D$11,0,10*ROW('Hygiene Data'!D146))="","",OFFSET('Hygiene Data'!$D$11,0,10*ROW('Hygiene Data'!D146)))</f>
        <v/>
      </c>
      <c r="DP152" s="283" t="str">
        <f ca="true">+IF(OFFSET('Hygiene Data'!$D$12,0,10*ROW('Hygiene Data'!D146))="","",OFFSET('Hygiene Data'!$D$12,0,10*ROW('Hygiene Data'!D146)))</f>
        <v/>
      </c>
      <c r="DQ152" s="283" t="str">
        <f ca="true">+IF(OFFSET('Hygiene Data'!$D$13,0,10*ROW('Hygiene Data'!D146))="","",OFFSET('Hygiene Data'!$D$13,0,10*ROW('Hygiene Data'!D146)))</f>
        <v/>
      </c>
      <c r="DR152" s="283" t="str">
        <f ca="true">+IF(OFFSET('Hygiene Data'!$E$11,0,10*ROW('Hygiene Data'!E146))="","",OFFSET('Hygiene Data'!$E$11,0,10*ROW('Hygiene Data'!E146)))</f>
        <v/>
      </c>
      <c r="DS152" s="283" t="str">
        <f ca="true">+IF(OFFSET('Hygiene Data'!$E$12,0,10*ROW('Hygiene Data'!E146))="","",OFFSET('Hygiene Data'!$E$12,0,10*ROW('Hygiene Data'!E146)))</f>
        <v/>
      </c>
      <c r="DT152" s="283" t="str">
        <f ca="true">+IF(OFFSET('Hygiene Data'!$E$13,0,10*ROW('Hygiene Data'!E146))="","",OFFSET('Hygiene Data'!$E$13,0,10*ROW('Hygiene Data'!E146)))</f>
        <v/>
      </c>
      <c r="DU152" s="283" t="str">
        <f ca="true">+IF(OFFSET('Hygiene Data'!$F$11,0,10*ROW('Hygiene Data'!F146))="","",OFFSET('Hygiene Data'!$F$11,0,10*ROW('Hygiene Data'!F146)))</f>
        <v/>
      </c>
      <c r="DV152" s="283" t="str">
        <f ca="true">+IF(OFFSET('Hygiene Data'!$F$12,0,10*ROW('Hygiene Data'!F146))="","",OFFSET('Hygiene Data'!$F$12,0,10*ROW('Hygiene Data'!F146)))</f>
        <v/>
      </c>
      <c r="DW152" s="283" t="str">
        <f ca="true">+IF(OFFSET('Hygiene Data'!$F$13,0,10*ROW('Hygiene Data'!F146))="","",OFFSET('Hygiene Data'!$F$13,0,10*ROW('Hygiene Data'!F146)))</f>
        <v/>
      </c>
      <c r="DX152" s="283" t="str">
        <f ca="true">+IF(OFFSET('Hygiene Data'!$G$11,0,10*ROW('Hygiene Data'!G146))="","",OFFSET('Hygiene Data'!$G$11,0,10*ROW('Hygiene Data'!G146)))</f>
        <v/>
      </c>
      <c r="DY152" s="283" t="str">
        <f ca="true">+IF(OFFSET('Hygiene Data'!$G$12,0,10*ROW('Hygiene Data'!G146))="","",OFFSET('Hygiene Data'!$G$12,0,10*ROW('Hygiene Data'!G146)))</f>
        <v/>
      </c>
      <c r="DZ152" s="283" t="str">
        <f ca="true">+IF(OFFSET('Hygiene Data'!$G$13,0,10*ROW('Hygiene Data'!G146))="","",OFFSET('Hygiene Data'!$G$13,0,10*ROW('Hygiene Data'!G146)))</f>
        <v/>
      </c>
      <c r="EA152" s="283" t="str">
        <f ca="true">+IF(OFFSET('Hygiene Data'!$H$11,0,10*ROW('Hygiene Data'!H146))="","",OFFSET('Hygiene Data'!$H$11,0,10*ROW('Hygiene Data'!H146)))</f>
        <v/>
      </c>
      <c r="EB152" s="283" t="str">
        <f ca="true">+IF(OFFSET('Hygiene Data'!$H$12,0,10*ROW('Hygiene Data'!H146))="","",OFFSET('Hygiene Data'!$H$12,0,10*ROW('Hygiene Data'!H146)))</f>
        <v/>
      </c>
      <c r="EC152" s="283" t="str">
        <f ca="true">+IF(OFFSET('Hygiene Data'!$H$13,0,10*ROW('Hygiene Data'!H146))="","",OFFSET('Hygiene Data'!$H$13,0,10*ROW('Hygiene Data'!H146)))</f>
        <v/>
      </c>
      <c r="ED152" s="283" t="str">
        <f ca="true">+IF(OFFSET('Hygiene Data'!$I$11,0,10*ROW('Hygiene Data'!I146))="","",OFFSET('Hygiene Data'!$I$11,0,10*ROW('Hygiene Data'!I146)))</f>
        <v/>
      </c>
      <c r="EE152" s="283" t="str">
        <f ca="true">+IF(OFFSET('Hygiene Data'!$I$12,0,10*ROW('Hygiene Data'!I146))="","",OFFSET('Hygiene Data'!$I$12,0,10*ROW('Hygiene Data'!I146)))</f>
        <v/>
      </c>
      <c r="EF152" s="283"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9"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3"/>
      <c r="BS153" s="283" t="str">
        <f ca="true">+IF(OFFSET('Water Data'!$D$27,0,10*ROW('Water Data'!D147))="","",OFFSET('Water Data'!$D$27,0,10*ROW('Water Data'!D147)))</f>
        <v/>
      </c>
      <c r="BT153" s="283" t="str">
        <f ca="true">+IF(OFFSET('Water Data'!$D$28,0,10*ROW('Water Data'!D147))="","",OFFSET('Water Data'!$D$28,0,10*ROW('Water Data'!D147)))</f>
        <v/>
      </c>
      <c r="BU153" s="283" t="str">
        <f ca="true">+IF(OFFSET('Water Data'!$D$29,0,10*ROW('Water Data'!D147))="","",OFFSET('Water Data'!$D$29,0,10*ROW('Water Data'!D147)))</f>
        <v/>
      </c>
      <c r="BV153" s="283" t="str">
        <f ca="true">+IF(OFFSET('Water Data'!$E$27,0,10*ROW('Water Data'!E147))="","",OFFSET('Water Data'!$E$27,0,10*ROW('Water Data'!E147)))</f>
        <v/>
      </c>
      <c r="BW153" s="283" t="str">
        <f ca="true">+IF(OFFSET('Water Data'!$E$28,0,10*ROW('Water Data'!E147))="","",OFFSET('Water Data'!$E$28,0,10*ROW('Water Data'!E147)))</f>
        <v/>
      </c>
      <c r="BX153" s="283" t="str">
        <f ca="true">+IF(OFFSET('Water Data'!$E$29,0,10*ROW('Water Data'!E147))="","",OFFSET('Water Data'!$E$29,0,10*ROW('Water Data'!E147)))</f>
        <v/>
      </c>
      <c r="BY153" s="283" t="str">
        <f ca="true">+IF(OFFSET('Water Data'!$F$27,0,10*ROW('Water Data'!F147))="","",OFFSET('Water Data'!$F$27,0,10*ROW('Water Data'!F147)))</f>
        <v/>
      </c>
      <c r="BZ153" s="283" t="str">
        <f ca="true">+IF(OFFSET('Water Data'!$F$28,0,10*ROW('Water Data'!F147))="","",OFFSET('Water Data'!$F$28,0,10*ROW('Water Data'!F147)))</f>
        <v/>
      </c>
      <c r="CA153" s="283" t="str">
        <f ca="true">+IF(OFFSET('Water Data'!$F$29,0,10*ROW('Water Data'!F147))="","",OFFSET('Water Data'!$F$29,0,10*ROW('Water Data'!F147)))</f>
        <v/>
      </c>
      <c r="CB153" s="283" t="str">
        <f ca="true">+IF(OFFSET('Water Data'!$G$27,0,10*ROW('Water Data'!G147))="","",OFFSET('Water Data'!$G$27,0,10*ROW('Water Data'!G147)))</f>
        <v/>
      </c>
      <c r="CC153" s="283" t="str">
        <f ca="true">+IF(OFFSET('Water Data'!$G$28,0,10*ROW('Water Data'!G147))="","",OFFSET('Water Data'!$G$28,0,10*ROW('Water Data'!G147)))</f>
        <v/>
      </c>
      <c r="CD153" s="283" t="str">
        <f ca="true">+IF(OFFSET('Water Data'!$G$29,0,10*ROW('Water Data'!G147))="","",OFFSET('Water Data'!$G$29,0,10*ROW('Water Data'!G147)))</f>
        <v/>
      </c>
      <c r="CE153" s="283" t="str">
        <f ca="true">+IF(OFFSET('Water Data'!$H$27,0,10*ROW('Water Data'!H147))="","",OFFSET('Water Data'!$H$27,0,10*ROW('Water Data'!H147)))</f>
        <v/>
      </c>
      <c r="CF153" s="283" t="str">
        <f ca="true">+IF(OFFSET('Water Data'!$H$28,0,10*ROW('Water Data'!H147))="","",OFFSET('Water Data'!$H$28,0,10*ROW('Water Data'!H147)))</f>
        <v/>
      </c>
      <c r="CG153" s="283" t="str">
        <f ca="true">+IF(OFFSET('Water Data'!$H$29,0,10*ROW('Water Data'!H147))="","",OFFSET('Water Data'!$H$29,0,10*ROW('Water Data'!H147)))</f>
        <v/>
      </c>
      <c r="CH153" s="283" t="str">
        <f ca="true">+IF(OFFSET('Water Data'!$I$27,0,10*ROW('Water Data'!I147))="","",OFFSET('Water Data'!$I$27,0,10*ROW('Water Data'!I147)))</f>
        <v/>
      </c>
      <c r="CI153" s="283" t="str">
        <f ca="true">+IF(OFFSET('Water Data'!$I$28,0,10*ROW('Water Data'!I147))="","",OFFSET('Water Data'!$I$28,0,10*ROW('Water Data'!I147)))</f>
        <v/>
      </c>
      <c r="CJ153" s="283" t="str">
        <f ca="true">+IF(OFFSET('Water Data'!$I$29,0,10*ROW('Water Data'!I147))="","",OFFSET('Water Data'!$I$29,0,10*ROW('Water Data'!I147)))</f>
        <v/>
      </c>
      <c r="CK153" s="283" t="str">
        <f ca="true">+IF(OFFSET('Sanitation Data'!$D$28,0,10*ROW('Sanitation Data'!D147))="","",OFFSET('Sanitation Data'!$D$28,0,10*ROW('Sanitation Data'!D147)))</f>
        <v/>
      </c>
      <c r="CL153" s="283" t="str">
        <f ca="true">+IF(OFFSET('Sanitation Data'!$D$29,0,10*ROW('Sanitation Data'!D147))="","",OFFSET('Sanitation Data'!$D$29,0,10*ROW('Sanitation Data'!D147)))</f>
        <v/>
      </c>
      <c r="CM153" s="283" t="str">
        <f ca="true">+IF(OFFSET('Sanitation Data'!$D$30,0,10*ROW('Sanitation Data'!D147))="","",OFFSET('Sanitation Data'!$D$30,0,10*ROW('Sanitation Data'!D147)))</f>
        <v/>
      </c>
      <c r="CN153" s="283" t="str">
        <f ca="true">+IF(OFFSET('Sanitation Data'!$D$31,0,10*ROW('Sanitation Data'!D147))="","",OFFSET('Sanitation Data'!$D$31,0,10*ROW('Sanitation Data'!D147)))</f>
        <v/>
      </c>
      <c r="CO153" s="283" t="str">
        <f ca="true">+IF(OFFSET('Sanitation Data'!$D$32,0,10*ROW('Sanitation Data'!D147))="","",OFFSET('Sanitation Data'!$D$32,0,10*ROW('Sanitation Data'!D147)))</f>
        <v/>
      </c>
      <c r="CP153" s="283" t="str">
        <f ca="true">+IF(OFFSET('Sanitation Data'!$E$28,0,10*ROW('Sanitation Data'!E147))="","",OFFSET('Sanitation Data'!$E$28,0,10*ROW('Sanitation Data'!E147)))</f>
        <v/>
      </c>
      <c r="CQ153" s="283" t="str">
        <f ca="true">+IF(OFFSET('Sanitation Data'!$E$29,0,10*ROW('Sanitation Data'!E147))="","",OFFSET('Sanitation Data'!$E$29,0,10*ROW('Sanitation Data'!E147)))</f>
        <v/>
      </c>
      <c r="CR153" s="283" t="str">
        <f ca="true">+IF(OFFSET('Sanitation Data'!$E$30,0,10*ROW('Sanitation Data'!E147))="","",OFFSET('Sanitation Data'!$E$30,0,10*ROW('Sanitation Data'!E147)))</f>
        <v/>
      </c>
      <c r="CS153" s="283" t="str">
        <f ca="true">+IF(OFFSET('Sanitation Data'!$E$31,0,10*ROW('Sanitation Data'!E147))="","",OFFSET('Sanitation Data'!$E$31,0,10*ROW('Sanitation Data'!E147)))</f>
        <v/>
      </c>
      <c r="CT153" s="283" t="str">
        <f ca="true">+IF(OFFSET('Sanitation Data'!$E$32,0,10*ROW('Sanitation Data'!E147))="","",OFFSET('Sanitation Data'!$E$32,0,10*ROW('Sanitation Data'!E147)))</f>
        <v/>
      </c>
      <c r="CU153" s="283" t="str">
        <f ca="true">+IF(OFFSET('Sanitation Data'!$F$28,0,10*ROW('Sanitation Data'!F147))="","",OFFSET('Sanitation Data'!$F$28,0,10*ROW('Sanitation Data'!F147)))</f>
        <v/>
      </c>
      <c r="CV153" s="283" t="str">
        <f ca="true">+IF(OFFSET('Sanitation Data'!$F$29,0,10*ROW('Sanitation Data'!F147))="","",OFFSET('Sanitation Data'!$F$29,0,10*ROW('Sanitation Data'!F147)))</f>
        <v/>
      </c>
      <c r="CW153" s="283" t="str">
        <f ca="true">+IF(OFFSET('Sanitation Data'!$F$30,0,10*ROW('Sanitation Data'!F147))="","",OFFSET('Sanitation Data'!$F$30,0,10*ROW('Sanitation Data'!F147)))</f>
        <v/>
      </c>
      <c r="CX153" s="283" t="str">
        <f ca="true">+IF(OFFSET('Sanitation Data'!$F$31,0,10*ROW('Sanitation Data'!F147))="","",OFFSET('Sanitation Data'!$F$31,0,10*ROW('Sanitation Data'!F147)))</f>
        <v/>
      </c>
      <c r="CY153" s="283" t="str">
        <f ca="true">+IF(OFFSET('Sanitation Data'!$F$32,0,10*ROW('Sanitation Data'!F147))="","",OFFSET('Sanitation Data'!$F$32,0,10*ROW('Sanitation Data'!F147)))</f>
        <v/>
      </c>
      <c r="CZ153" s="283" t="str">
        <f ca="true">+IF(OFFSET('Sanitation Data'!$G$28,0,10*ROW('Sanitation Data'!G147))="","",OFFSET('Sanitation Data'!$G$28,0,10*ROW('Sanitation Data'!G147)))</f>
        <v/>
      </c>
      <c r="DA153" s="283" t="str">
        <f ca="true">+IF(OFFSET('Sanitation Data'!$G$29,0,10*ROW('Sanitation Data'!G147))="","",OFFSET('Sanitation Data'!$G$29,0,10*ROW('Sanitation Data'!G147)))</f>
        <v/>
      </c>
      <c r="DB153" s="283" t="str">
        <f ca="true">+IF(OFFSET('Sanitation Data'!$G$30,0,10*ROW('Sanitation Data'!G147))="","",OFFSET('Sanitation Data'!$G$30,0,10*ROW('Sanitation Data'!G147)))</f>
        <v/>
      </c>
      <c r="DC153" s="283" t="str">
        <f ca="true">+IF(OFFSET('Sanitation Data'!$G$31,0,10*ROW('Sanitation Data'!G147))="","",OFFSET('Sanitation Data'!$G$31,0,10*ROW('Sanitation Data'!G147)))</f>
        <v/>
      </c>
      <c r="DD153" s="283" t="str">
        <f ca="true">+IF(OFFSET('Sanitation Data'!$G$32,0,10*ROW('Sanitation Data'!G147))="","",OFFSET('Sanitation Data'!$G$32,0,10*ROW('Sanitation Data'!G147)))</f>
        <v/>
      </c>
      <c r="DE153" s="283" t="str">
        <f ca="true">+IF(OFFSET('Sanitation Data'!$H$28,0,10*ROW('Sanitation Data'!H147))="","",OFFSET('Sanitation Data'!$H$28,0,10*ROW('Sanitation Data'!H147)))</f>
        <v/>
      </c>
      <c r="DF153" s="283" t="str">
        <f ca="true">+IF(OFFSET('Sanitation Data'!$H$29,0,10*ROW('Sanitation Data'!H147))="","",OFFSET('Sanitation Data'!$H$29,0,10*ROW('Sanitation Data'!H147)))</f>
        <v/>
      </c>
      <c r="DG153" s="283" t="str">
        <f ca="true">+IF(OFFSET('Sanitation Data'!$H$30,0,10*ROW('Sanitation Data'!H147))="","",OFFSET('Sanitation Data'!$H$30,0,10*ROW('Sanitation Data'!H147)))</f>
        <v/>
      </c>
      <c r="DH153" s="283" t="str">
        <f ca="true">+IF(OFFSET('Sanitation Data'!$H$31,0,10*ROW('Sanitation Data'!H147))="","",OFFSET('Sanitation Data'!$H$31,0,10*ROW('Sanitation Data'!H147)))</f>
        <v/>
      </c>
      <c r="DI153" s="283" t="str">
        <f ca="true">+IF(OFFSET('Sanitation Data'!$H$32,0,10*ROW('Sanitation Data'!H147))="","",OFFSET('Sanitation Data'!$H$32,0,10*ROW('Sanitation Data'!H147)))</f>
        <v/>
      </c>
      <c r="DJ153" s="283" t="str">
        <f ca="true">+IF(OFFSET('Sanitation Data'!$I$28,0,10*ROW('Sanitation Data'!I147))="","",OFFSET('Sanitation Data'!$I$28,0,10*ROW('Sanitation Data'!I147)))</f>
        <v/>
      </c>
      <c r="DK153" s="283" t="str">
        <f ca="true">+IF(OFFSET('Sanitation Data'!$I$29,0,10*ROW('Sanitation Data'!I147))="","",OFFSET('Sanitation Data'!$I$29,0,10*ROW('Sanitation Data'!I147)))</f>
        <v/>
      </c>
      <c r="DL153" s="283" t="str">
        <f ca="true">+IF(OFFSET('Sanitation Data'!$I$30,0,10*ROW('Sanitation Data'!I147))="","",OFFSET('Sanitation Data'!$I$30,0,10*ROW('Sanitation Data'!I147)))</f>
        <v/>
      </c>
      <c r="DM153" s="283" t="str">
        <f ca="true">+IF(OFFSET('Sanitation Data'!$I$31,0,10*ROW('Sanitation Data'!I147))="","",OFFSET('Sanitation Data'!$I$31,0,10*ROW('Sanitation Data'!I147)))</f>
        <v/>
      </c>
      <c r="DN153" s="283" t="str">
        <f ca="true">+IF(OFFSET('Sanitation Data'!$I$32,0,10*ROW('Sanitation Data'!I147))="","",OFFSET('Sanitation Data'!$I$32,0,10*ROW('Sanitation Data'!I147)))</f>
        <v/>
      </c>
      <c r="DO153" s="283" t="str">
        <f ca="true">+IF(OFFSET('Hygiene Data'!$D$11,0,10*ROW('Hygiene Data'!D147))="","",OFFSET('Hygiene Data'!$D$11,0,10*ROW('Hygiene Data'!D147)))</f>
        <v/>
      </c>
      <c r="DP153" s="283" t="str">
        <f ca="true">+IF(OFFSET('Hygiene Data'!$D$12,0,10*ROW('Hygiene Data'!D147))="","",OFFSET('Hygiene Data'!$D$12,0,10*ROW('Hygiene Data'!D147)))</f>
        <v/>
      </c>
      <c r="DQ153" s="283" t="str">
        <f ca="true">+IF(OFFSET('Hygiene Data'!$D$13,0,10*ROW('Hygiene Data'!D147))="","",OFFSET('Hygiene Data'!$D$13,0,10*ROW('Hygiene Data'!D147)))</f>
        <v/>
      </c>
      <c r="DR153" s="283" t="str">
        <f ca="true">+IF(OFFSET('Hygiene Data'!$E$11,0,10*ROW('Hygiene Data'!E147))="","",OFFSET('Hygiene Data'!$E$11,0,10*ROW('Hygiene Data'!E147)))</f>
        <v/>
      </c>
      <c r="DS153" s="283" t="str">
        <f ca="true">+IF(OFFSET('Hygiene Data'!$E$12,0,10*ROW('Hygiene Data'!E147))="","",OFFSET('Hygiene Data'!$E$12,0,10*ROW('Hygiene Data'!E147)))</f>
        <v/>
      </c>
      <c r="DT153" s="283" t="str">
        <f ca="true">+IF(OFFSET('Hygiene Data'!$E$13,0,10*ROW('Hygiene Data'!E147))="","",OFFSET('Hygiene Data'!$E$13,0,10*ROW('Hygiene Data'!E147)))</f>
        <v/>
      </c>
      <c r="DU153" s="283" t="str">
        <f ca="true">+IF(OFFSET('Hygiene Data'!$F$11,0,10*ROW('Hygiene Data'!F147))="","",OFFSET('Hygiene Data'!$F$11,0,10*ROW('Hygiene Data'!F147)))</f>
        <v/>
      </c>
      <c r="DV153" s="283" t="str">
        <f ca="true">+IF(OFFSET('Hygiene Data'!$F$12,0,10*ROW('Hygiene Data'!F147))="","",OFFSET('Hygiene Data'!$F$12,0,10*ROW('Hygiene Data'!F147)))</f>
        <v/>
      </c>
      <c r="DW153" s="283" t="str">
        <f ca="true">+IF(OFFSET('Hygiene Data'!$F$13,0,10*ROW('Hygiene Data'!F147))="","",OFFSET('Hygiene Data'!$F$13,0,10*ROW('Hygiene Data'!F147)))</f>
        <v/>
      </c>
      <c r="DX153" s="283" t="str">
        <f ca="true">+IF(OFFSET('Hygiene Data'!$G$11,0,10*ROW('Hygiene Data'!G147))="","",OFFSET('Hygiene Data'!$G$11,0,10*ROW('Hygiene Data'!G147)))</f>
        <v/>
      </c>
      <c r="DY153" s="283" t="str">
        <f ca="true">+IF(OFFSET('Hygiene Data'!$G$12,0,10*ROW('Hygiene Data'!G147))="","",OFFSET('Hygiene Data'!$G$12,0,10*ROW('Hygiene Data'!G147)))</f>
        <v/>
      </c>
      <c r="DZ153" s="283" t="str">
        <f ca="true">+IF(OFFSET('Hygiene Data'!$G$13,0,10*ROW('Hygiene Data'!G147))="","",OFFSET('Hygiene Data'!$G$13,0,10*ROW('Hygiene Data'!G147)))</f>
        <v/>
      </c>
      <c r="EA153" s="283" t="str">
        <f ca="true">+IF(OFFSET('Hygiene Data'!$H$11,0,10*ROW('Hygiene Data'!H147))="","",OFFSET('Hygiene Data'!$H$11,0,10*ROW('Hygiene Data'!H147)))</f>
        <v/>
      </c>
      <c r="EB153" s="283" t="str">
        <f ca="true">+IF(OFFSET('Hygiene Data'!$H$12,0,10*ROW('Hygiene Data'!H147))="","",OFFSET('Hygiene Data'!$H$12,0,10*ROW('Hygiene Data'!H147)))</f>
        <v/>
      </c>
      <c r="EC153" s="283" t="str">
        <f ca="true">+IF(OFFSET('Hygiene Data'!$H$13,0,10*ROW('Hygiene Data'!H147))="","",OFFSET('Hygiene Data'!$H$13,0,10*ROW('Hygiene Data'!H147)))</f>
        <v/>
      </c>
      <c r="ED153" s="283" t="str">
        <f ca="true">+IF(OFFSET('Hygiene Data'!$I$11,0,10*ROW('Hygiene Data'!I147))="","",OFFSET('Hygiene Data'!$I$11,0,10*ROW('Hygiene Data'!I147)))</f>
        <v/>
      </c>
      <c r="EE153" s="283" t="str">
        <f ca="true">+IF(OFFSET('Hygiene Data'!$I$12,0,10*ROW('Hygiene Data'!I147))="","",OFFSET('Hygiene Data'!$I$12,0,10*ROW('Hygiene Data'!I147)))</f>
        <v/>
      </c>
      <c r="EF153" s="283"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9"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3"/>
      <c r="BS154" s="283" t="str">
        <f ca="true">+IF(OFFSET('Water Data'!$D$27,0,10*ROW('Water Data'!D148))="","",OFFSET('Water Data'!$D$27,0,10*ROW('Water Data'!D148)))</f>
        <v/>
      </c>
      <c r="BT154" s="283" t="str">
        <f ca="true">+IF(OFFSET('Water Data'!$D$28,0,10*ROW('Water Data'!D148))="","",OFFSET('Water Data'!$D$28,0,10*ROW('Water Data'!D148)))</f>
        <v/>
      </c>
      <c r="BU154" s="283" t="str">
        <f ca="true">+IF(OFFSET('Water Data'!$D$29,0,10*ROW('Water Data'!D148))="","",OFFSET('Water Data'!$D$29,0,10*ROW('Water Data'!D148)))</f>
        <v/>
      </c>
      <c r="BV154" s="283" t="str">
        <f ca="true">+IF(OFFSET('Water Data'!$E$27,0,10*ROW('Water Data'!E148))="","",OFFSET('Water Data'!$E$27,0,10*ROW('Water Data'!E148)))</f>
        <v/>
      </c>
      <c r="BW154" s="283" t="str">
        <f ca="true">+IF(OFFSET('Water Data'!$E$28,0,10*ROW('Water Data'!E148))="","",OFFSET('Water Data'!$E$28,0,10*ROW('Water Data'!E148)))</f>
        <v/>
      </c>
      <c r="BX154" s="283" t="str">
        <f ca="true">+IF(OFFSET('Water Data'!$E$29,0,10*ROW('Water Data'!E148))="","",OFFSET('Water Data'!$E$29,0,10*ROW('Water Data'!E148)))</f>
        <v/>
      </c>
      <c r="BY154" s="283" t="str">
        <f ca="true">+IF(OFFSET('Water Data'!$F$27,0,10*ROW('Water Data'!F148))="","",OFFSET('Water Data'!$F$27,0,10*ROW('Water Data'!F148)))</f>
        <v/>
      </c>
      <c r="BZ154" s="283" t="str">
        <f ca="true">+IF(OFFSET('Water Data'!$F$28,0,10*ROW('Water Data'!F148))="","",OFFSET('Water Data'!$F$28,0,10*ROW('Water Data'!F148)))</f>
        <v/>
      </c>
      <c r="CA154" s="283" t="str">
        <f ca="true">+IF(OFFSET('Water Data'!$F$29,0,10*ROW('Water Data'!F148))="","",OFFSET('Water Data'!$F$29,0,10*ROW('Water Data'!F148)))</f>
        <v/>
      </c>
      <c r="CB154" s="283" t="str">
        <f ca="true">+IF(OFFSET('Water Data'!$G$27,0,10*ROW('Water Data'!G148))="","",OFFSET('Water Data'!$G$27,0,10*ROW('Water Data'!G148)))</f>
        <v/>
      </c>
      <c r="CC154" s="283" t="str">
        <f ca="true">+IF(OFFSET('Water Data'!$G$28,0,10*ROW('Water Data'!G148))="","",OFFSET('Water Data'!$G$28,0,10*ROW('Water Data'!G148)))</f>
        <v/>
      </c>
      <c r="CD154" s="283" t="str">
        <f ca="true">+IF(OFFSET('Water Data'!$G$29,0,10*ROW('Water Data'!G148))="","",OFFSET('Water Data'!$G$29,0,10*ROW('Water Data'!G148)))</f>
        <v/>
      </c>
      <c r="CE154" s="283" t="str">
        <f ca="true">+IF(OFFSET('Water Data'!$H$27,0,10*ROW('Water Data'!H148))="","",OFFSET('Water Data'!$H$27,0,10*ROW('Water Data'!H148)))</f>
        <v/>
      </c>
      <c r="CF154" s="283" t="str">
        <f ca="true">+IF(OFFSET('Water Data'!$H$28,0,10*ROW('Water Data'!H148))="","",OFFSET('Water Data'!$H$28,0,10*ROW('Water Data'!H148)))</f>
        <v/>
      </c>
      <c r="CG154" s="283" t="str">
        <f ca="true">+IF(OFFSET('Water Data'!$H$29,0,10*ROW('Water Data'!H148))="","",OFFSET('Water Data'!$H$29,0,10*ROW('Water Data'!H148)))</f>
        <v/>
      </c>
      <c r="CH154" s="283" t="str">
        <f ca="true">+IF(OFFSET('Water Data'!$I$27,0,10*ROW('Water Data'!I148))="","",OFFSET('Water Data'!$I$27,0,10*ROW('Water Data'!I148)))</f>
        <v/>
      </c>
      <c r="CI154" s="283" t="str">
        <f ca="true">+IF(OFFSET('Water Data'!$I$28,0,10*ROW('Water Data'!I148))="","",OFFSET('Water Data'!$I$28,0,10*ROW('Water Data'!I148)))</f>
        <v/>
      </c>
      <c r="CJ154" s="283" t="str">
        <f ca="true">+IF(OFFSET('Water Data'!$I$29,0,10*ROW('Water Data'!I148))="","",OFFSET('Water Data'!$I$29,0,10*ROW('Water Data'!I148)))</f>
        <v/>
      </c>
      <c r="CK154" s="283" t="str">
        <f ca="true">+IF(OFFSET('Sanitation Data'!$D$28,0,10*ROW('Sanitation Data'!D148))="","",OFFSET('Sanitation Data'!$D$28,0,10*ROW('Sanitation Data'!D148)))</f>
        <v/>
      </c>
      <c r="CL154" s="283" t="str">
        <f ca="true">+IF(OFFSET('Sanitation Data'!$D$29,0,10*ROW('Sanitation Data'!D148))="","",OFFSET('Sanitation Data'!$D$29,0,10*ROW('Sanitation Data'!D148)))</f>
        <v/>
      </c>
      <c r="CM154" s="283" t="str">
        <f ca="true">+IF(OFFSET('Sanitation Data'!$D$30,0,10*ROW('Sanitation Data'!D148))="","",OFFSET('Sanitation Data'!$D$30,0,10*ROW('Sanitation Data'!D148)))</f>
        <v/>
      </c>
      <c r="CN154" s="283" t="str">
        <f ca="true">+IF(OFFSET('Sanitation Data'!$D$31,0,10*ROW('Sanitation Data'!D148))="","",OFFSET('Sanitation Data'!$D$31,0,10*ROW('Sanitation Data'!D148)))</f>
        <v/>
      </c>
      <c r="CO154" s="283" t="str">
        <f ca="true">+IF(OFFSET('Sanitation Data'!$D$32,0,10*ROW('Sanitation Data'!D148))="","",OFFSET('Sanitation Data'!$D$32,0,10*ROW('Sanitation Data'!D148)))</f>
        <v/>
      </c>
      <c r="CP154" s="283" t="str">
        <f ca="true">+IF(OFFSET('Sanitation Data'!$E$28,0,10*ROW('Sanitation Data'!E148))="","",OFFSET('Sanitation Data'!$E$28,0,10*ROW('Sanitation Data'!E148)))</f>
        <v/>
      </c>
      <c r="CQ154" s="283" t="str">
        <f ca="true">+IF(OFFSET('Sanitation Data'!$E$29,0,10*ROW('Sanitation Data'!E148))="","",OFFSET('Sanitation Data'!$E$29,0,10*ROW('Sanitation Data'!E148)))</f>
        <v/>
      </c>
      <c r="CR154" s="283" t="str">
        <f ca="true">+IF(OFFSET('Sanitation Data'!$E$30,0,10*ROW('Sanitation Data'!E148))="","",OFFSET('Sanitation Data'!$E$30,0,10*ROW('Sanitation Data'!E148)))</f>
        <v/>
      </c>
      <c r="CS154" s="283" t="str">
        <f ca="true">+IF(OFFSET('Sanitation Data'!$E$31,0,10*ROW('Sanitation Data'!E148))="","",OFFSET('Sanitation Data'!$E$31,0,10*ROW('Sanitation Data'!E148)))</f>
        <v/>
      </c>
      <c r="CT154" s="283" t="str">
        <f ca="true">+IF(OFFSET('Sanitation Data'!$E$32,0,10*ROW('Sanitation Data'!E148))="","",OFFSET('Sanitation Data'!$E$32,0,10*ROW('Sanitation Data'!E148)))</f>
        <v/>
      </c>
      <c r="CU154" s="283" t="str">
        <f ca="true">+IF(OFFSET('Sanitation Data'!$F$28,0,10*ROW('Sanitation Data'!F148))="","",OFFSET('Sanitation Data'!$F$28,0,10*ROW('Sanitation Data'!F148)))</f>
        <v/>
      </c>
      <c r="CV154" s="283" t="str">
        <f ca="true">+IF(OFFSET('Sanitation Data'!$F$29,0,10*ROW('Sanitation Data'!F148))="","",OFFSET('Sanitation Data'!$F$29,0,10*ROW('Sanitation Data'!F148)))</f>
        <v/>
      </c>
      <c r="CW154" s="283" t="str">
        <f ca="true">+IF(OFFSET('Sanitation Data'!$F$30,0,10*ROW('Sanitation Data'!F148))="","",OFFSET('Sanitation Data'!$F$30,0,10*ROW('Sanitation Data'!F148)))</f>
        <v/>
      </c>
      <c r="CX154" s="283" t="str">
        <f ca="true">+IF(OFFSET('Sanitation Data'!$F$31,0,10*ROW('Sanitation Data'!F148))="","",OFFSET('Sanitation Data'!$F$31,0,10*ROW('Sanitation Data'!F148)))</f>
        <v/>
      </c>
      <c r="CY154" s="283" t="str">
        <f ca="true">+IF(OFFSET('Sanitation Data'!$F$32,0,10*ROW('Sanitation Data'!F148))="","",OFFSET('Sanitation Data'!$F$32,0,10*ROW('Sanitation Data'!F148)))</f>
        <v/>
      </c>
      <c r="CZ154" s="283" t="str">
        <f ca="true">+IF(OFFSET('Sanitation Data'!$G$28,0,10*ROW('Sanitation Data'!G148))="","",OFFSET('Sanitation Data'!$G$28,0,10*ROW('Sanitation Data'!G148)))</f>
        <v/>
      </c>
      <c r="DA154" s="283" t="str">
        <f ca="true">+IF(OFFSET('Sanitation Data'!$G$29,0,10*ROW('Sanitation Data'!G148))="","",OFFSET('Sanitation Data'!$G$29,0,10*ROW('Sanitation Data'!G148)))</f>
        <v/>
      </c>
      <c r="DB154" s="283" t="str">
        <f ca="true">+IF(OFFSET('Sanitation Data'!$G$30,0,10*ROW('Sanitation Data'!G148))="","",OFFSET('Sanitation Data'!$G$30,0,10*ROW('Sanitation Data'!G148)))</f>
        <v/>
      </c>
      <c r="DC154" s="283" t="str">
        <f ca="true">+IF(OFFSET('Sanitation Data'!$G$31,0,10*ROW('Sanitation Data'!G148))="","",OFFSET('Sanitation Data'!$G$31,0,10*ROW('Sanitation Data'!G148)))</f>
        <v/>
      </c>
      <c r="DD154" s="283" t="str">
        <f ca="true">+IF(OFFSET('Sanitation Data'!$G$32,0,10*ROW('Sanitation Data'!G148))="","",OFFSET('Sanitation Data'!$G$32,0,10*ROW('Sanitation Data'!G148)))</f>
        <v/>
      </c>
      <c r="DE154" s="283" t="str">
        <f ca="true">+IF(OFFSET('Sanitation Data'!$H$28,0,10*ROW('Sanitation Data'!H148))="","",OFFSET('Sanitation Data'!$H$28,0,10*ROW('Sanitation Data'!H148)))</f>
        <v/>
      </c>
      <c r="DF154" s="283" t="str">
        <f ca="true">+IF(OFFSET('Sanitation Data'!$H$29,0,10*ROW('Sanitation Data'!H148))="","",OFFSET('Sanitation Data'!$H$29,0,10*ROW('Sanitation Data'!H148)))</f>
        <v/>
      </c>
      <c r="DG154" s="283" t="str">
        <f ca="true">+IF(OFFSET('Sanitation Data'!$H$30,0,10*ROW('Sanitation Data'!H148))="","",OFFSET('Sanitation Data'!$H$30,0,10*ROW('Sanitation Data'!H148)))</f>
        <v/>
      </c>
      <c r="DH154" s="283" t="str">
        <f ca="true">+IF(OFFSET('Sanitation Data'!$H$31,0,10*ROW('Sanitation Data'!H148))="","",OFFSET('Sanitation Data'!$H$31,0,10*ROW('Sanitation Data'!H148)))</f>
        <v/>
      </c>
      <c r="DI154" s="283" t="str">
        <f ca="true">+IF(OFFSET('Sanitation Data'!$H$32,0,10*ROW('Sanitation Data'!H148))="","",OFFSET('Sanitation Data'!$H$32,0,10*ROW('Sanitation Data'!H148)))</f>
        <v/>
      </c>
      <c r="DJ154" s="283" t="str">
        <f ca="true">+IF(OFFSET('Sanitation Data'!$I$28,0,10*ROW('Sanitation Data'!I148))="","",OFFSET('Sanitation Data'!$I$28,0,10*ROW('Sanitation Data'!I148)))</f>
        <v/>
      </c>
      <c r="DK154" s="283" t="str">
        <f ca="true">+IF(OFFSET('Sanitation Data'!$I$29,0,10*ROW('Sanitation Data'!I148))="","",OFFSET('Sanitation Data'!$I$29,0,10*ROW('Sanitation Data'!I148)))</f>
        <v/>
      </c>
      <c r="DL154" s="283" t="str">
        <f ca="true">+IF(OFFSET('Sanitation Data'!$I$30,0,10*ROW('Sanitation Data'!I148))="","",OFFSET('Sanitation Data'!$I$30,0,10*ROW('Sanitation Data'!I148)))</f>
        <v/>
      </c>
      <c r="DM154" s="283" t="str">
        <f ca="true">+IF(OFFSET('Sanitation Data'!$I$31,0,10*ROW('Sanitation Data'!I148))="","",OFFSET('Sanitation Data'!$I$31,0,10*ROW('Sanitation Data'!I148)))</f>
        <v/>
      </c>
      <c r="DN154" s="283" t="str">
        <f ca="true">+IF(OFFSET('Sanitation Data'!$I$32,0,10*ROW('Sanitation Data'!I148))="","",OFFSET('Sanitation Data'!$I$32,0,10*ROW('Sanitation Data'!I148)))</f>
        <v/>
      </c>
      <c r="DO154" s="283" t="str">
        <f ca="true">+IF(OFFSET('Hygiene Data'!$D$11,0,10*ROW('Hygiene Data'!D148))="","",OFFSET('Hygiene Data'!$D$11,0,10*ROW('Hygiene Data'!D148)))</f>
        <v/>
      </c>
      <c r="DP154" s="283" t="str">
        <f ca="true">+IF(OFFSET('Hygiene Data'!$D$12,0,10*ROW('Hygiene Data'!D148))="","",OFFSET('Hygiene Data'!$D$12,0,10*ROW('Hygiene Data'!D148)))</f>
        <v/>
      </c>
      <c r="DQ154" s="283" t="str">
        <f ca="true">+IF(OFFSET('Hygiene Data'!$D$13,0,10*ROW('Hygiene Data'!D148))="","",OFFSET('Hygiene Data'!$D$13,0,10*ROW('Hygiene Data'!D148)))</f>
        <v/>
      </c>
      <c r="DR154" s="283" t="str">
        <f ca="true">+IF(OFFSET('Hygiene Data'!$E$11,0,10*ROW('Hygiene Data'!E148))="","",OFFSET('Hygiene Data'!$E$11,0,10*ROW('Hygiene Data'!E148)))</f>
        <v/>
      </c>
      <c r="DS154" s="283" t="str">
        <f ca="true">+IF(OFFSET('Hygiene Data'!$E$12,0,10*ROW('Hygiene Data'!E148))="","",OFFSET('Hygiene Data'!$E$12,0,10*ROW('Hygiene Data'!E148)))</f>
        <v/>
      </c>
      <c r="DT154" s="283" t="str">
        <f ca="true">+IF(OFFSET('Hygiene Data'!$E$13,0,10*ROW('Hygiene Data'!E148))="","",OFFSET('Hygiene Data'!$E$13,0,10*ROW('Hygiene Data'!E148)))</f>
        <v/>
      </c>
      <c r="DU154" s="283" t="str">
        <f ca="true">+IF(OFFSET('Hygiene Data'!$F$11,0,10*ROW('Hygiene Data'!F148))="","",OFFSET('Hygiene Data'!$F$11,0,10*ROW('Hygiene Data'!F148)))</f>
        <v/>
      </c>
      <c r="DV154" s="283" t="str">
        <f ca="true">+IF(OFFSET('Hygiene Data'!$F$12,0,10*ROW('Hygiene Data'!F148))="","",OFFSET('Hygiene Data'!$F$12,0,10*ROW('Hygiene Data'!F148)))</f>
        <v/>
      </c>
      <c r="DW154" s="283" t="str">
        <f ca="true">+IF(OFFSET('Hygiene Data'!$F$13,0,10*ROW('Hygiene Data'!F148))="","",OFFSET('Hygiene Data'!$F$13,0,10*ROW('Hygiene Data'!F148)))</f>
        <v/>
      </c>
      <c r="DX154" s="283" t="str">
        <f ca="true">+IF(OFFSET('Hygiene Data'!$G$11,0,10*ROW('Hygiene Data'!G148))="","",OFFSET('Hygiene Data'!$G$11,0,10*ROW('Hygiene Data'!G148)))</f>
        <v/>
      </c>
      <c r="DY154" s="283" t="str">
        <f ca="true">+IF(OFFSET('Hygiene Data'!$G$12,0,10*ROW('Hygiene Data'!G148))="","",OFFSET('Hygiene Data'!$G$12,0,10*ROW('Hygiene Data'!G148)))</f>
        <v/>
      </c>
      <c r="DZ154" s="283" t="str">
        <f ca="true">+IF(OFFSET('Hygiene Data'!$G$13,0,10*ROW('Hygiene Data'!G148))="","",OFFSET('Hygiene Data'!$G$13,0,10*ROW('Hygiene Data'!G148)))</f>
        <v/>
      </c>
      <c r="EA154" s="283" t="str">
        <f ca="true">+IF(OFFSET('Hygiene Data'!$H$11,0,10*ROW('Hygiene Data'!H148))="","",OFFSET('Hygiene Data'!$H$11,0,10*ROW('Hygiene Data'!H148)))</f>
        <v/>
      </c>
      <c r="EB154" s="283" t="str">
        <f ca="true">+IF(OFFSET('Hygiene Data'!$H$12,0,10*ROW('Hygiene Data'!H148))="","",OFFSET('Hygiene Data'!$H$12,0,10*ROW('Hygiene Data'!H148)))</f>
        <v/>
      </c>
      <c r="EC154" s="283" t="str">
        <f ca="true">+IF(OFFSET('Hygiene Data'!$H$13,0,10*ROW('Hygiene Data'!H148))="","",OFFSET('Hygiene Data'!$H$13,0,10*ROW('Hygiene Data'!H148)))</f>
        <v/>
      </c>
      <c r="ED154" s="283" t="str">
        <f ca="true">+IF(OFFSET('Hygiene Data'!$I$11,0,10*ROW('Hygiene Data'!I148))="","",OFFSET('Hygiene Data'!$I$11,0,10*ROW('Hygiene Data'!I148)))</f>
        <v/>
      </c>
      <c r="EE154" s="283" t="str">
        <f ca="true">+IF(OFFSET('Hygiene Data'!$I$12,0,10*ROW('Hygiene Data'!I148))="","",OFFSET('Hygiene Data'!$I$12,0,10*ROW('Hygiene Data'!I148)))</f>
        <v/>
      </c>
      <c r="EF154" s="283"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9"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3"/>
      <c r="BS155" s="283" t="str">
        <f ca="true">+IF(OFFSET('Water Data'!$D$27,0,10*ROW('Water Data'!D149))="","",OFFSET('Water Data'!$D$27,0,10*ROW('Water Data'!D149)))</f>
        <v/>
      </c>
      <c r="BT155" s="283" t="str">
        <f ca="true">+IF(OFFSET('Water Data'!$D$28,0,10*ROW('Water Data'!D149))="","",OFFSET('Water Data'!$D$28,0,10*ROW('Water Data'!D149)))</f>
        <v/>
      </c>
      <c r="BU155" s="283" t="str">
        <f ca="true">+IF(OFFSET('Water Data'!$D$29,0,10*ROW('Water Data'!D149))="","",OFFSET('Water Data'!$D$29,0,10*ROW('Water Data'!D149)))</f>
        <v/>
      </c>
      <c r="BV155" s="283" t="str">
        <f ca="true">+IF(OFFSET('Water Data'!$E$27,0,10*ROW('Water Data'!E149))="","",OFFSET('Water Data'!$E$27,0,10*ROW('Water Data'!E149)))</f>
        <v/>
      </c>
      <c r="BW155" s="283" t="str">
        <f ca="true">+IF(OFFSET('Water Data'!$E$28,0,10*ROW('Water Data'!E149))="","",OFFSET('Water Data'!$E$28,0,10*ROW('Water Data'!E149)))</f>
        <v/>
      </c>
      <c r="BX155" s="283" t="str">
        <f ca="true">+IF(OFFSET('Water Data'!$E$29,0,10*ROW('Water Data'!E149))="","",OFFSET('Water Data'!$E$29,0,10*ROW('Water Data'!E149)))</f>
        <v/>
      </c>
      <c r="BY155" s="283" t="str">
        <f ca="true">+IF(OFFSET('Water Data'!$F$27,0,10*ROW('Water Data'!F149))="","",OFFSET('Water Data'!$F$27,0,10*ROW('Water Data'!F149)))</f>
        <v/>
      </c>
      <c r="BZ155" s="283" t="str">
        <f ca="true">+IF(OFFSET('Water Data'!$F$28,0,10*ROW('Water Data'!F149))="","",OFFSET('Water Data'!$F$28,0,10*ROW('Water Data'!F149)))</f>
        <v/>
      </c>
      <c r="CA155" s="283" t="str">
        <f ca="true">+IF(OFFSET('Water Data'!$F$29,0,10*ROW('Water Data'!F149))="","",OFFSET('Water Data'!$F$29,0,10*ROW('Water Data'!F149)))</f>
        <v/>
      </c>
      <c r="CB155" s="283" t="str">
        <f ca="true">+IF(OFFSET('Water Data'!$G$27,0,10*ROW('Water Data'!G149))="","",OFFSET('Water Data'!$G$27,0,10*ROW('Water Data'!G149)))</f>
        <v/>
      </c>
      <c r="CC155" s="283" t="str">
        <f ca="true">+IF(OFFSET('Water Data'!$G$28,0,10*ROW('Water Data'!G149))="","",OFFSET('Water Data'!$G$28,0,10*ROW('Water Data'!G149)))</f>
        <v/>
      </c>
      <c r="CD155" s="283" t="str">
        <f ca="true">+IF(OFFSET('Water Data'!$G$29,0,10*ROW('Water Data'!G149))="","",OFFSET('Water Data'!$G$29,0,10*ROW('Water Data'!G149)))</f>
        <v/>
      </c>
      <c r="CE155" s="283" t="str">
        <f ca="true">+IF(OFFSET('Water Data'!$H$27,0,10*ROW('Water Data'!H149))="","",OFFSET('Water Data'!$H$27,0,10*ROW('Water Data'!H149)))</f>
        <v/>
      </c>
      <c r="CF155" s="283" t="str">
        <f ca="true">+IF(OFFSET('Water Data'!$H$28,0,10*ROW('Water Data'!H149))="","",OFFSET('Water Data'!$H$28,0,10*ROW('Water Data'!H149)))</f>
        <v/>
      </c>
      <c r="CG155" s="283" t="str">
        <f ca="true">+IF(OFFSET('Water Data'!$H$29,0,10*ROW('Water Data'!H149))="","",OFFSET('Water Data'!$H$29,0,10*ROW('Water Data'!H149)))</f>
        <v/>
      </c>
      <c r="CH155" s="283" t="str">
        <f ca="true">+IF(OFFSET('Water Data'!$I$27,0,10*ROW('Water Data'!I149))="","",OFFSET('Water Data'!$I$27,0,10*ROW('Water Data'!I149)))</f>
        <v/>
      </c>
      <c r="CI155" s="283" t="str">
        <f ca="true">+IF(OFFSET('Water Data'!$I$28,0,10*ROW('Water Data'!I149))="","",OFFSET('Water Data'!$I$28,0,10*ROW('Water Data'!I149)))</f>
        <v/>
      </c>
      <c r="CJ155" s="283" t="str">
        <f ca="true">+IF(OFFSET('Water Data'!$I$29,0,10*ROW('Water Data'!I149))="","",OFFSET('Water Data'!$I$29,0,10*ROW('Water Data'!I149)))</f>
        <v/>
      </c>
      <c r="CK155" s="283" t="str">
        <f ca="true">+IF(OFFSET('Sanitation Data'!$D$28,0,10*ROW('Sanitation Data'!D149))="","",OFFSET('Sanitation Data'!$D$28,0,10*ROW('Sanitation Data'!D149)))</f>
        <v/>
      </c>
      <c r="CL155" s="283" t="str">
        <f ca="true">+IF(OFFSET('Sanitation Data'!$D$29,0,10*ROW('Sanitation Data'!D149))="","",OFFSET('Sanitation Data'!$D$29,0,10*ROW('Sanitation Data'!D149)))</f>
        <v/>
      </c>
      <c r="CM155" s="283" t="str">
        <f ca="true">+IF(OFFSET('Sanitation Data'!$D$30,0,10*ROW('Sanitation Data'!D149))="","",OFFSET('Sanitation Data'!$D$30,0,10*ROW('Sanitation Data'!D149)))</f>
        <v/>
      </c>
      <c r="CN155" s="283" t="str">
        <f ca="true">+IF(OFFSET('Sanitation Data'!$D$31,0,10*ROW('Sanitation Data'!D149))="","",OFFSET('Sanitation Data'!$D$31,0,10*ROW('Sanitation Data'!D149)))</f>
        <v/>
      </c>
      <c r="CO155" s="283" t="str">
        <f ca="true">+IF(OFFSET('Sanitation Data'!$D$32,0,10*ROW('Sanitation Data'!D149))="","",OFFSET('Sanitation Data'!$D$32,0,10*ROW('Sanitation Data'!D149)))</f>
        <v/>
      </c>
      <c r="CP155" s="283" t="str">
        <f ca="true">+IF(OFFSET('Sanitation Data'!$E$28,0,10*ROW('Sanitation Data'!E149))="","",OFFSET('Sanitation Data'!$E$28,0,10*ROW('Sanitation Data'!E149)))</f>
        <v/>
      </c>
      <c r="CQ155" s="283" t="str">
        <f ca="true">+IF(OFFSET('Sanitation Data'!$E$29,0,10*ROW('Sanitation Data'!E149))="","",OFFSET('Sanitation Data'!$E$29,0,10*ROW('Sanitation Data'!E149)))</f>
        <v/>
      </c>
      <c r="CR155" s="283" t="str">
        <f ca="true">+IF(OFFSET('Sanitation Data'!$E$30,0,10*ROW('Sanitation Data'!E149))="","",OFFSET('Sanitation Data'!$E$30,0,10*ROW('Sanitation Data'!E149)))</f>
        <v/>
      </c>
      <c r="CS155" s="283" t="str">
        <f ca="true">+IF(OFFSET('Sanitation Data'!$E$31,0,10*ROW('Sanitation Data'!E149))="","",OFFSET('Sanitation Data'!$E$31,0,10*ROW('Sanitation Data'!E149)))</f>
        <v/>
      </c>
      <c r="CT155" s="283" t="str">
        <f ca="true">+IF(OFFSET('Sanitation Data'!$E$32,0,10*ROW('Sanitation Data'!E149))="","",OFFSET('Sanitation Data'!$E$32,0,10*ROW('Sanitation Data'!E149)))</f>
        <v/>
      </c>
      <c r="CU155" s="283" t="str">
        <f ca="true">+IF(OFFSET('Sanitation Data'!$F$28,0,10*ROW('Sanitation Data'!F149))="","",OFFSET('Sanitation Data'!$F$28,0,10*ROW('Sanitation Data'!F149)))</f>
        <v/>
      </c>
      <c r="CV155" s="283" t="str">
        <f ca="true">+IF(OFFSET('Sanitation Data'!$F$29,0,10*ROW('Sanitation Data'!F149))="","",OFFSET('Sanitation Data'!$F$29,0,10*ROW('Sanitation Data'!F149)))</f>
        <v/>
      </c>
      <c r="CW155" s="283" t="str">
        <f ca="true">+IF(OFFSET('Sanitation Data'!$F$30,0,10*ROW('Sanitation Data'!F149))="","",OFFSET('Sanitation Data'!$F$30,0,10*ROW('Sanitation Data'!F149)))</f>
        <v/>
      </c>
      <c r="CX155" s="283" t="str">
        <f ca="true">+IF(OFFSET('Sanitation Data'!$F$31,0,10*ROW('Sanitation Data'!F149))="","",OFFSET('Sanitation Data'!$F$31,0,10*ROW('Sanitation Data'!F149)))</f>
        <v/>
      </c>
      <c r="CY155" s="283" t="str">
        <f ca="true">+IF(OFFSET('Sanitation Data'!$F$32,0,10*ROW('Sanitation Data'!F149))="","",OFFSET('Sanitation Data'!$F$32,0,10*ROW('Sanitation Data'!F149)))</f>
        <v/>
      </c>
      <c r="CZ155" s="283" t="str">
        <f ca="true">+IF(OFFSET('Sanitation Data'!$G$28,0,10*ROW('Sanitation Data'!G149))="","",OFFSET('Sanitation Data'!$G$28,0,10*ROW('Sanitation Data'!G149)))</f>
        <v/>
      </c>
      <c r="DA155" s="283" t="str">
        <f ca="true">+IF(OFFSET('Sanitation Data'!$G$29,0,10*ROW('Sanitation Data'!G149))="","",OFFSET('Sanitation Data'!$G$29,0,10*ROW('Sanitation Data'!G149)))</f>
        <v/>
      </c>
      <c r="DB155" s="283" t="str">
        <f ca="true">+IF(OFFSET('Sanitation Data'!$G$30,0,10*ROW('Sanitation Data'!G149))="","",OFFSET('Sanitation Data'!$G$30,0,10*ROW('Sanitation Data'!G149)))</f>
        <v/>
      </c>
      <c r="DC155" s="283" t="str">
        <f ca="true">+IF(OFFSET('Sanitation Data'!$G$31,0,10*ROW('Sanitation Data'!G149))="","",OFFSET('Sanitation Data'!$G$31,0,10*ROW('Sanitation Data'!G149)))</f>
        <v/>
      </c>
      <c r="DD155" s="283" t="str">
        <f ca="true">+IF(OFFSET('Sanitation Data'!$G$32,0,10*ROW('Sanitation Data'!G149))="","",OFFSET('Sanitation Data'!$G$32,0,10*ROW('Sanitation Data'!G149)))</f>
        <v/>
      </c>
      <c r="DE155" s="283" t="str">
        <f ca="true">+IF(OFFSET('Sanitation Data'!$H$28,0,10*ROW('Sanitation Data'!H149))="","",OFFSET('Sanitation Data'!$H$28,0,10*ROW('Sanitation Data'!H149)))</f>
        <v/>
      </c>
      <c r="DF155" s="283" t="str">
        <f ca="true">+IF(OFFSET('Sanitation Data'!$H$29,0,10*ROW('Sanitation Data'!H149))="","",OFFSET('Sanitation Data'!$H$29,0,10*ROW('Sanitation Data'!H149)))</f>
        <v/>
      </c>
      <c r="DG155" s="283" t="str">
        <f ca="true">+IF(OFFSET('Sanitation Data'!$H$30,0,10*ROW('Sanitation Data'!H149))="","",OFFSET('Sanitation Data'!$H$30,0,10*ROW('Sanitation Data'!H149)))</f>
        <v/>
      </c>
      <c r="DH155" s="283" t="str">
        <f ca="true">+IF(OFFSET('Sanitation Data'!$H$31,0,10*ROW('Sanitation Data'!H149))="","",OFFSET('Sanitation Data'!$H$31,0,10*ROW('Sanitation Data'!H149)))</f>
        <v/>
      </c>
      <c r="DI155" s="283" t="str">
        <f ca="true">+IF(OFFSET('Sanitation Data'!$H$32,0,10*ROW('Sanitation Data'!H149))="","",OFFSET('Sanitation Data'!$H$32,0,10*ROW('Sanitation Data'!H149)))</f>
        <v/>
      </c>
      <c r="DJ155" s="283" t="str">
        <f ca="true">+IF(OFFSET('Sanitation Data'!$I$28,0,10*ROW('Sanitation Data'!I149))="","",OFFSET('Sanitation Data'!$I$28,0,10*ROW('Sanitation Data'!I149)))</f>
        <v/>
      </c>
      <c r="DK155" s="283" t="str">
        <f ca="true">+IF(OFFSET('Sanitation Data'!$I$29,0,10*ROW('Sanitation Data'!I149))="","",OFFSET('Sanitation Data'!$I$29,0,10*ROW('Sanitation Data'!I149)))</f>
        <v/>
      </c>
      <c r="DL155" s="283" t="str">
        <f ca="true">+IF(OFFSET('Sanitation Data'!$I$30,0,10*ROW('Sanitation Data'!I149))="","",OFFSET('Sanitation Data'!$I$30,0,10*ROW('Sanitation Data'!I149)))</f>
        <v/>
      </c>
      <c r="DM155" s="283" t="str">
        <f ca="true">+IF(OFFSET('Sanitation Data'!$I$31,0,10*ROW('Sanitation Data'!I149))="","",OFFSET('Sanitation Data'!$I$31,0,10*ROW('Sanitation Data'!I149)))</f>
        <v/>
      </c>
      <c r="DN155" s="283" t="str">
        <f ca="true">+IF(OFFSET('Sanitation Data'!$I$32,0,10*ROW('Sanitation Data'!I149))="","",OFFSET('Sanitation Data'!$I$32,0,10*ROW('Sanitation Data'!I149)))</f>
        <v/>
      </c>
      <c r="DO155" s="283" t="str">
        <f ca="true">+IF(OFFSET('Hygiene Data'!$D$11,0,10*ROW('Hygiene Data'!D149))="","",OFFSET('Hygiene Data'!$D$11,0,10*ROW('Hygiene Data'!D149)))</f>
        <v/>
      </c>
      <c r="DP155" s="283" t="str">
        <f ca="true">+IF(OFFSET('Hygiene Data'!$D$12,0,10*ROW('Hygiene Data'!D149))="","",OFFSET('Hygiene Data'!$D$12,0,10*ROW('Hygiene Data'!D149)))</f>
        <v/>
      </c>
      <c r="DQ155" s="283" t="str">
        <f ca="true">+IF(OFFSET('Hygiene Data'!$D$13,0,10*ROW('Hygiene Data'!D149))="","",OFFSET('Hygiene Data'!$D$13,0,10*ROW('Hygiene Data'!D149)))</f>
        <v/>
      </c>
      <c r="DR155" s="283" t="str">
        <f ca="true">+IF(OFFSET('Hygiene Data'!$E$11,0,10*ROW('Hygiene Data'!E149))="","",OFFSET('Hygiene Data'!$E$11,0,10*ROW('Hygiene Data'!E149)))</f>
        <v/>
      </c>
      <c r="DS155" s="283" t="str">
        <f ca="true">+IF(OFFSET('Hygiene Data'!$E$12,0,10*ROW('Hygiene Data'!E149))="","",OFFSET('Hygiene Data'!$E$12,0,10*ROW('Hygiene Data'!E149)))</f>
        <v/>
      </c>
      <c r="DT155" s="283" t="str">
        <f ca="true">+IF(OFFSET('Hygiene Data'!$E$13,0,10*ROW('Hygiene Data'!E149))="","",OFFSET('Hygiene Data'!$E$13,0,10*ROW('Hygiene Data'!E149)))</f>
        <v/>
      </c>
      <c r="DU155" s="283" t="str">
        <f ca="true">+IF(OFFSET('Hygiene Data'!$F$11,0,10*ROW('Hygiene Data'!F149))="","",OFFSET('Hygiene Data'!$F$11,0,10*ROW('Hygiene Data'!F149)))</f>
        <v/>
      </c>
      <c r="DV155" s="283" t="str">
        <f ca="true">+IF(OFFSET('Hygiene Data'!$F$12,0,10*ROW('Hygiene Data'!F149))="","",OFFSET('Hygiene Data'!$F$12,0,10*ROW('Hygiene Data'!F149)))</f>
        <v/>
      </c>
      <c r="DW155" s="283" t="str">
        <f ca="true">+IF(OFFSET('Hygiene Data'!$F$13,0,10*ROW('Hygiene Data'!F149))="","",OFFSET('Hygiene Data'!$F$13,0,10*ROW('Hygiene Data'!F149)))</f>
        <v/>
      </c>
      <c r="DX155" s="283" t="str">
        <f ca="true">+IF(OFFSET('Hygiene Data'!$G$11,0,10*ROW('Hygiene Data'!G149))="","",OFFSET('Hygiene Data'!$G$11,0,10*ROW('Hygiene Data'!G149)))</f>
        <v/>
      </c>
      <c r="DY155" s="283" t="str">
        <f ca="true">+IF(OFFSET('Hygiene Data'!$G$12,0,10*ROW('Hygiene Data'!G149))="","",OFFSET('Hygiene Data'!$G$12,0,10*ROW('Hygiene Data'!G149)))</f>
        <v/>
      </c>
      <c r="DZ155" s="283" t="str">
        <f ca="true">+IF(OFFSET('Hygiene Data'!$G$13,0,10*ROW('Hygiene Data'!G149))="","",OFFSET('Hygiene Data'!$G$13,0,10*ROW('Hygiene Data'!G149)))</f>
        <v/>
      </c>
      <c r="EA155" s="283" t="str">
        <f ca="true">+IF(OFFSET('Hygiene Data'!$H$11,0,10*ROW('Hygiene Data'!H149))="","",OFFSET('Hygiene Data'!$H$11,0,10*ROW('Hygiene Data'!H149)))</f>
        <v/>
      </c>
      <c r="EB155" s="283" t="str">
        <f ca="true">+IF(OFFSET('Hygiene Data'!$H$12,0,10*ROW('Hygiene Data'!H149))="","",OFFSET('Hygiene Data'!$H$12,0,10*ROW('Hygiene Data'!H149)))</f>
        <v/>
      </c>
      <c r="EC155" s="283" t="str">
        <f ca="true">+IF(OFFSET('Hygiene Data'!$H$13,0,10*ROW('Hygiene Data'!H149))="","",OFFSET('Hygiene Data'!$H$13,0,10*ROW('Hygiene Data'!H149)))</f>
        <v/>
      </c>
      <c r="ED155" s="283" t="str">
        <f ca="true">+IF(OFFSET('Hygiene Data'!$I$11,0,10*ROW('Hygiene Data'!I149))="","",OFFSET('Hygiene Data'!$I$11,0,10*ROW('Hygiene Data'!I149)))</f>
        <v/>
      </c>
      <c r="EE155" s="283" t="str">
        <f ca="true">+IF(OFFSET('Hygiene Data'!$I$12,0,10*ROW('Hygiene Data'!I149))="","",OFFSET('Hygiene Data'!$I$12,0,10*ROW('Hygiene Data'!I149)))</f>
        <v/>
      </c>
      <c r="EF155" s="283"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9"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3"/>
      <c r="BS156" s="283" t="str">
        <f ca="true">+IF(OFFSET('Water Data'!$D$27,0,10*ROW('Water Data'!D150))="","",OFFSET('Water Data'!$D$27,0,10*ROW('Water Data'!D150)))</f>
        <v/>
      </c>
      <c r="BT156" s="283" t="str">
        <f ca="true">+IF(OFFSET('Water Data'!$D$28,0,10*ROW('Water Data'!D150))="","",OFFSET('Water Data'!$D$28,0,10*ROW('Water Data'!D150)))</f>
        <v/>
      </c>
      <c r="BU156" s="283" t="str">
        <f ca="true">+IF(OFFSET('Water Data'!$D$29,0,10*ROW('Water Data'!D150))="","",OFFSET('Water Data'!$D$29,0,10*ROW('Water Data'!D150)))</f>
        <v/>
      </c>
      <c r="BV156" s="283" t="str">
        <f ca="true">+IF(OFFSET('Water Data'!$E$27,0,10*ROW('Water Data'!E150))="","",OFFSET('Water Data'!$E$27,0,10*ROW('Water Data'!E150)))</f>
        <v/>
      </c>
      <c r="BW156" s="283" t="str">
        <f ca="true">+IF(OFFSET('Water Data'!$E$28,0,10*ROW('Water Data'!E150))="","",OFFSET('Water Data'!$E$28,0,10*ROW('Water Data'!E150)))</f>
        <v/>
      </c>
      <c r="BX156" s="283" t="str">
        <f ca="true">+IF(OFFSET('Water Data'!$E$29,0,10*ROW('Water Data'!E150))="","",OFFSET('Water Data'!$E$29,0,10*ROW('Water Data'!E150)))</f>
        <v/>
      </c>
      <c r="BY156" s="283" t="str">
        <f ca="true">+IF(OFFSET('Water Data'!$F$27,0,10*ROW('Water Data'!F150))="","",OFFSET('Water Data'!$F$27,0,10*ROW('Water Data'!F150)))</f>
        <v/>
      </c>
      <c r="BZ156" s="283" t="str">
        <f ca="true">+IF(OFFSET('Water Data'!$F$28,0,10*ROW('Water Data'!F150))="","",OFFSET('Water Data'!$F$28,0,10*ROW('Water Data'!F150)))</f>
        <v/>
      </c>
      <c r="CA156" s="283" t="str">
        <f ca="true">+IF(OFFSET('Water Data'!$F$29,0,10*ROW('Water Data'!F150))="","",OFFSET('Water Data'!$F$29,0,10*ROW('Water Data'!F150)))</f>
        <v/>
      </c>
      <c r="CB156" s="283" t="str">
        <f ca="true">+IF(OFFSET('Water Data'!$G$27,0,10*ROW('Water Data'!G150))="","",OFFSET('Water Data'!$G$27,0,10*ROW('Water Data'!G150)))</f>
        <v/>
      </c>
      <c r="CC156" s="283" t="str">
        <f ca="true">+IF(OFFSET('Water Data'!$G$28,0,10*ROW('Water Data'!G150))="","",OFFSET('Water Data'!$G$28,0,10*ROW('Water Data'!G150)))</f>
        <v/>
      </c>
      <c r="CD156" s="283" t="str">
        <f ca="true">+IF(OFFSET('Water Data'!$G$29,0,10*ROW('Water Data'!G150))="","",OFFSET('Water Data'!$G$29,0,10*ROW('Water Data'!G150)))</f>
        <v/>
      </c>
      <c r="CE156" s="283" t="str">
        <f ca="true">+IF(OFFSET('Water Data'!$H$27,0,10*ROW('Water Data'!H150))="","",OFFSET('Water Data'!$H$27,0,10*ROW('Water Data'!H150)))</f>
        <v/>
      </c>
      <c r="CF156" s="283" t="str">
        <f ca="true">+IF(OFFSET('Water Data'!$H$28,0,10*ROW('Water Data'!H150))="","",OFFSET('Water Data'!$H$28,0,10*ROW('Water Data'!H150)))</f>
        <v/>
      </c>
      <c r="CG156" s="283" t="str">
        <f ca="true">+IF(OFFSET('Water Data'!$H$29,0,10*ROW('Water Data'!H150))="","",OFFSET('Water Data'!$H$29,0,10*ROW('Water Data'!H150)))</f>
        <v/>
      </c>
      <c r="CH156" s="283" t="str">
        <f ca="true">+IF(OFFSET('Water Data'!$I$27,0,10*ROW('Water Data'!I150))="","",OFFSET('Water Data'!$I$27,0,10*ROW('Water Data'!I150)))</f>
        <v/>
      </c>
      <c r="CI156" s="283" t="str">
        <f ca="true">+IF(OFFSET('Water Data'!$I$28,0,10*ROW('Water Data'!I150))="","",OFFSET('Water Data'!$I$28,0,10*ROW('Water Data'!I150)))</f>
        <v/>
      </c>
      <c r="CJ156" s="283" t="str">
        <f ca="true">+IF(OFFSET('Water Data'!$I$29,0,10*ROW('Water Data'!I150))="","",OFFSET('Water Data'!$I$29,0,10*ROW('Water Data'!I150)))</f>
        <v/>
      </c>
      <c r="CK156" s="283" t="str">
        <f ca="true">+IF(OFFSET('Sanitation Data'!$D$28,0,10*ROW('Sanitation Data'!D150))="","",OFFSET('Sanitation Data'!$D$28,0,10*ROW('Sanitation Data'!D150)))</f>
        <v/>
      </c>
      <c r="CL156" s="283" t="str">
        <f ca="true">+IF(OFFSET('Sanitation Data'!$D$29,0,10*ROW('Sanitation Data'!D150))="","",OFFSET('Sanitation Data'!$D$29,0,10*ROW('Sanitation Data'!D150)))</f>
        <v/>
      </c>
      <c r="CM156" s="283" t="str">
        <f ca="true">+IF(OFFSET('Sanitation Data'!$D$30,0,10*ROW('Sanitation Data'!D150))="","",OFFSET('Sanitation Data'!$D$30,0,10*ROW('Sanitation Data'!D150)))</f>
        <v/>
      </c>
      <c r="CN156" s="283" t="str">
        <f ca="true">+IF(OFFSET('Sanitation Data'!$D$31,0,10*ROW('Sanitation Data'!D150))="","",OFFSET('Sanitation Data'!$D$31,0,10*ROW('Sanitation Data'!D150)))</f>
        <v/>
      </c>
      <c r="CO156" s="283" t="str">
        <f ca="true">+IF(OFFSET('Sanitation Data'!$D$32,0,10*ROW('Sanitation Data'!D150))="","",OFFSET('Sanitation Data'!$D$32,0,10*ROW('Sanitation Data'!D150)))</f>
        <v/>
      </c>
      <c r="CP156" s="283" t="str">
        <f ca="true">+IF(OFFSET('Sanitation Data'!$E$28,0,10*ROW('Sanitation Data'!E150))="","",OFFSET('Sanitation Data'!$E$28,0,10*ROW('Sanitation Data'!E150)))</f>
        <v/>
      </c>
      <c r="CQ156" s="283" t="str">
        <f ca="true">+IF(OFFSET('Sanitation Data'!$E$29,0,10*ROW('Sanitation Data'!E150))="","",OFFSET('Sanitation Data'!$E$29,0,10*ROW('Sanitation Data'!E150)))</f>
        <v/>
      </c>
      <c r="CR156" s="283" t="str">
        <f ca="true">+IF(OFFSET('Sanitation Data'!$E$30,0,10*ROW('Sanitation Data'!E150))="","",OFFSET('Sanitation Data'!$E$30,0,10*ROW('Sanitation Data'!E150)))</f>
        <v/>
      </c>
      <c r="CS156" s="283" t="str">
        <f ca="true">+IF(OFFSET('Sanitation Data'!$E$31,0,10*ROW('Sanitation Data'!E150))="","",OFFSET('Sanitation Data'!$E$31,0,10*ROW('Sanitation Data'!E150)))</f>
        <v/>
      </c>
      <c r="CT156" s="283" t="str">
        <f ca="true">+IF(OFFSET('Sanitation Data'!$E$32,0,10*ROW('Sanitation Data'!E150))="","",OFFSET('Sanitation Data'!$E$32,0,10*ROW('Sanitation Data'!E150)))</f>
        <v/>
      </c>
      <c r="CU156" s="283" t="str">
        <f ca="true">+IF(OFFSET('Sanitation Data'!$F$28,0,10*ROW('Sanitation Data'!F150))="","",OFFSET('Sanitation Data'!$F$28,0,10*ROW('Sanitation Data'!F150)))</f>
        <v/>
      </c>
      <c r="CV156" s="283" t="str">
        <f ca="true">+IF(OFFSET('Sanitation Data'!$F$29,0,10*ROW('Sanitation Data'!F150))="","",OFFSET('Sanitation Data'!$F$29,0,10*ROW('Sanitation Data'!F150)))</f>
        <v/>
      </c>
      <c r="CW156" s="283" t="str">
        <f ca="true">+IF(OFFSET('Sanitation Data'!$F$30,0,10*ROW('Sanitation Data'!F150))="","",OFFSET('Sanitation Data'!$F$30,0,10*ROW('Sanitation Data'!F150)))</f>
        <v/>
      </c>
      <c r="CX156" s="283" t="str">
        <f ca="true">+IF(OFFSET('Sanitation Data'!$F$31,0,10*ROW('Sanitation Data'!F150))="","",OFFSET('Sanitation Data'!$F$31,0,10*ROW('Sanitation Data'!F150)))</f>
        <v/>
      </c>
      <c r="CY156" s="283" t="str">
        <f ca="true">+IF(OFFSET('Sanitation Data'!$F$32,0,10*ROW('Sanitation Data'!F150))="","",OFFSET('Sanitation Data'!$F$32,0,10*ROW('Sanitation Data'!F150)))</f>
        <v/>
      </c>
      <c r="CZ156" s="283" t="str">
        <f ca="true">+IF(OFFSET('Sanitation Data'!$G$28,0,10*ROW('Sanitation Data'!G150))="","",OFFSET('Sanitation Data'!$G$28,0,10*ROW('Sanitation Data'!G150)))</f>
        <v/>
      </c>
      <c r="DA156" s="283" t="str">
        <f ca="true">+IF(OFFSET('Sanitation Data'!$G$29,0,10*ROW('Sanitation Data'!G150))="","",OFFSET('Sanitation Data'!$G$29,0,10*ROW('Sanitation Data'!G150)))</f>
        <v/>
      </c>
      <c r="DB156" s="283" t="str">
        <f ca="true">+IF(OFFSET('Sanitation Data'!$G$30,0,10*ROW('Sanitation Data'!G150))="","",OFFSET('Sanitation Data'!$G$30,0,10*ROW('Sanitation Data'!G150)))</f>
        <v/>
      </c>
      <c r="DC156" s="283" t="str">
        <f ca="true">+IF(OFFSET('Sanitation Data'!$G$31,0,10*ROW('Sanitation Data'!G150))="","",OFFSET('Sanitation Data'!$G$31,0,10*ROW('Sanitation Data'!G150)))</f>
        <v/>
      </c>
      <c r="DD156" s="283" t="str">
        <f ca="true">+IF(OFFSET('Sanitation Data'!$G$32,0,10*ROW('Sanitation Data'!G150))="","",OFFSET('Sanitation Data'!$G$32,0,10*ROW('Sanitation Data'!G150)))</f>
        <v/>
      </c>
      <c r="DE156" s="283" t="str">
        <f ca="true">+IF(OFFSET('Sanitation Data'!$H$28,0,10*ROW('Sanitation Data'!H150))="","",OFFSET('Sanitation Data'!$H$28,0,10*ROW('Sanitation Data'!H150)))</f>
        <v/>
      </c>
      <c r="DF156" s="283" t="str">
        <f ca="true">+IF(OFFSET('Sanitation Data'!$H$29,0,10*ROW('Sanitation Data'!H150))="","",OFFSET('Sanitation Data'!$H$29,0,10*ROW('Sanitation Data'!H150)))</f>
        <v/>
      </c>
      <c r="DG156" s="283" t="str">
        <f ca="true">+IF(OFFSET('Sanitation Data'!$H$30,0,10*ROW('Sanitation Data'!H150))="","",OFFSET('Sanitation Data'!$H$30,0,10*ROW('Sanitation Data'!H150)))</f>
        <v/>
      </c>
      <c r="DH156" s="283" t="str">
        <f ca="true">+IF(OFFSET('Sanitation Data'!$H$31,0,10*ROW('Sanitation Data'!H150))="","",OFFSET('Sanitation Data'!$H$31,0,10*ROW('Sanitation Data'!H150)))</f>
        <v/>
      </c>
      <c r="DI156" s="283" t="str">
        <f ca="true">+IF(OFFSET('Sanitation Data'!$H$32,0,10*ROW('Sanitation Data'!H150))="","",OFFSET('Sanitation Data'!$H$32,0,10*ROW('Sanitation Data'!H150)))</f>
        <v/>
      </c>
      <c r="DJ156" s="283" t="str">
        <f ca="true">+IF(OFFSET('Sanitation Data'!$I$28,0,10*ROW('Sanitation Data'!I150))="","",OFFSET('Sanitation Data'!$I$28,0,10*ROW('Sanitation Data'!I150)))</f>
        <v/>
      </c>
      <c r="DK156" s="283" t="str">
        <f ca="true">+IF(OFFSET('Sanitation Data'!$I$29,0,10*ROW('Sanitation Data'!I150))="","",OFFSET('Sanitation Data'!$I$29,0,10*ROW('Sanitation Data'!I150)))</f>
        <v/>
      </c>
      <c r="DL156" s="283" t="str">
        <f ca="true">+IF(OFFSET('Sanitation Data'!$I$30,0,10*ROW('Sanitation Data'!I150))="","",OFFSET('Sanitation Data'!$I$30,0,10*ROW('Sanitation Data'!I150)))</f>
        <v/>
      </c>
      <c r="DM156" s="283" t="str">
        <f ca="true">+IF(OFFSET('Sanitation Data'!$I$31,0,10*ROW('Sanitation Data'!I150))="","",OFFSET('Sanitation Data'!$I$31,0,10*ROW('Sanitation Data'!I150)))</f>
        <v/>
      </c>
      <c r="DN156" s="283" t="str">
        <f ca="true">+IF(OFFSET('Sanitation Data'!$I$32,0,10*ROW('Sanitation Data'!I150))="","",OFFSET('Sanitation Data'!$I$32,0,10*ROW('Sanitation Data'!I150)))</f>
        <v/>
      </c>
      <c r="DO156" s="283" t="str">
        <f ca="true">+IF(OFFSET('Hygiene Data'!$D$11,0,10*ROW('Hygiene Data'!D150))="","",OFFSET('Hygiene Data'!$D$11,0,10*ROW('Hygiene Data'!D150)))</f>
        <v/>
      </c>
      <c r="DP156" s="283" t="str">
        <f ca="true">+IF(OFFSET('Hygiene Data'!$D$12,0,10*ROW('Hygiene Data'!D150))="","",OFFSET('Hygiene Data'!$D$12,0,10*ROW('Hygiene Data'!D150)))</f>
        <v/>
      </c>
      <c r="DQ156" s="283" t="str">
        <f ca="true">+IF(OFFSET('Hygiene Data'!$D$13,0,10*ROW('Hygiene Data'!D150))="","",OFFSET('Hygiene Data'!$D$13,0,10*ROW('Hygiene Data'!D150)))</f>
        <v/>
      </c>
      <c r="DR156" s="283" t="str">
        <f ca="true">+IF(OFFSET('Hygiene Data'!$E$11,0,10*ROW('Hygiene Data'!E150))="","",OFFSET('Hygiene Data'!$E$11,0,10*ROW('Hygiene Data'!E150)))</f>
        <v/>
      </c>
      <c r="DS156" s="283" t="str">
        <f ca="true">+IF(OFFSET('Hygiene Data'!$E$12,0,10*ROW('Hygiene Data'!E150))="","",OFFSET('Hygiene Data'!$E$12,0,10*ROW('Hygiene Data'!E150)))</f>
        <v/>
      </c>
      <c r="DT156" s="283" t="str">
        <f ca="true">+IF(OFFSET('Hygiene Data'!$E$13,0,10*ROW('Hygiene Data'!E150))="","",OFFSET('Hygiene Data'!$E$13,0,10*ROW('Hygiene Data'!E150)))</f>
        <v/>
      </c>
      <c r="DU156" s="283" t="str">
        <f ca="true">+IF(OFFSET('Hygiene Data'!$F$11,0,10*ROW('Hygiene Data'!F150))="","",OFFSET('Hygiene Data'!$F$11,0,10*ROW('Hygiene Data'!F150)))</f>
        <v/>
      </c>
      <c r="DV156" s="283" t="str">
        <f ca="true">+IF(OFFSET('Hygiene Data'!$F$12,0,10*ROW('Hygiene Data'!F150))="","",OFFSET('Hygiene Data'!$F$12,0,10*ROW('Hygiene Data'!F150)))</f>
        <v/>
      </c>
      <c r="DW156" s="283" t="str">
        <f ca="true">+IF(OFFSET('Hygiene Data'!$F$13,0,10*ROW('Hygiene Data'!F150))="","",OFFSET('Hygiene Data'!$F$13,0,10*ROW('Hygiene Data'!F150)))</f>
        <v/>
      </c>
      <c r="DX156" s="283" t="str">
        <f ca="true">+IF(OFFSET('Hygiene Data'!$G$11,0,10*ROW('Hygiene Data'!G150))="","",OFFSET('Hygiene Data'!$G$11,0,10*ROW('Hygiene Data'!G150)))</f>
        <v/>
      </c>
      <c r="DY156" s="283" t="str">
        <f ca="true">+IF(OFFSET('Hygiene Data'!$G$12,0,10*ROW('Hygiene Data'!G150))="","",OFFSET('Hygiene Data'!$G$12,0,10*ROW('Hygiene Data'!G150)))</f>
        <v/>
      </c>
      <c r="DZ156" s="283" t="str">
        <f ca="true">+IF(OFFSET('Hygiene Data'!$G$13,0,10*ROW('Hygiene Data'!G150))="","",OFFSET('Hygiene Data'!$G$13,0,10*ROW('Hygiene Data'!G150)))</f>
        <v/>
      </c>
      <c r="EA156" s="283" t="str">
        <f ca="true">+IF(OFFSET('Hygiene Data'!$H$11,0,10*ROW('Hygiene Data'!H150))="","",OFFSET('Hygiene Data'!$H$11,0,10*ROW('Hygiene Data'!H150)))</f>
        <v/>
      </c>
      <c r="EB156" s="283" t="str">
        <f ca="true">+IF(OFFSET('Hygiene Data'!$H$12,0,10*ROW('Hygiene Data'!H150))="","",OFFSET('Hygiene Data'!$H$12,0,10*ROW('Hygiene Data'!H150)))</f>
        <v/>
      </c>
      <c r="EC156" s="283" t="str">
        <f ca="true">+IF(OFFSET('Hygiene Data'!$H$13,0,10*ROW('Hygiene Data'!H150))="","",OFFSET('Hygiene Data'!$H$13,0,10*ROW('Hygiene Data'!H150)))</f>
        <v/>
      </c>
      <c r="ED156" s="283" t="str">
        <f ca="true">+IF(OFFSET('Hygiene Data'!$I$11,0,10*ROW('Hygiene Data'!I150))="","",OFFSET('Hygiene Data'!$I$11,0,10*ROW('Hygiene Data'!I150)))</f>
        <v/>
      </c>
      <c r="EE156" s="283" t="str">
        <f ca="true">+IF(OFFSET('Hygiene Data'!$I$12,0,10*ROW('Hygiene Data'!I150))="","",OFFSET('Hygiene Data'!$I$12,0,10*ROW('Hygiene Data'!I150)))</f>
        <v/>
      </c>
      <c r="EF156" s="283"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9"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3"/>
      <c r="BS157" s="283" t="str">
        <f ca="true">+IF(OFFSET('Water Data'!$D$27,0,10*ROW('Water Data'!D151))="","",OFFSET('Water Data'!$D$27,0,10*ROW('Water Data'!D151)))</f>
        <v/>
      </c>
      <c r="BT157" s="283" t="str">
        <f ca="true">+IF(OFFSET('Water Data'!$D$28,0,10*ROW('Water Data'!D151))="","",OFFSET('Water Data'!$D$28,0,10*ROW('Water Data'!D151)))</f>
        <v/>
      </c>
      <c r="BU157" s="283" t="str">
        <f ca="true">+IF(OFFSET('Water Data'!$D$29,0,10*ROW('Water Data'!D151))="","",OFFSET('Water Data'!$D$29,0,10*ROW('Water Data'!D151)))</f>
        <v/>
      </c>
      <c r="BV157" s="283" t="str">
        <f ca="true">+IF(OFFSET('Water Data'!$E$27,0,10*ROW('Water Data'!E151))="","",OFFSET('Water Data'!$E$27,0,10*ROW('Water Data'!E151)))</f>
        <v/>
      </c>
      <c r="BW157" s="283" t="str">
        <f ca="true">+IF(OFFSET('Water Data'!$E$28,0,10*ROW('Water Data'!E151))="","",OFFSET('Water Data'!$E$28,0,10*ROW('Water Data'!E151)))</f>
        <v/>
      </c>
      <c r="BX157" s="283" t="str">
        <f ca="true">+IF(OFFSET('Water Data'!$E$29,0,10*ROW('Water Data'!E151))="","",OFFSET('Water Data'!$E$29,0,10*ROW('Water Data'!E151)))</f>
        <v/>
      </c>
      <c r="BY157" s="283" t="str">
        <f ca="true">+IF(OFFSET('Water Data'!$F$27,0,10*ROW('Water Data'!F151))="","",OFFSET('Water Data'!$F$27,0,10*ROW('Water Data'!F151)))</f>
        <v/>
      </c>
      <c r="BZ157" s="283" t="str">
        <f ca="true">+IF(OFFSET('Water Data'!$F$28,0,10*ROW('Water Data'!F151))="","",OFFSET('Water Data'!$F$28,0,10*ROW('Water Data'!F151)))</f>
        <v/>
      </c>
      <c r="CA157" s="283" t="str">
        <f ca="true">+IF(OFFSET('Water Data'!$F$29,0,10*ROW('Water Data'!F151))="","",OFFSET('Water Data'!$F$29,0,10*ROW('Water Data'!F151)))</f>
        <v/>
      </c>
      <c r="CB157" s="283" t="str">
        <f ca="true">+IF(OFFSET('Water Data'!$G$27,0,10*ROW('Water Data'!G151))="","",OFFSET('Water Data'!$G$27,0,10*ROW('Water Data'!G151)))</f>
        <v/>
      </c>
      <c r="CC157" s="283" t="str">
        <f ca="true">+IF(OFFSET('Water Data'!$G$28,0,10*ROW('Water Data'!G151))="","",OFFSET('Water Data'!$G$28,0,10*ROW('Water Data'!G151)))</f>
        <v/>
      </c>
      <c r="CD157" s="283" t="str">
        <f ca="true">+IF(OFFSET('Water Data'!$G$29,0,10*ROW('Water Data'!G151))="","",OFFSET('Water Data'!$G$29,0,10*ROW('Water Data'!G151)))</f>
        <v/>
      </c>
      <c r="CE157" s="283" t="str">
        <f ca="true">+IF(OFFSET('Water Data'!$H$27,0,10*ROW('Water Data'!H151))="","",OFFSET('Water Data'!$H$27,0,10*ROW('Water Data'!H151)))</f>
        <v/>
      </c>
      <c r="CF157" s="283" t="str">
        <f ca="true">+IF(OFFSET('Water Data'!$H$28,0,10*ROW('Water Data'!H151))="","",OFFSET('Water Data'!$H$28,0,10*ROW('Water Data'!H151)))</f>
        <v/>
      </c>
      <c r="CG157" s="283" t="str">
        <f ca="true">+IF(OFFSET('Water Data'!$H$29,0,10*ROW('Water Data'!H151))="","",OFFSET('Water Data'!$H$29,0,10*ROW('Water Data'!H151)))</f>
        <v/>
      </c>
      <c r="CH157" s="283" t="str">
        <f ca="true">+IF(OFFSET('Water Data'!$I$27,0,10*ROW('Water Data'!I151))="","",OFFSET('Water Data'!$I$27,0,10*ROW('Water Data'!I151)))</f>
        <v/>
      </c>
      <c r="CI157" s="283" t="str">
        <f ca="true">+IF(OFFSET('Water Data'!$I$28,0,10*ROW('Water Data'!I151))="","",OFFSET('Water Data'!$I$28,0,10*ROW('Water Data'!I151)))</f>
        <v/>
      </c>
      <c r="CJ157" s="283" t="str">
        <f ca="true">+IF(OFFSET('Water Data'!$I$29,0,10*ROW('Water Data'!I151))="","",OFFSET('Water Data'!$I$29,0,10*ROW('Water Data'!I151)))</f>
        <v/>
      </c>
      <c r="CK157" s="283" t="str">
        <f ca="true">+IF(OFFSET('Sanitation Data'!$D$28,0,10*ROW('Sanitation Data'!D151))="","",OFFSET('Sanitation Data'!$D$28,0,10*ROW('Sanitation Data'!D151)))</f>
        <v/>
      </c>
      <c r="CL157" s="283" t="str">
        <f ca="true">+IF(OFFSET('Sanitation Data'!$D$29,0,10*ROW('Sanitation Data'!D151))="","",OFFSET('Sanitation Data'!$D$29,0,10*ROW('Sanitation Data'!D151)))</f>
        <v/>
      </c>
      <c r="CM157" s="283" t="str">
        <f ca="true">+IF(OFFSET('Sanitation Data'!$D$30,0,10*ROW('Sanitation Data'!D151))="","",OFFSET('Sanitation Data'!$D$30,0,10*ROW('Sanitation Data'!D151)))</f>
        <v/>
      </c>
      <c r="CN157" s="283" t="str">
        <f ca="true">+IF(OFFSET('Sanitation Data'!$D$31,0,10*ROW('Sanitation Data'!D151))="","",OFFSET('Sanitation Data'!$D$31,0,10*ROW('Sanitation Data'!D151)))</f>
        <v/>
      </c>
      <c r="CO157" s="283" t="str">
        <f ca="true">+IF(OFFSET('Sanitation Data'!$D$32,0,10*ROW('Sanitation Data'!D151))="","",OFFSET('Sanitation Data'!$D$32,0,10*ROW('Sanitation Data'!D151)))</f>
        <v/>
      </c>
      <c r="CP157" s="283" t="str">
        <f ca="true">+IF(OFFSET('Sanitation Data'!$E$28,0,10*ROW('Sanitation Data'!E151))="","",OFFSET('Sanitation Data'!$E$28,0,10*ROW('Sanitation Data'!E151)))</f>
        <v/>
      </c>
      <c r="CQ157" s="283" t="str">
        <f ca="true">+IF(OFFSET('Sanitation Data'!$E$29,0,10*ROW('Sanitation Data'!E151))="","",OFFSET('Sanitation Data'!$E$29,0,10*ROW('Sanitation Data'!E151)))</f>
        <v/>
      </c>
      <c r="CR157" s="283" t="str">
        <f ca="true">+IF(OFFSET('Sanitation Data'!$E$30,0,10*ROW('Sanitation Data'!E151))="","",OFFSET('Sanitation Data'!$E$30,0,10*ROW('Sanitation Data'!E151)))</f>
        <v/>
      </c>
      <c r="CS157" s="283" t="str">
        <f ca="true">+IF(OFFSET('Sanitation Data'!$E$31,0,10*ROW('Sanitation Data'!E151))="","",OFFSET('Sanitation Data'!$E$31,0,10*ROW('Sanitation Data'!E151)))</f>
        <v/>
      </c>
      <c r="CT157" s="283" t="str">
        <f ca="true">+IF(OFFSET('Sanitation Data'!$E$32,0,10*ROW('Sanitation Data'!E151))="","",OFFSET('Sanitation Data'!$E$32,0,10*ROW('Sanitation Data'!E151)))</f>
        <v/>
      </c>
      <c r="CU157" s="283" t="str">
        <f ca="true">+IF(OFFSET('Sanitation Data'!$F$28,0,10*ROW('Sanitation Data'!F151))="","",OFFSET('Sanitation Data'!$F$28,0,10*ROW('Sanitation Data'!F151)))</f>
        <v/>
      </c>
      <c r="CV157" s="283" t="str">
        <f ca="true">+IF(OFFSET('Sanitation Data'!$F$29,0,10*ROW('Sanitation Data'!F151))="","",OFFSET('Sanitation Data'!$F$29,0,10*ROW('Sanitation Data'!F151)))</f>
        <v/>
      </c>
      <c r="CW157" s="283" t="str">
        <f ca="true">+IF(OFFSET('Sanitation Data'!$F$30,0,10*ROW('Sanitation Data'!F151))="","",OFFSET('Sanitation Data'!$F$30,0,10*ROW('Sanitation Data'!F151)))</f>
        <v/>
      </c>
      <c r="CX157" s="283" t="str">
        <f ca="true">+IF(OFFSET('Sanitation Data'!$F$31,0,10*ROW('Sanitation Data'!F151))="","",OFFSET('Sanitation Data'!$F$31,0,10*ROW('Sanitation Data'!F151)))</f>
        <v/>
      </c>
      <c r="CY157" s="283" t="str">
        <f ca="true">+IF(OFFSET('Sanitation Data'!$F$32,0,10*ROW('Sanitation Data'!F151))="","",OFFSET('Sanitation Data'!$F$32,0,10*ROW('Sanitation Data'!F151)))</f>
        <v/>
      </c>
      <c r="CZ157" s="283" t="str">
        <f ca="true">+IF(OFFSET('Sanitation Data'!$G$28,0,10*ROW('Sanitation Data'!G151))="","",OFFSET('Sanitation Data'!$G$28,0,10*ROW('Sanitation Data'!G151)))</f>
        <v/>
      </c>
      <c r="DA157" s="283" t="str">
        <f ca="true">+IF(OFFSET('Sanitation Data'!$G$29,0,10*ROW('Sanitation Data'!G151))="","",OFFSET('Sanitation Data'!$G$29,0,10*ROW('Sanitation Data'!G151)))</f>
        <v/>
      </c>
      <c r="DB157" s="283" t="str">
        <f ca="true">+IF(OFFSET('Sanitation Data'!$G$30,0,10*ROW('Sanitation Data'!G151))="","",OFFSET('Sanitation Data'!$G$30,0,10*ROW('Sanitation Data'!G151)))</f>
        <v/>
      </c>
      <c r="DC157" s="283" t="str">
        <f ca="true">+IF(OFFSET('Sanitation Data'!$G$31,0,10*ROW('Sanitation Data'!G151))="","",OFFSET('Sanitation Data'!$G$31,0,10*ROW('Sanitation Data'!G151)))</f>
        <v/>
      </c>
      <c r="DD157" s="283" t="str">
        <f ca="true">+IF(OFFSET('Sanitation Data'!$G$32,0,10*ROW('Sanitation Data'!G151))="","",OFFSET('Sanitation Data'!$G$32,0,10*ROW('Sanitation Data'!G151)))</f>
        <v/>
      </c>
      <c r="DE157" s="283" t="str">
        <f ca="true">+IF(OFFSET('Sanitation Data'!$H$28,0,10*ROW('Sanitation Data'!H151))="","",OFFSET('Sanitation Data'!$H$28,0,10*ROW('Sanitation Data'!H151)))</f>
        <v/>
      </c>
      <c r="DF157" s="283" t="str">
        <f ca="true">+IF(OFFSET('Sanitation Data'!$H$29,0,10*ROW('Sanitation Data'!H151))="","",OFFSET('Sanitation Data'!$H$29,0,10*ROW('Sanitation Data'!H151)))</f>
        <v/>
      </c>
      <c r="DG157" s="283" t="str">
        <f ca="true">+IF(OFFSET('Sanitation Data'!$H$30,0,10*ROW('Sanitation Data'!H151))="","",OFFSET('Sanitation Data'!$H$30,0,10*ROW('Sanitation Data'!H151)))</f>
        <v/>
      </c>
      <c r="DH157" s="283" t="str">
        <f ca="true">+IF(OFFSET('Sanitation Data'!$H$31,0,10*ROW('Sanitation Data'!H151))="","",OFFSET('Sanitation Data'!$H$31,0,10*ROW('Sanitation Data'!H151)))</f>
        <v/>
      </c>
      <c r="DI157" s="283" t="str">
        <f ca="true">+IF(OFFSET('Sanitation Data'!$H$32,0,10*ROW('Sanitation Data'!H151))="","",OFFSET('Sanitation Data'!$H$32,0,10*ROW('Sanitation Data'!H151)))</f>
        <v/>
      </c>
      <c r="DJ157" s="283" t="str">
        <f ca="true">+IF(OFFSET('Sanitation Data'!$I$28,0,10*ROW('Sanitation Data'!I151))="","",OFFSET('Sanitation Data'!$I$28,0,10*ROW('Sanitation Data'!I151)))</f>
        <v/>
      </c>
      <c r="DK157" s="283" t="str">
        <f ca="true">+IF(OFFSET('Sanitation Data'!$I$29,0,10*ROW('Sanitation Data'!I151))="","",OFFSET('Sanitation Data'!$I$29,0,10*ROW('Sanitation Data'!I151)))</f>
        <v/>
      </c>
      <c r="DL157" s="283" t="str">
        <f ca="true">+IF(OFFSET('Sanitation Data'!$I$30,0,10*ROW('Sanitation Data'!I151))="","",OFFSET('Sanitation Data'!$I$30,0,10*ROW('Sanitation Data'!I151)))</f>
        <v/>
      </c>
      <c r="DM157" s="283" t="str">
        <f ca="true">+IF(OFFSET('Sanitation Data'!$I$31,0,10*ROW('Sanitation Data'!I151))="","",OFFSET('Sanitation Data'!$I$31,0,10*ROW('Sanitation Data'!I151)))</f>
        <v/>
      </c>
      <c r="DN157" s="283" t="str">
        <f ca="true">+IF(OFFSET('Sanitation Data'!$I$32,0,10*ROW('Sanitation Data'!I151))="","",OFFSET('Sanitation Data'!$I$32,0,10*ROW('Sanitation Data'!I151)))</f>
        <v/>
      </c>
      <c r="DO157" s="283" t="str">
        <f ca="true">+IF(OFFSET('Hygiene Data'!$D$11,0,10*ROW('Hygiene Data'!D151))="","",OFFSET('Hygiene Data'!$D$11,0,10*ROW('Hygiene Data'!D151)))</f>
        <v/>
      </c>
      <c r="DP157" s="283" t="str">
        <f ca="true">+IF(OFFSET('Hygiene Data'!$D$12,0,10*ROW('Hygiene Data'!D151))="","",OFFSET('Hygiene Data'!$D$12,0,10*ROW('Hygiene Data'!D151)))</f>
        <v/>
      </c>
      <c r="DQ157" s="283" t="str">
        <f ca="true">+IF(OFFSET('Hygiene Data'!$D$13,0,10*ROW('Hygiene Data'!D151))="","",OFFSET('Hygiene Data'!$D$13,0,10*ROW('Hygiene Data'!D151)))</f>
        <v/>
      </c>
      <c r="DR157" s="283" t="str">
        <f ca="true">+IF(OFFSET('Hygiene Data'!$E$11,0,10*ROW('Hygiene Data'!E151))="","",OFFSET('Hygiene Data'!$E$11,0,10*ROW('Hygiene Data'!E151)))</f>
        <v/>
      </c>
      <c r="DS157" s="283" t="str">
        <f ca="true">+IF(OFFSET('Hygiene Data'!$E$12,0,10*ROW('Hygiene Data'!E151))="","",OFFSET('Hygiene Data'!$E$12,0,10*ROW('Hygiene Data'!E151)))</f>
        <v/>
      </c>
      <c r="DT157" s="283" t="str">
        <f ca="true">+IF(OFFSET('Hygiene Data'!$E$13,0,10*ROW('Hygiene Data'!E151))="","",OFFSET('Hygiene Data'!$E$13,0,10*ROW('Hygiene Data'!E151)))</f>
        <v/>
      </c>
      <c r="DU157" s="283" t="str">
        <f ca="true">+IF(OFFSET('Hygiene Data'!$F$11,0,10*ROW('Hygiene Data'!F151))="","",OFFSET('Hygiene Data'!$F$11,0,10*ROW('Hygiene Data'!F151)))</f>
        <v/>
      </c>
      <c r="DV157" s="283" t="str">
        <f ca="true">+IF(OFFSET('Hygiene Data'!$F$12,0,10*ROW('Hygiene Data'!F151))="","",OFFSET('Hygiene Data'!$F$12,0,10*ROW('Hygiene Data'!F151)))</f>
        <v/>
      </c>
      <c r="DW157" s="283" t="str">
        <f ca="true">+IF(OFFSET('Hygiene Data'!$F$13,0,10*ROW('Hygiene Data'!F151))="","",OFFSET('Hygiene Data'!$F$13,0,10*ROW('Hygiene Data'!F151)))</f>
        <v/>
      </c>
      <c r="DX157" s="283" t="str">
        <f ca="true">+IF(OFFSET('Hygiene Data'!$G$11,0,10*ROW('Hygiene Data'!G151))="","",OFFSET('Hygiene Data'!$G$11,0,10*ROW('Hygiene Data'!G151)))</f>
        <v/>
      </c>
      <c r="DY157" s="283" t="str">
        <f ca="true">+IF(OFFSET('Hygiene Data'!$G$12,0,10*ROW('Hygiene Data'!G151))="","",OFFSET('Hygiene Data'!$G$12,0,10*ROW('Hygiene Data'!G151)))</f>
        <v/>
      </c>
      <c r="DZ157" s="283" t="str">
        <f ca="true">+IF(OFFSET('Hygiene Data'!$G$13,0,10*ROW('Hygiene Data'!G151))="","",OFFSET('Hygiene Data'!$G$13,0,10*ROW('Hygiene Data'!G151)))</f>
        <v/>
      </c>
      <c r="EA157" s="283" t="str">
        <f ca="true">+IF(OFFSET('Hygiene Data'!$H$11,0,10*ROW('Hygiene Data'!H151))="","",OFFSET('Hygiene Data'!$H$11,0,10*ROW('Hygiene Data'!H151)))</f>
        <v/>
      </c>
      <c r="EB157" s="283" t="str">
        <f ca="true">+IF(OFFSET('Hygiene Data'!$H$12,0,10*ROW('Hygiene Data'!H151))="","",OFFSET('Hygiene Data'!$H$12,0,10*ROW('Hygiene Data'!H151)))</f>
        <v/>
      </c>
      <c r="EC157" s="283" t="str">
        <f ca="true">+IF(OFFSET('Hygiene Data'!$H$13,0,10*ROW('Hygiene Data'!H151))="","",OFFSET('Hygiene Data'!$H$13,0,10*ROW('Hygiene Data'!H151)))</f>
        <v/>
      </c>
      <c r="ED157" s="283" t="str">
        <f ca="true">+IF(OFFSET('Hygiene Data'!$I$11,0,10*ROW('Hygiene Data'!I151))="","",OFFSET('Hygiene Data'!$I$11,0,10*ROW('Hygiene Data'!I151)))</f>
        <v/>
      </c>
      <c r="EE157" s="283" t="str">
        <f ca="true">+IF(OFFSET('Hygiene Data'!$I$12,0,10*ROW('Hygiene Data'!I151))="","",OFFSET('Hygiene Data'!$I$12,0,10*ROW('Hygiene Data'!I151)))</f>
        <v/>
      </c>
      <c r="EF157" s="283"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9"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3"/>
      <c r="BS158" s="283" t="str">
        <f ca="true">+IF(OFFSET('Water Data'!$D$27,0,10*ROW('Water Data'!D152))="","",OFFSET('Water Data'!$D$27,0,10*ROW('Water Data'!D152)))</f>
        <v/>
      </c>
      <c r="BT158" s="283" t="str">
        <f ca="true">+IF(OFFSET('Water Data'!$D$28,0,10*ROW('Water Data'!D152))="","",OFFSET('Water Data'!$D$28,0,10*ROW('Water Data'!D152)))</f>
        <v/>
      </c>
      <c r="BU158" s="283" t="str">
        <f ca="true">+IF(OFFSET('Water Data'!$D$29,0,10*ROW('Water Data'!D152))="","",OFFSET('Water Data'!$D$29,0,10*ROW('Water Data'!D152)))</f>
        <v/>
      </c>
      <c r="BV158" s="283" t="str">
        <f ca="true">+IF(OFFSET('Water Data'!$E$27,0,10*ROW('Water Data'!E152))="","",OFFSET('Water Data'!$E$27,0,10*ROW('Water Data'!E152)))</f>
        <v/>
      </c>
      <c r="BW158" s="283" t="str">
        <f ca="true">+IF(OFFSET('Water Data'!$E$28,0,10*ROW('Water Data'!E152))="","",OFFSET('Water Data'!$E$28,0,10*ROW('Water Data'!E152)))</f>
        <v/>
      </c>
      <c r="BX158" s="283" t="str">
        <f ca="true">+IF(OFFSET('Water Data'!$E$29,0,10*ROW('Water Data'!E152))="","",OFFSET('Water Data'!$E$29,0,10*ROW('Water Data'!E152)))</f>
        <v/>
      </c>
      <c r="BY158" s="283" t="str">
        <f ca="true">+IF(OFFSET('Water Data'!$F$27,0,10*ROW('Water Data'!F152))="","",OFFSET('Water Data'!$F$27,0,10*ROW('Water Data'!F152)))</f>
        <v/>
      </c>
      <c r="BZ158" s="283" t="str">
        <f ca="true">+IF(OFFSET('Water Data'!$F$28,0,10*ROW('Water Data'!F152))="","",OFFSET('Water Data'!$F$28,0,10*ROW('Water Data'!F152)))</f>
        <v/>
      </c>
      <c r="CA158" s="283" t="str">
        <f ca="true">+IF(OFFSET('Water Data'!$F$29,0,10*ROW('Water Data'!F152))="","",OFFSET('Water Data'!$F$29,0,10*ROW('Water Data'!F152)))</f>
        <v/>
      </c>
      <c r="CB158" s="283" t="str">
        <f ca="true">+IF(OFFSET('Water Data'!$G$27,0,10*ROW('Water Data'!G152))="","",OFFSET('Water Data'!$G$27,0,10*ROW('Water Data'!G152)))</f>
        <v/>
      </c>
      <c r="CC158" s="283" t="str">
        <f ca="true">+IF(OFFSET('Water Data'!$G$28,0,10*ROW('Water Data'!G152))="","",OFFSET('Water Data'!$G$28,0,10*ROW('Water Data'!G152)))</f>
        <v/>
      </c>
      <c r="CD158" s="283" t="str">
        <f ca="true">+IF(OFFSET('Water Data'!$G$29,0,10*ROW('Water Data'!G152))="","",OFFSET('Water Data'!$G$29,0,10*ROW('Water Data'!G152)))</f>
        <v/>
      </c>
      <c r="CE158" s="283" t="str">
        <f ca="true">+IF(OFFSET('Water Data'!$H$27,0,10*ROW('Water Data'!H152))="","",OFFSET('Water Data'!$H$27,0,10*ROW('Water Data'!H152)))</f>
        <v/>
      </c>
      <c r="CF158" s="283" t="str">
        <f ca="true">+IF(OFFSET('Water Data'!$H$28,0,10*ROW('Water Data'!H152))="","",OFFSET('Water Data'!$H$28,0,10*ROW('Water Data'!H152)))</f>
        <v/>
      </c>
      <c r="CG158" s="283" t="str">
        <f ca="true">+IF(OFFSET('Water Data'!$H$29,0,10*ROW('Water Data'!H152))="","",OFFSET('Water Data'!$H$29,0,10*ROW('Water Data'!H152)))</f>
        <v/>
      </c>
      <c r="CH158" s="283" t="str">
        <f ca="true">+IF(OFFSET('Water Data'!$I$27,0,10*ROW('Water Data'!I152))="","",OFFSET('Water Data'!$I$27,0,10*ROW('Water Data'!I152)))</f>
        <v/>
      </c>
      <c r="CI158" s="283" t="str">
        <f ca="true">+IF(OFFSET('Water Data'!$I$28,0,10*ROW('Water Data'!I152))="","",OFFSET('Water Data'!$I$28,0,10*ROW('Water Data'!I152)))</f>
        <v/>
      </c>
      <c r="CJ158" s="283" t="str">
        <f ca="true">+IF(OFFSET('Water Data'!$I$29,0,10*ROW('Water Data'!I152))="","",OFFSET('Water Data'!$I$29,0,10*ROW('Water Data'!I152)))</f>
        <v/>
      </c>
      <c r="CK158" s="283" t="str">
        <f ca="true">+IF(OFFSET('Sanitation Data'!$D$28,0,10*ROW('Sanitation Data'!D152))="","",OFFSET('Sanitation Data'!$D$28,0,10*ROW('Sanitation Data'!D152)))</f>
        <v/>
      </c>
      <c r="CL158" s="283" t="str">
        <f ca="true">+IF(OFFSET('Sanitation Data'!$D$29,0,10*ROW('Sanitation Data'!D152))="","",OFFSET('Sanitation Data'!$D$29,0,10*ROW('Sanitation Data'!D152)))</f>
        <v/>
      </c>
      <c r="CM158" s="283" t="str">
        <f ca="true">+IF(OFFSET('Sanitation Data'!$D$30,0,10*ROW('Sanitation Data'!D152))="","",OFFSET('Sanitation Data'!$D$30,0,10*ROW('Sanitation Data'!D152)))</f>
        <v/>
      </c>
      <c r="CN158" s="283" t="str">
        <f ca="true">+IF(OFFSET('Sanitation Data'!$D$31,0,10*ROW('Sanitation Data'!D152))="","",OFFSET('Sanitation Data'!$D$31,0,10*ROW('Sanitation Data'!D152)))</f>
        <v/>
      </c>
      <c r="CO158" s="283" t="str">
        <f ca="true">+IF(OFFSET('Sanitation Data'!$D$32,0,10*ROW('Sanitation Data'!D152))="","",OFFSET('Sanitation Data'!$D$32,0,10*ROW('Sanitation Data'!D152)))</f>
        <v/>
      </c>
      <c r="CP158" s="283" t="str">
        <f ca="true">+IF(OFFSET('Sanitation Data'!$E$28,0,10*ROW('Sanitation Data'!E152))="","",OFFSET('Sanitation Data'!$E$28,0,10*ROW('Sanitation Data'!E152)))</f>
        <v/>
      </c>
      <c r="CQ158" s="283" t="str">
        <f ca="true">+IF(OFFSET('Sanitation Data'!$E$29,0,10*ROW('Sanitation Data'!E152))="","",OFFSET('Sanitation Data'!$E$29,0,10*ROW('Sanitation Data'!E152)))</f>
        <v/>
      </c>
      <c r="CR158" s="283" t="str">
        <f ca="true">+IF(OFFSET('Sanitation Data'!$E$30,0,10*ROW('Sanitation Data'!E152))="","",OFFSET('Sanitation Data'!$E$30,0,10*ROW('Sanitation Data'!E152)))</f>
        <v/>
      </c>
      <c r="CS158" s="283" t="str">
        <f ca="true">+IF(OFFSET('Sanitation Data'!$E$31,0,10*ROW('Sanitation Data'!E152))="","",OFFSET('Sanitation Data'!$E$31,0,10*ROW('Sanitation Data'!E152)))</f>
        <v/>
      </c>
      <c r="CT158" s="283" t="str">
        <f ca="true">+IF(OFFSET('Sanitation Data'!$E$32,0,10*ROW('Sanitation Data'!E152))="","",OFFSET('Sanitation Data'!$E$32,0,10*ROW('Sanitation Data'!E152)))</f>
        <v/>
      </c>
      <c r="CU158" s="283" t="str">
        <f ca="true">+IF(OFFSET('Sanitation Data'!$F$28,0,10*ROW('Sanitation Data'!F152))="","",OFFSET('Sanitation Data'!$F$28,0,10*ROW('Sanitation Data'!F152)))</f>
        <v/>
      </c>
      <c r="CV158" s="283" t="str">
        <f ca="true">+IF(OFFSET('Sanitation Data'!$F$29,0,10*ROW('Sanitation Data'!F152))="","",OFFSET('Sanitation Data'!$F$29,0,10*ROW('Sanitation Data'!F152)))</f>
        <v/>
      </c>
      <c r="CW158" s="283" t="str">
        <f ca="true">+IF(OFFSET('Sanitation Data'!$F$30,0,10*ROW('Sanitation Data'!F152))="","",OFFSET('Sanitation Data'!$F$30,0,10*ROW('Sanitation Data'!F152)))</f>
        <v/>
      </c>
      <c r="CX158" s="283" t="str">
        <f ca="true">+IF(OFFSET('Sanitation Data'!$F$31,0,10*ROW('Sanitation Data'!F152))="","",OFFSET('Sanitation Data'!$F$31,0,10*ROW('Sanitation Data'!F152)))</f>
        <v/>
      </c>
      <c r="CY158" s="283" t="str">
        <f ca="true">+IF(OFFSET('Sanitation Data'!$F$32,0,10*ROW('Sanitation Data'!F152))="","",OFFSET('Sanitation Data'!$F$32,0,10*ROW('Sanitation Data'!F152)))</f>
        <v/>
      </c>
      <c r="CZ158" s="283" t="str">
        <f ca="true">+IF(OFFSET('Sanitation Data'!$G$28,0,10*ROW('Sanitation Data'!G152))="","",OFFSET('Sanitation Data'!$G$28,0,10*ROW('Sanitation Data'!G152)))</f>
        <v/>
      </c>
      <c r="DA158" s="283" t="str">
        <f ca="true">+IF(OFFSET('Sanitation Data'!$G$29,0,10*ROW('Sanitation Data'!G152))="","",OFFSET('Sanitation Data'!$G$29,0,10*ROW('Sanitation Data'!G152)))</f>
        <v/>
      </c>
      <c r="DB158" s="283" t="str">
        <f ca="true">+IF(OFFSET('Sanitation Data'!$G$30,0,10*ROW('Sanitation Data'!G152))="","",OFFSET('Sanitation Data'!$G$30,0,10*ROW('Sanitation Data'!G152)))</f>
        <v/>
      </c>
      <c r="DC158" s="283" t="str">
        <f ca="true">+IF(OFFSET('Sanitation Data'!$G$31,0,10*ROW('Sanitation Data'!G152))="","",OFFSET('Sanitation Data'!$G$31,0,10*ROW('Sanitation Data'!G152)))</f>
        <v/>
      </c>
      <c r="DD158" s="283" t="str">
        <f ca="true">+IF(OFFSET('Sanitation Data'!$G$32,0,10*ROW('Sanitation Data'!G152))="","",OFFSET('Sanitation Data'!$G$32,0,10*ROW('Sanitation Data'!G152)))</f>
        <v/>
      </c>
      <c r="DE158" s="283" t="str">
        <f ca="true">+IF(OFFSET('Sanitation Data'!$H$28,0,10*ROW('Sanitation Data'!H152))="","",OFFSET('Sanitation Data'!$H$28,0,10*ROW('Sanitation Data'!H152)))</f>
        <v/>
      </c>
      <c r="DF158" s="283" t="str">
        <f ca="true">+IF(OFFSET('Sanitation Data'!$H$29,0,10*ROW('Sanitation Data'!H152))="","",OFFSET('Sanitation Data'!$H$29,0,10*ROW('Sanitation Data'!H152)))</f>
        <v/>
      </c>
      <c r="DG158" s="283" t="str">
        <f ca="true">+IF(OFFSET('Sanitation Data'!$H$30,0,10*ROW('Sanitation Data'!H152))="","",OFFSET('Sanitation Data'!$H$30,0,10*ROW('Sanitation Data'!H152)))</f>
        <v/>
      </c>
      <c r="DH158" s="283" t="str">
        <f ca="true">+IF(OFFSET('Sanitation Data'!$H$31,0,10*ROW('Sanitation Data'!H152))="","",OFFSET('Sanitation Data'!$H$31,0,10*ROW('Sanitation Data'!H152)))</f>
        <v/>
      </c>
      <c r="DI158" s="283" t="str">
        <f ca="true">+IF(OFFSET('Sanitation Data'!$H$32,0,10*ROW('Sanitation Data'!H152))="","",OFFSET('Sanitation Data'!$H$32,0,10*ROW('Sanitation Data'!H152)))</f>
        <v/>
      </c>
      <c r="DJ158" s="283" t="str">
        <f ca="true">+IF(OFFSET('Sanitation Data'!$I$28,0,10*ROW('Sanitation Data'!I152))="","",OFFSET('Sanitation Data'!$I$28,0,10*ROW('Sanitation Data'!I152)))</f>
        <v/>
      </c>
      <c r="DK158" s="283" t="str">
        <f ca="true">+IF(OFFSET('Sanitation Data'!$I$29,0,10*ROW('Sanitation Data'!I152))="","",OFFSET('Sanitation Data'!$I$29,0,10*ROW('Sanitation Data'!I152)))</f>
        <v/>
      </c>
      <c r="DL158" s="283" t="str">
        <f ca="true">+IF(OFFSET('Sanitation Data'!$I$30,0,10*ROW('Sanitation Data'!I152))="","",OFFSET('Sanitation Data'!$I$30,0,10*ROW('Sanitation Data'!I152)))</f>
        <v/>
      </c>
      <c r="DM158" s="283" t="str">
        <f ca="true">+IF(OFFSET('Sanitation Data'!$I$31,0,10*ROW('Sanitation Data'!I152))="","",OFFSET('Sanitation Data'!$I$31,0,10*ROW('Sanitation Data'!I152)))</f>
        <v/>
      </c>
      <c r="DN158" s="283" t="str">
        <f ca="true">+IF(OFFSET('Sanitation Data'!$I$32,0,10*ROW('Sanitation Data'!I152))="","",OFFSET('Sanitation Data'!$I$32,0,10*ROW('Sanitation Data'!I152)))</f>
        <v/>
      </c>
      <c r="DO158" s="283" t="str">
        <f ca="true">+IF(OFFSET('Hygiene Data'!$D$11,0,10*ROW('Hygiene Data'!D152))="","",OFFSET('Hygiene Data'!$D$11,0,10*ROW('Hygiene Data'!D152)))</f>
        <v/>
      </c>
      <c r="DP158" s="283" t="str">
        <f ca="true">+IF(OFFSET('Hygiene Data'!$D$12,0,10*ROW('Hygiene Data'!D152))="","",OFFSET('Hygiene Data'!$D$12,0,10*ROW('Hygiene Data'!D152)))</f>
        <v/>
      </c>
      <c r="DQ158" s="283" t="str">
        <f ca="true">+IF(OFFSET('Hygiene Data'!$D$13,0,10*ROW('Hygiene Data'!D152))="","",OFFSET('Hygiene Data'!$D$13,0,10*ROW('Hygiene Data'!D152)))</f>
        <v/>
      </c>
      <c r="DR158" s="283" t="str">
        <f ca="true">+IF(OFFSET('Hygiene Data'!$E$11,0,10*ROW('Hygiene Data'!E152))="","",OFFSET('Hygiene Data'!$E$11,0,10*ROW('Hygiene Data'!E152)))</f>
        <v/>
      </c>
      <c r="DS158" s="283" t="str">
        <f ca="true">+IF(OFFSET('Hygiene Data'!$E$12,0,10*ROW('Hygiene Data'!E152))="","",OFFSET('Hygiene Data'!$E$12,0,10*ROW('Hygiene Data'!E152)))</f>
        <v/>
      </c>
      <c r="DT158" s="283" t="str">
        <f ca="true">+IF(OFFSET('Hygiene Data'!$E$13,0,10*ROW('Hygiene Data'!E152))="","",OFFSET('Hygiene Data'!$E$13,0,10*ROW('Hygiene Data'!E152)))</f>
        <v/>
      </c>
      <c r="DU158" s="283" t="str">
        <f ca="true">+IF(OFFSET('Hygiene Data'!$F$11,0,10*ROW('Hygiene Data'!F152))="","",OFFSET('Hygiene Data'!$F$11,0,10*ROW('Hygiene Data'!F152)))</f>
        <v/>
      </c>
      <c r="DV158" s="283" t="str">
        <f ca="true">+IF(OFFSET('Hygiene Data'!$F$12,0,10*ROW('Hygiene Data'!F152))="","",OFFSET('Hygiene Data'!$F$12,0,10*ROW('Hygiene Data'!F152)))</f>
        <v/>
      </c>
      <c r="DW158" s="283" t="str">
        <f ca="true">+IF(OFFSET('Hygiene Data'!$F$13,0,10*ROW('Hygiene Data'!F152))="","",OFFSET('Hygiene Data'!$F$13,0,10*ROW('Hygiene Data'!F152)))</f>
        <v/>
      </c>
      <c r="DX158" s="283" t="str">
        <f ca="true">+IF(OFFSET('Hygiene Data'!$G$11,0,10*ROW('Hygiene Data'!G152))="","",OFFSET('Hygiene Data'!$G$11,0,10*ROW('Hygiene Data'!G152)))</f>
        <v/>
      </c>
      <c r="DY158" s="283" t="str">
        <f ca="true">+IF(OFFSET('Hygiene Data'!$G$12,0,10*ROW('Hygiene Data'!G152))="","",OFFSET('Hygiene Data'!$G$12,0,10*ROW('Hygiene Data'!G152)))</f>
        <v/>
      </c>
      <c r="DZ158" s="283" t="str">
        <f ca="true">+IF(OFFSET('Hygiene Data'!$G$13,0,10*ROW('Hygiene Data'!G152))="","",OFFSET('Hygiene Data'!$G$13,0,10*ROW('Hygiene Data'!G152)))</f>
        <v/>
      </c>
      <c r="EA158" s="283" t="str">
        <f ca="true">+IF(OFFSET('Hygiene Data'!$H$11,0,10*ROW('Hygiene Data'!H152))="","",OFFSET('Hygiene Data'!$H$11,0,10*ROW('Hygiene Data'!H152)))</f>
        <v/>
      </c>
      <c r="EB158" s="283" t="str">
        <f ca="true">+IF(OFFSET('Hygiene Data'!$H$12,0,10*ROW('Hygiene Data'!H152))="","",OFFSET('Hygiene Data'!$H$12,0,10*ROW('Hygiene Data'!H152)))</f>
        <v/>
      </c>
      <c r="EC158" s="283" t="str">
        <f ca="true">+IF(OFFSET('Hygiene Data'!$H$13,0,10*ROW('Hygiene Data'!H152))="","",OFFSET('Hygiene Data'!$H$13,0,10*ROW('Hygiene Data'!H152)))</f>
        <v/>
      </c>
      <c r="ED158" s="283" t="str">
        <f ca="true">+IF(OFFSET('Hygiene Data'!$I$11,0,10*ROW('Hygiene Data'!I152))="","",OFFSET('Hygiene Data'!$I$11,0,10*ROW('Hygiene Data'!I152)))</f>
        <v/>
      </c>
      <c r="EE158" s="283" t="str">
        <f ca="true">+IF(OFFSET('Hygiene Data'!$I$12,0,10*ROW('Hygiene Data'!I152))="","",OFFSET('Hygiene Data'!$I$12,0,10*ROW('Hygiene Data'!I152)))</f>
        <v/>
      </c>
      <c r="EF158" s="283"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9"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3"/>
      <c r="BS159" s="283" t="str">
        <f ca="true">+IF(OFFSET('Water Data'!$D$27,0,10*ROW('Water Data'!D153))="","",OFFSET('Water Data'!$D$27,0,10*ROW('Water Data'!D153)))</f>
        <v/>
      </c>
      <c r="BT159" s="283" t="str">
        <f ca="true">+IF(OFFSET('Water Data'!$D$28,0,10*ROW('Water Data'!D153))="","",OFFSET('Water Data'!$D$28,0,10*ROW('Water Data'!D153)))</f>
        <v/>
      </c>
      <c r="BU159" s="283" t="str">
        <f ca="true">+IF(OFFSET('Water Data'!$D$29,0,10*ROW('Water Data'!D153))="","",OFFSET('Water Data'!$D$29,0,10*ROW('Water Data'!D153)))</f>
        <v/>
      </c>
      <c r="BV159" s="283" t="str">
        <f ca="true">+IF(OFFSET('Water Data'!$E$27,0,10*ROW('Water Data'!E153))="","",OFFSET('Water Data'!$E$27,0,10*ROW('Water Data'!E153)))</f>
        <v/>
      </c>
      <c r="BW159" s="283" t="str">
        <f ca="true">+IF(OFFSET('Water Data'!$E$28,0,10*ROW('Water Data'!E153))="","",OFFSET('Water Data'!$E$28,0,10*ROW('Water Data'!E153)))</f>
        <v/>
      </c>
      <c r="BX159" s="283" t="str">
        <f ca="true">+IF(OFFSET('Water Data'!$E$29,0,10*ROW('Water Data'!E153))="","",OFFSET('Water Data'!$E$29,0,10*ROW('Water Data'!E153)))</f>
        <v/>
      </c>
      <c r="BY159" s="283" t="str">
        <f ca="true">+IF(OFFSET('Water Data'!$F$27,0,10*ROW('Water Data'!F153))="","",OFFSET('Water Data'!$F$27,0,10*ROW('Water Data'!F153)))</f>
        <v/>
      </c>
      <c r="BZ159" s="283" t="str">
        <f ca="true">+IF(OFFSET('Water Data'!$F$28,0,10*ROW('Water Data'!F153))="","",OFFSET('Water Data'!$F$28,0,10*ROW('Water Data'!F153)))</f>
        <v/>
      </c>
      <c r="CA159" s="283" t="str">
        <f ca="true">+IF(OFFSET('Water Data'!$F$29,0,10*ROW('Water Data'!F153))="","",OFFSET('Water Data'!$F$29,0,10*ROW('Water Data'!F153)))</f>
        <v/>
      </c>
      <c r="CB159" s="283" t="str">
        <f ca="true">+IF(OFFSET('Water Data'!$G$27,0,10*ROW('Water Data'!G153))="","",OFFSET('Water Data'!$G$27,0,10*ROW('Water Data'!G153)))</f>
        <v/>
      </c>
      <c r="CC159" s="283" t="str">
        <f ca="true">+IF(OFFSET('Water Data'!$G$28,0,10*ROW('Water Data'!G153))="","",OFFSET('Water Data'!$G$28,0,10*ROW('Water Data'!G153)))</f>
        <v/>
      </c>
      <c r="CD159" s="283" t="str">
        <f ca="true">+IF(OFFSET('Water Data'!$G$29,0,10*ROW('Water Data'!G153))="","",OFFSET('Water Data'!$G$29,0,10*ROW('Water Data'!G153)))</f>
        <v/>
      </c>
      <c r="CE159" s="283" t="str">
        <f ca="true">+IF(OFFSET('Water Data'!$H$27,0,10*ROW('Water Data'!H153))="","",OFFSET('Water Data'!$H$27,0,10*ROW('Water Data'!H153)))</f>
        <v/>
      </c>
      <c r="CF159" s="283" t="str">
        <f ca="true">+IF(OFFSET('Water Data'!$H$28,0,10*ROW('Water Data'!H153))="","",OFFSET('Water Data'!$H$28,0,10*ROW('Water Data'!H153)))</f>
        <v/>
      </c>
      <c r="CG159" s="283" t="str">
        <f ca="true">+IF(OFFSET('Water Data'!$H$29,0,10*ROW('Water Data'!H153))="","",OFFSET('Water Data'!$H$29,0,10*ROW('Water Data'!H153)))</f>
        <v/>
      </c>
      <c r="CH159" s="283" t="str">
        <f ca="true">+IF(OFFSET('Water Data'!$I$27,0,10*ROW('Water Data'!I153))="","",OFFSET('Water Data'!$I$27,0,10*ROW('Water Data'!I153)))</f>
        <v/>
      </c>
      <c r="CI159" s="283" t="str">
        <f ca="true">+IF(OFFSET('Water Data'!$I$28,0,10*ROW('Water Data'!I153))="","",OFFSET('Water Data'!$I$28,0,10*ROW('Water Data'!I153)))</f>
        <v/>
      </c>
      <c r="CJ159" s="283" t="str">
        <f ca="true">+IF(OFFSET('Water Data'!$I$29,0,10*ROW('Water Data'!I153))="","",OFFSET('Water Data'!$I$29,0,10*ROW('Water Data'!I153)))</f>
        <v/>
      </c>
      <c r="CK159" s="283" t="str">
        <f ca="true">+IF(OFFSET('Sanitation Data'!$D$28,0,10*ROW('Sanitation Data'!D153))="","",OFFSET('Sanitation Data'!$D$28,0,10*ROW('Sanitation Data'!D153)))</f>
        <v/>
      </c>
      <c r="CL159" s="283" t="str">
        <f ca="true">+IF(OFFSET('Sanitation Data'!$D$29,0,10*ROW('Sanitation Data'!D153))="","",OFFSET('Sanitation Data'!$D$29,0,10*ROW('Sanitation Data'!D153)))</f>
        <v/>
      </c>
      <c r="CM159" s="283" t="str">
        <f ca="true">+IF(OFFSET('Sanitation Data'!$D$30,0,10*ROW('Sanitation Data'!D153))="","",OFFSET('Sanitation Data'!$D$30,0,10*ROW('Sanitation Data'!D153)))</f>
        <v/>
      </c>
      <c r="CN159" s="283" t="str">
        <f ca="true">+IF(OFFSET('Sanitation Data'!$D$31,0,10*ROW('Sanitation Data'!D153))="","",OFFSET('Sanitation Data'!$D$31,0,10*ROW('Sanitation Data'!D153)))</f>
        <v/>
      </c>
      <c r="CO159" s="283" t="str">
        <f ca="true">+IF(OFFSET('Sanitation Data'!$D$32,0,10*ROW('Sanitation Data'!D153))="","",OFFSET('Sanitation Data'!$D$32,0,10*ROW('Sanitation Data'!D153)))</f>
        <v/>
      </c>
      <c r="CP159" s="283" t="str">
        <f ca="true">+IF(OFFSET('Sanitation Data'!$E$28,0,10*ROW('Sanitation Data'!E153))="","",OFFSET('Sanitation Data'!$E$28,0,10*ROW('Sanitation Data'!E153)))</f>
        <v/>
      </c>
      <c r="CQ159" s="283" t="str">
        <f ca="true">+IF(OFFSET('Sanitation Data'!$E$29,0,10*ROW('Sanitation Data'!E153))="","",OFFSET('Sanitation Data'!$E$29,0,10*ROW('Sanitation Data'!E153)))</f>
        <v/>
      </c>
      <c r="CR159" s="283" t="str">
        <f ca="true">+IF(OFFSET('Sanitation Data'!$E$30,0,10*ROW('Sanitation Data'!E153))="","",OFFSET('Sanitation Data'!$E$30,0,10*ROW('Sanitation Data'!E153)))</f>
        <v/>
      </c>
      <c r="CS159" s="283" t="str">
        <f ca="true">+IF(OFFSET('Sanitation Data'!$E$31,0,10*ROW('Sanitation Data'!E153))="","",OFFSET('Sanitation Data'!$E$31,0,10*ROW('Sanitation Data'!E153)))</f>
        <v/>
      </c>
      <c r="CT159" s="283" t="str">
        <f ca="true">+IF(OFFSET('Sanitation Data'!$E$32,0,10*ROW('Sanitation Data'!E153))="","",OFFSET('Sanitation Data'!$E$32,0,10*ROW('Sanitation Data'!E153)))</f>
        <v/>
      </c>
      <c r="CU159" s="283" t="str">
        <f ca="true">+IF(OFFSET('Sanitation Data'!$F$28,0,10*ROW('Sanitation Data'!F153))="","",OFFSET('Sanitation Data'!$F$28,0,10*ROW('Sanitation Data'!F153)))</f>
        <v/>
      </c>
      <c r="CV159" s="283" t="str">
        <f ca="true">+IF(OFFSET('Sanitation Data'!$F$29,0,10*ROW('Sanitation Data'!F153))="","",OFFSET('Sanitation Data'!$F$29,0,10*ROW('Sanitation Data'!F153)))</f>
        <v/>
      </c>
      <c r="CW159" s="283" t="str">
        <f ca="true">+IF(OFFSET('Sanitation Data'!$F$30,0,10*ROW('Sanitation Data'!F153))="","",OFFSET('Sanitation Data'!$F$30,0,10*ROW('Sanitation Data'!F153)))</f>
        <v/>
      </c>
      <c r="CX159" s="283" t="str">
        <f ca="true">+IF(OFFSET('Sanitation Data'!$F$31,0,10*ROW('Sanitation Data'!F153))="","",OFFSET('Sanitation Data'!$F$31,0,10*ROW('Sanitation Data'!F153)))</f>
        <v/>
      </c>
      <c r="CY159" s="283" t="str">
        <f ca="true">+IF(OFFSET('Sanitation Data'!$F$32,0,10*ROW('Sanitation Data'!F153))="","",OFFSET('Sanitation Data'!$F$32,0,10*ROW('Sanitation Data'!F153)))</f>
        <v/>
      </c>
      <c r="CZ159" s="283" t="str">
        <f ca="true">+IF(OFFSET('Sanitation Data'!$G$28,0,10*ROW('Sanitation Data'!G153))="","",OFFSET('Sanitation Data'!$G$28,0,10*ROW('Sanitation Data'!G153)))</f>
        <v/>
      </c>
      <c r="DA159" s="283" t="str">
        <f ca="true">+IF(OFFSET('Sanitation Data'!$G$29,0,10*ROW('Sanitation Data'!G153))="","",OFFSET('Sanitation Data'!$G$29,0,10*ROW('Sanitation Data'!G153)))</f>
        <v/>
      </c>
      <c r="DB159" s="283" t="str">
        <f ca="true">+IF(OFFSET('Sanitation Data'!$G$30,0,10*ROW('Sanitation Data'!G153))="","",OFFSET('Sanitation Data'!$G$30,0,10*ROW('Sanitation Data'!G153)))</f>
        <v/>
      </c>
      <c r="DC159" s="283" t="str">
        <f ca="true">+IF(OFFSET('Sanitation Data'!$G$31,0,10*ROW('Sanitation Data'!G153))="","",OFFSET('Sanitation Data'!$G$31,0,10*ROW('Sanitation Data'!G153)))</f>
        <v/>
      </c>
      <c r="DD159" s="283" t="str">
        <f ca="true">+IF(OFFSET('Sanitation Data'!$G$32,0,10*ROW('Sanitation Data'!G153))="","",OFFSET('Sanitation Data'!$G$32,0,10*ROW('Sanitation Data'!G153)))</f>
        <v/>
      </c>
      <c r="DE159" s="283" t="str">
        <f ca="true">+IF(OFFSET('Sanitation Data'!$H$28,0,10*ROW('Sanitation Data'!H153))="","",OFFSET('Sanitation Data'!$H$28,0,10*ROW('Sanitation Data'!H153)))</f>
        <v/>
      </c>
      <c r="DF159" s="283" t="str">
        <f ca="true">+IF(OFFSET('Sanitation Data'!$H$29,0,10*ROW('Sanitation Data'!H153))="","",OFFSET('Sanitation Data'!$H$29,0,10*ROW('Sanitation Data'!H153)))</f>
        <v/>
      </c>
      <c r="DG159" s="283" t="str">
        <f ca="true">+IF(OFFSET('Sanitation Data'!$H$30,0,10*ROW('Sanitation Data'!H153))="","",OFFSET('Sanitation Data'!$H$30,0,10*ROW('Sanitation Data'!H153)))</f>
        <v/>
      </c>
      <c r="DH159" s="283" t="str">
        <f ca="true">+IF(OFFSET('Sanitation Data'!$H$31,0,10*ROW('Sanitation Data'!H153))="","",OFFSET('Sanitation Data'!$H$31,0,10*ROW('Sanitation Data'!H153)))</f>
        <v/>
      </c>
      <c r="DI159" s="283" t="str">
        <f ca="true">+IF(OFFSET('Sanitation Data'!$H$32,0,10*ROW('Sanitation Data'!H153))="","",OFFSET('Sanitation Data'!$H$32,0,10*ROW('Sanitation Data'!H153)))</f>
        <v/>
      </c>
      <c r="DJ159" s="283" t="str">
        <f ca="true">+IF(OFFSET('Sanitation Data'!$I$28,0,10*ROW('Sanitation Data'!I153))="","",OFFSET('Sanitation Data'!$I$28,0,10*ROW('Sanitation Data'!I153)))</f>
        <v/>
      </c>
      <c r="DK159" s="283" t="str">
        <f ca="true">+IF(OFFSET('Sanitation Data'!$I$29,0,10*ROW('Sanitation Data'!I153))="","",OFFSET('Sanitation Data'!$I$29,0,10*ROW('Sanitation Data'!I153)))</f>
        <v/>
      </c>
      <c r="DL159" s="283" t="str">
        <f ca="true">+IF(OFFSET('Sanitation Data'!$I$30,0,10*ROW('Sanitation Data'!I153))="","",OFFSET('Sanitation Data'!$I$30,0,10*ROW('Sanitation Data'!I153)))</f>
        <v/>
      </c>
      <c r="DM159" s="283" t="str">
        <f ca="true">+IF(OFFSET('Sanitation Data'!$I$31,0,10*ROW('Sanitation Data'!I153))="","",OFFSET('Sanitation Data'!$I$31,0,10*ROW('Sanitation Data'!I153)))</f>
        <v/>
      </c>
      <c r="DN159" s="283" t="str">
        <f ca="true">+IF(OFFSET('Sanitation Data'!$I$32,0,10*ROW('Sanitation Data'!I153))="","",OFFSET('Sanitation Data'!$I$32,0,10*ROW('Sanitation Data'!I153)))</f>
        <v/>
      </c>
      <c r="DO159" s="283" t="str">
        <f ca="true">+IF(OFFSET('Hygiene Data'!$D$11,0,10*ROW('Hygiene Data'!D153))="","",OFFSET('Hygiene Data'!$D$11,0,10*ROW('Hygiene Data'!D153)))</f>
        <v/>
      </c>
      <c r="DP159" s="283" t="str">
        <f ca="true">+IF(OFFSET('Hygiene Data'!$D$12,0,10*ROW('Hygiene Data'!D153))="","",OFFSET('Hygiene Data'!$D$12,0,10*ROW('Hygiene Data'!D153)))</f>
        <v/>
      </c>
      <c r="DQ159" s="283" t="str">
        <f ca="true">+IF(OFFSET('Hygiene Data'!$D$13,0,10*ROW('Hygiene Data'!D153))="","",OFFSET('Hygiene Data'!$D$13,0,10*ROW('Hygiene Data'!D153)))</f>
        <v/>
      </c>
      <c r="DR159" s="283" t="str">
        <f ca="true">+IF(OFFSET('Hygiene Data'!$E$11,0,10*ROW('Hygiene Data'!E153))="","",OFFSET('Hygiene Data'!$E$11,0,10*ROW('Hygiene Data'!E153)))</f>
        <v/>
      </c>
      <c r="DS159" s="283" t="str">
        <f ca="true">+IF(OFFSET('Hygiene Data'!$E$12,0,10*ROW('Hygiene Data'!E153))="","",OFFSET('Hygiene Data'!$E$12,0,10*ROW('Hygiene Data'!E153)))</f>
        <v/>
      </c>
      <c r="DT159" s="283" t="str">
        <f ca="true">+IF(OFFSET('Hygiene Data'!$E$13,0,10*ROW('Hygiene Data'!E153))="","",OFFSET('Hygiene Data'!$E$13,0,10*ROW('Hygiene Data'!E153)))</f>
        <v/>
      </c>
      <c r="DU159" s="283" t="str">
        <f ca="true">+IF(OFFSET('Hygiene Data'!$F$11,0,10*ROW('Hygiene Data'!F153))="","",OFFSET('Hygiene Data'!$F$11,0,10*ROW('Hygiene Data'!F153)))</f>
        <v/>
      </c>
      <c r="DV159" s="283" t="str">
        <f ca="true">+IF(OFFSET('Hygiene Data'!$F$12,0,10*ROW('Hygiene Data'!F153))="","",OFFSET('Hygiene Data'!$F$12,0,10*ROW('Hygiene Data'!F153)))</f>
        <v/>
      </c>
      <c r="DW159" s="283" t="str">
        <f ca="true">+IF(OFFSET('Hygiene Data'!$F$13,0,10*ROW('Hygiene Data'!F153))="","",OFFSET('Hygiene Data'!$F$13,0,10*ROW('Hygiene Data'!F153)))</f>
        <v/>
      </c>
      <c r="DX159" s="283" t="str">
        <f ca="true">+IF(OFFSET('Hygiene Data'!$G$11,0,10*ROW('Hygiene Data'!G153))="","",OFFSET('Hygiene Data'!$G$11,0,10*ROW('Hygiene Data'!G153)))</f>
        <v/>
      </c>
      <c r="DY159" s="283" t="str">
        <f ca="true">+IF(OFFSET('Hygiene Data'!$G$12,0,10*ROW('Hygiene Data'!G153))="","",OFFSET('Hygiene Data'!$G$12,0,10*ROW('Hygiene Data'!G153)))</f>
        <v/>
      </c>
      <c r="DZ159" s="283" t="str">
        <f ca="true">+IF(OFFSET('Hygiene Data'!$G$13,0,10*ROW('Hygiene Data'!G153))="","",OFFSET('Hygiene Data'!$G$13,0,10*ROW('Hygiene Data'!G153)))</f>
        <v/>
      </c>
      <c r="EA159" s="283" t="str">
        <f ca="true">+IF(OFFSET('Hygiene Data'!$H$11,0,10*ROW('Hygiene Data'!H153))="","",OFFSET('Hygiene Data'!$H$11,0,10*ROW('Hygiene Data'!H153)))</f>
        <v/>
      </c>
      <c r="EB159" s="283" t="str">
        <f ca="true">+IF(OFFSET('Hygiene Data'!$H$12,0,10*ROW('Hygiene Data'!H153))="","",OFFSET('Hygiene Data'!$H$12,0,10*ROW('Hygiene Data'!H153)))</f>
        <v/>
      </c>
      <c r="EC159" s="283" t="str">
        <f ca="true">+IF(OFFSET('Hygiene Data'!$H$13,0,10*ROW('Hygiene Data'!H153))="","",OFFSET('Hygiene Data'!$H$13,0,10*ROW('Hygiene Data'!H153)))</f>
        <v/>
      </c>
      <c r="ED159" s="283" t="str">
        <f ca="true">+IF(OFFSET('Hygiene Data'!$I$11,0,10*ROW('Hygiene Data'!I153))="","",OFFSET('Hygiene Data'!$I$11,0,10*ROW('Hygiene Data'!I153)))</f>
        <v/>
      </c>
      <c r="EE159" s="283" t="str">
        <f ca="true">+IF(OFFSET('Hygiene Data'!$I$12,0,10*ROW('Hygiene Data'!I153))="","",OFFSET('Hygiene Data'!$I$12,0,10*ROW('Hygiene Data'!I153)))</f>
        <v/>
      </c>
      <c r="EF159" s="283"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9"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3"/>
      <c r="BS160" s="283" t="str">
        <f ca="true">+IF(OFFSET('Water Data'!$D$27,0,10*ROW('Water Data'!D154))="","",OFFSET('Water Data'!$D$27,0,10*ROW('Water Data'!D154)))</f>
        <v/>
      </c>
      <c r="BT160" s="283" t="str">
        <f ca="true">+IF(OFFSET('Water Data'!$D$28,0,10*ROW('Water Data'!D154))="","",OFFSET('Water Data'!$D$28,0,10*ROW('Water Data'!D154)))</f>
        <v/>
      </c>
      <c r="BU160" s="283" t="str">
        <f ca="true">+IF(OFFSET('Water Data'!$D$29,0,10*ROW('Water Data'!D154))="","",OFFSET('Water Data'!$D$29,0,10*ROW('Water Data'!D154)))</f>
        <v/>
      </c>
      <c r="BV160" s="283" t="str">
        <f ca="true">+IF(OFFSET('Water Data'!$E$27,0,10*ROW('Water Data'!E154))="","",OFFSET('Water Data'!$E$27,0,10*ROW('Water Data'!E154)))</f>
        <v/>
      </c>
      <c r="BW160" s="283" t="str">
        <f ca="true">+IF(OFFSET('Water Data'!$E$28,0,10*ROW('Water Data'!E154))="","",OFFSET('Water Data'!$E$28,0,10*ROW('Water Data'!E154)))</f>
        <v/>
      </c>
      <c r="BX160" s="283" t="str">
        <f ca="true">+IF(OFFSET('Water Data'!$E$29,0,10*ROW('Water Data'!E154))="","",OFFSET('Water Data'!$E$29,0,10*ROW('Water Data'!E154)))</f>
        <v/>
      </c>
      <c r="BY160" s="283" t="str">
        <f ca="true">+IF(OFFSET('Water Data'!$F$27,0,10*ROW('Water Data'!F154))="","",OFFSET('Water Data'!$F$27,0,10*ROW('Water Data'!F154)))</f>
        <v/>
      </c>
      <c r="BZ160" s="283" t="str">
        <f ca="true">+IF(OFFSET('Water Data'!$F$28,0,10*ROW('Water Data'!F154))="","",OFFSET('Water Data'!$F$28,0,10*ROW('Water Data'!F154)))</f>
        <v/>
      </c>
      <c r="CA160" s="283" t="str">
        <f ca="true">+IF(OFFSET('Water Data'!$F$29,0,10*ROW('Water Data'!F154))="","",OFFSET('Water Data'!$F$29,0,10*ROW('Water Data'!F154)))</f>
        <v/>
      </c>
      <c r="CB160" s="283" t="str">
        <f ca="true">+IF(OFFSET('Water Data'!$G$27,0,10*ROW('Water Data'!G154))="","",OFFSET('Water Data'!$G$27,0,10*ROW('Water Data'!G154)))</f>
        <v/>
      </c>
      <c r="CC160" s="283" t="str">
        <f ca="true">+IF(OFFSET('Water Data'!$G$28,0,10*ROW('Water Data'!G154))="","",OFFSET('Water Data'!$G$28,0,10*ROW('Water Data'!G154)))</f>
        <v/>
      </c>
      <c r="CD160" s="283" t="str">
        <f ca="true">+IF(OFFSET('Water Data'!$G$29,0,10*ROW('Water Data'!G154))="","",OFFSET('Water Data'!$G$29,0,10*ROW('Water Data'!G154)))</f>
        <v/>
      </c>
      <c r="CE160" s="283" t="str">
        <f ca="true">+IF(OFFSET('Water Data'!$H$27,0,10*ROW('Water Data'!H154))="","",OFFSET('Water Data'!$H$27,0,10*ROW('Water Data'!H154)))</f>
        <v/>
      </c>
      <c r="CF160" s="283" t="str">
        <f ca="true">+IF(OFFSET('Water Data'!$H$28,0,10*ROW('Water Data'!H154))="","",OFFSET('Water Data'!$H$28,0,10*ROW('Water Data'!H154)))</f>
        <v/>
      </c>
      <c r="CG160" s="283" t="str">
        <f ca="true">+IF(OFFSET('Water Data'!$H$29,0,10*ROW('Water Data'!H154))="","",OFFSET('Water Data'!$H$29,0,10*ROW('Water Data'!H154)))</f>
        <v/>
      </c>
      <c r="CH160" s="283" t="str">
        <f ca="true">+IF(OFFSET('Water Data'!$I$27,0,10*ROW('Water Data'!I154))="","",OFFSET('Water Data'!$I$27,0,10*ROW('Water Data'!I154)))</f>
        <v/>
      </c>
      <c r="CI160" s="283" t="str">
        <f ca="true">+IF(OFFSET('Water Data'!$I$28,0,10*ROW('Water Data'!I154))="","",OFFSET('Water Data'!$I$28,0,10*ROW('Water Data'!I154)))</f>
        <v/>
      </c>
      <c r="CJ160" s="283" t="str">
        <f ca="true">+IF(OFFSET('Water Data'!$I$29,0,10*ROW('Water Data'!I154))="","",OFFSET('Water Data'!$I$29,0,10*ROW('Water Data'!I154)))</f>
        <v/>
      </c>
      <c r="CK160" s="283" t="str">
        <f ca="true">+IF(OFFSET('Sanitation Data'!$D$28,0,10*ROW('Sanitation Data'!D154))="","",OFFSET('Sanitation Data'!$D$28,0,10*ROW('Sanitation Data'!D154)))</f>
        <v/>
      </c>
      <c r="CL160" s="283" t="str">
        <f ca="true">+IF(OFFSET('Sanitation Data'!$D$29,0,10*ROW('Sanitation Data'!D154))="","",OFFSET('Sanitation Data'!$D$29,0,10*ROW('Sanitation Data'!D154)))</f>
        <v/>
      </c>
      <c r="CM160" s="283" t="str">
        <f ca="true">+IF(OFFSET('Sanitation Data'!$D$30,0,10*ROW('Sanitation Data'!D154))="","",OFFSET('Sanitation Data'!$D$30,0,10*ROW('Sanitation Data'!D154)))</f>
        <v/>
      </c>
      <c r="CN160" s="283" t="str">
        <f ca="true">+IF(OFFSET('Sanitation Data'!$D$31,0,10*ROW('Sanitation Data'!D154))="","",OFFSET('Sanitation Data'!$D$31,0,10*ROW('Sanitation Data'!D154)))</f>
        <v/>
      </c>
      <c r="CO160" s="283" t="str">
        <f ca="true">+IF(OFFSET('Sanitation Data'!$D$32,0,10*ROW('Sanitation Data'!D154))="","",OFFSET('Sanitation Data'!$D$32,0,10*ROW('Sanitation Data'!D154)))</f>
        <v/>
      </c>
      <c r="CP160" s="283" t="str">
        <f ca="true">+IF(OFFSET('Sanitation Data'!$E$28,0,10*ROW('Sanitation Data'!E154))="","",OFFSET('Sanitation Data'!$E$28,0,10*ROW('Sanitation Data'!E154)))</f>
        <v/>
      </c>
      <c r="CQ160" s="283" t="str">
        <f ca="true">+IF(OFFSET('Sanitation Data'!$E$29,0,10*ROW('Sanitation Data'!E154))="","",OFFSET('Sanitation Data'!$E$29,0,10*ROW('Sanitation Data'!E154)))</f>
        <v/>
      </c>
      <c r="CR160" s="283" t="str">
        <f ca="true">+IF(OFFSET('Sanitation Data'!$E$30,0,10*ROW('Sanitation Data'!E154))="","",OFFSET('Sanitation Data'!$E$30,0,10*ROW('Sanitation Data'!E154)))</f>
        <v/>
      </c>
      <c r="CS160" s="283" t="str">
        <f ca="true">+IF(OFFSET('Sanitation Data'!$E$31,0,10*ROW('Sanitation Data'!E154))="","",OFFSET('Sanitation Data'!$E$31,0,10*ROW('Sanitation Data'!E154)))</f>
        <v/>
      </c>
      <c r="CT160" s="283" t="str">
        <f ca="true">+IF(OFFSET('Sanitation Data'!$E$32,0,10*ROW('Sanitation Data'!E154))="","",OFFSET('Sanitation Data'!$E$32,0,10*ROW('Sanitation Data'!E154)))</f>
        <v/>
      </c>
      <c r="CU160" s="283" t="str">
        <f ca="true">+IF(OFFSET('Sanitation Data'!$F$28,0,10*ROW('Sanitation Data'!F154))="","",OFFSET('Sanitation Data'!$F$28,0,10*ROW('Sanitation Data'!F154)))</f>
        <v/>
      </c>
      <c r="CV160" s="283" t="str">
        <f ca="true">+IF(OFFSET('Sanitation Data'!$F$29,0,10*ROW('Sanitation Data'!F154))="","",OFFSET('Sanitation Data'!$F$29,0,10*ROW('Sanitation Data'!F154)))</f>
        <v/>
      </c>
      <c r="CW160" s="283" t="str">
        <f ca="true">+IF(OFFSET('Sanitation Data'!$F$30,0,10*ROW('Sanitation Data'!F154))="","",OFFSET('Sanitation Data'!$F$30,0,10*ROW('Sanitation Data'!F154)))</f>
        <v/>
      </c>
      <c r="CX160" s="283" t="str">
        <f ca="true">+IF(OFFSET('Sanitation Data'!$F$31,0,10*ROW('Sanitation Data'!F154))="","",OFFSET('Sanitation Data'!$F$31,0,10*ROW('Sanitation Data'!F154)))</f>
        <v/>
      </c>
      <c r="CY160" s="283" t="str">
        <f ca="true">+IF(OFFSET('Sanitation Data'!$F$32,0,10*ROW('Sanitation Data'!F154))="","",OFFSET('Sanitation Data'!$F$32,0,10*ROW('Sanitation Data'!F154)))</f>
        <v/>
      </c>
      <c r="CZ160" s="283" t="str">
        <f ca="true">+IF(OFFSET('Sanitation Data'!$G$28,0,10*ROW('Sanitation Data'!G154))="","",OFFSET('Sanitation Data'!$G$28,0,10*ROW('Sanitation Data'!G154)))</f>
        <v/>
      </c>
      <c r="DA160" s="283" t="str">
        <f ca="true">+IF(OFFSET('Sanitation Data'!$G$29,0,10*ROW('Sanitation Data'!G154))="","",OFFSET('Sanitation Data'!$G$29,0,10*ROW('Sanitation Data'!G154)))</f>
        <v/>
      </c>
      <c r="DB160" s="283" t="str">
        <f ca="true">+IF(OFFSET('Sanitation Data'!$G$30,0,10*ROW('Sanitation Data'!G154))="","",OFFSET('Sanitation Data'!$G$30,0,10*ROW('Sanitation Data'!G154)))</f>
        <v/>
      </c>
      <c r="DC160" s="283" t="str">
        <f ca="true">+IF(OFFSET('Sanitation Data'!$G$31,0,10*ROW('Sanitation Data'!G154))="","",OFFSET('Sanitation Data'!$G$31,0,10*ROW('Sanitation Data'!G154)))</f>
        <v/>
      </c>
      <c r="DD160" s="283" t="str">
        <f ca="true">+IF(OFFSET('Sanitation Data'!$G$32,0,10*ROW('Sanitation Data'!G154))="","",OFFSET('Sanitation Data'!$G$32,0,10*ROW('Sanitation Data'!G154)))</f>
        <v/>
      </c>
      <c r="DE160" s="283" t="str">
        <f ca="true">+IF(OFFSET('Sanitation Data'!$H$28,0,10*ROW('Sanitation Data'!H154))="","",OFFSET('Sanitation Data'!$H$28,0,10*ROW('Sanitation Data'!H154)))</f>
        <v/>
      </c>
      <c r="DF160" s="283" t="str">
        <f ca="true">+IF(OFFSET('Sanitation Data'!$H$29,0,10*ROW('Sanitation Data'!H154))="","",OFFSET('Sanitation Data'!$H$29,0,10*ROW('Sanitation Data'!H154)))</f>
        <v/>
      </c>
      <c r="DG160" s="283" t="str">
        <f ca="true">+IF(OFFSET('Sanitation Data'!$H$30,0,10*ROW('Sanitation Data'!H154))="","",OFFSET('Sanitation Data'!$H$30,0,10*ROW('Sanitation Data'!H154)))</f>
        <v/>
      </c>
      <c r="DH160" s="283" t="str">
        <f ca="true">+IF(OFFSET('Sanitation Data'!$H$31,0,10*ROW('Sanitation Data'!H154))="","",OFFSET('Sanitation Data'!$H$31,0,10*ROW('Sanitation Data'!H154)))</f>
        <v/>
      </c>
      <c r="DI160" s="283" t="str">
        <f ca="true">+IF(OFFSET('Sanitation Data'!$H$32,0,10*ROW('Sanitation Data'!H154))="","",OFFSET('Sanitation Data'!$H$32,0,10*ROW('Sanitation Data'!H154)))</f>
        <v/>
      </c>
      <c r="DJ160" s="283" t="str">
        <f ca="true">+IF(OFFSET('Sanitation Data'!$I$28,0,10*ROW('Sanitation Data'!I154))="","",OFFSET('Sanitation Data'!$I$28,0,10*ROW('Sanitation Data'!I154)))</f>
        <v/>
      </c>
      <c r="DK160" s="283" t="str">
        <f ca="true">+IF(OFFSET('Sanitation Data'!$I$29,0,10*ROW('Sanitation Data'!I154))="","",OFFSET('Sanitation Data'!$I$29,0,10*ROW('Sanitation Data'!I154)))</f>
        <v/>
      </c>
      <c r="DL160" s="283" t="str">
        <f ca="true">+IF(OFFSET('Sanitation Data'!$I$30,0,10*ROW('Sanitation Data'!I154))="","",OFFSET('Sanitation Data'!$I$30,0,10*ROW('Sanitation Data'!I154)))</f>
        <v/>
      </c>
      <c r="DM160" s="283" t="str">
        <f ca="true">+IF(OFFSET('Sanitation Data'!$I$31,0,10*ROW('Sanitation Data'!I154))="","",OFFSET('Sanitation Data'!$I$31,0,10*ROW('Sanitation Data'!I154)))</f>
        <v/>
      </c>
      <c r="DN160" s="283" t="str">
        <f ca="true">+IF(OFFSET('Sanitation Data'!$I$32,0,10*ROW('Sanitation Data'!I154))="","",OFFSET('Sanitation Data'!$I$32,0,10*ROW('Sanitation Data'!I154)))</f>
        <v/>
      </c>
      <c r="DO160" s="283" t="str">
        <f ca="true">+IF(OFFSET('Hygiene Data'!$D$11,0,10*ROW('Hygiene Data'!D154))="","",OFFSET('Hygiene Data'!$D$11,0,10*ROW('Hygiene Data'!D154)))</f>
        <v/>
      </c>
      <c r="DP160" s="283" t="str">
        <f ca="true">+IF(OFFSET('Hygiene Data'!$D$12,0,10*ROW('Hygiene Data'!D154))="","",OFFSET('Hygiene Data'!$D$12,0,10*ROW('Hygiene Data'!D154)))</f>
        <v/>
      </c>
      <c r="DQ160" s="283" t="str">
        <f ca="true">+IF(OFFSET('Hygiene Data'!$D$13,0,10*ROW('Hygiene Data'!D154))="","",OFFSET('Hygiene Data'!$D$13,0,10*ROW('Hygiene Data'!D154)))</f>
        <v/>
      </c>
      <c r="DR160" s="283" t="str">
        <f ca="true">+IF(OFFSET('Hygiene Data'!$E$11,0,10*ROW('Hygiene Data'!E154))="","",OFFSET('Hygiene Data'!$E$11,0,10*ROW('Hygiene Data'!E154)))</f>
        <v/>
      </c>
      <c r="DS160" s="283" t="str">
        <f ca="true">+IF(OFFSET('Hygiene Data'!$E$12,0,10*ROW('Hygiene Data'!E154))="","",OFFSET('Hygiene Data'!$E$12,0,10*ROW('Hygiene Data'!E154)))</f>
        <v/>
      </c>
      <c r="DT160" s="283" t="str">
        <f ca="true">+IF(OFFSET('Hygiene Data'!$E$13,0,10*ROW('Hygiene Data'!E154))="","",OFFSET('Hygiene Data'!$E$13,0,10*ROW('Hygiene Data'!E154)))</f>
        <v/>
      </c>
      <c r="DU160" s="283" t="str">
        <f ca="true">+IF(OFFSET('Hygiene Data'!$F$11,0,10*ROW('Hygiene Data'!F154))="","",OFFSET('Hygiene Data'!$F$11,0,10*ROW('Hygiene Data'!F154)))</f>
        <v/>
      </c>
      <c r="DV160" s="283" t="str">
        <f ca="true">+IF(OFFSET('Hygiene Data'!$F$12,0,10*ROW('Hygiene Data'!F154))="","",OFFSET('Hygiene Data'!$F$12,0,10*ROW('Hygiene Data'!F154)))</f>
        <v/>
      </c>
      <c r="DW160" s="283" t="str">
        <f ca="true">+IF(OFFSET('Hygiene Data'!$F$13,0,10*ROW('Hygiene Data'!F154))="","",OFFSET('Hygiene Data'!$F$13,0,10*ROW('Hygiene Data'!F154)))</f>
        <v/>
      </c>
      <c r="DX160" s="283" t="str">
        <f ca="true">+IF(OFFSET('Hygiene Data'!$G$11,0,10*ROW('Hygiene Data'!G154))="","",OFFSET('Hygiene Data'!$G$11,0,10*ROW('Hygiene Data'!G154)))</f>
        <v/>
      </c>
      <c r="DY160" s="283" t="str">
        <f ca="true">+IF(OFFSET('Hygiene Data'!$G$12,0,10*ROW('Hygiene Data'!G154))="","",OFFSET('Hygiene Data'!$G$12,0,10*ROW('Hygiene Data'!G154)))</f>
        <v/>
      </c>
      <c r="DZ160" s="283" t="str">
        <f ca="true">+IF(OFFSET('Hygiene Data'!$G$13,0,10*ROW('Hygiene Data'!G154))="","",OFFSET('Hygiene Data'!$G$13,0,10*ROW('Hygiene Data'!G154)))</f>
        <v/>
      </c>
      <c r="EA160" s="283" t="str">
        <f ca="true">+IF(OFFSET('Hygiene Data'!$H$11,0,10*ROW('Hygiene Data'!H154))="","",OFFSET('Hygiene Data'!$H$11,0,10*ROW('Hygiene Data'!H154)))</f>
        <v/>
      </c>
      <c r="EB160" s="283" t="str">
        <f ca="true">+IF(OFFSET('Hygiene Data'!$H$12,0,10*ROW('Hygiene Data'!H154))="","",OFFSET('Hygiene Data'!$H$12,0,10*ROW('Hygiene Data'!H154)))</f>
        <v/>
      </c>
      <c r="EC160" s="283" t="str">
        <f ca="true">+IF(OFFSET('Hygiene Data'!$H$13,0,10*ROW('Hygiene Data'!H154))="","",OFFSET('Hygiene Data'!$H$13,0,10*ROW('Hygiene Data'!H154)))</f>
        <v/>
      </c>
      <c r="ED160" s="283" t="str">
        <f ca="true">+IF(OFFSET('Hygiene Data'!$I$11,0,10*ROW('Hygiene Data'!I154))="","",OFFSET('Hygiene Data'!$I$11,0,10*ROW('Hygiene Data'!I154)))</f>
        <v/>
      </c>
      <c r="EE160" s="283" t="str">
        <f ca="true">+IF(OFFSET('Hygiene Data'!$I$12,0,10*ROW('Hygiene Data'!I154))="","",OFFSET('Hygiene Data'!$I$12,0,10*ROW('Hygiene Data'!I154)))</f>
        <v/>
      </c>
      <c r="EF160" s="283"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9"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3"/>
      <c r="BS161" s="283" t="str">
        <f ca="true">+IF(OFFSET('Water Data'!$D$27,0,10*ROW('Water Data'!D155))="","",OFFSET('Water Data'!$D$27,0,10*ROW('Water Data'!D155)))</f>
        <v/>
      </c>
      <c r="BT161" s="283" t="str">
        <f ca="true">+IF(OFFSET('Water Data'!$D$28,0,10*ROW('Water Data'!D155))="","",OFFSET('Water Data'!$D$28,0,10*ROW('Water Data'!D155)))</f>
        <v/>
      </c>
      <c r="BU161" s="283" t="str">
        <f ca="true">+IF(OFFSET('Water Data'!$D$29,0,10*ROW('Water Data'!D155))="","",OFFSET('Water Data'!$D$29,0,10*ROW('Water Data'!D155)))</f>
        <v/>
      </c>
      <c r="BV161" s="283" t="str">
        <f ca="true">+IF(OFFSET('Water Data'!$E$27,0,10*ROW('Water Data'!E155))="","",OFFSET('Water Data'!$E$27,0,10*ROW('Water Data'!E155)))</f>
        <v/>
      </c>
      <c r="BW161" s="283" t="str">
        <f ca="true">+IF(OFFSET('Water Data'!$E$28,0,10*ROW('Water Data'!E155))="","",OFFSET('Water Data'!$E$28,0,10*ROW('Water Data'!E155)))</f>
        <v/>
      </c>
      <c r="BX161" s="283" t="str">
        <f ca="true">+IF(OFFSET('Water Data'!$E$29,0,10*ROW('Water Data'!E155))="","",OFFSET('Water Data'!$E$29,0,10*ROW('Water Data'!E155)))</f>
        <v/>
      </c>
      <c r="BY161" s="283" t="str">
        <f ca="true">+IF(OFFSET('Water Data'!$F$27,0,10*ROW('Water Data'!F155))="","",OFFSET('Water Data'!$F$27,0,10*ROW('Water Data'!F155)))</f>
        <v/>
      </c>
      <c r="BZ161" s="283" t="str">
        <f ca="true">+IF(OFFSET('Water Data'!$F$28,0,10*ROW('Water Data'!F155))="","",OFFSET('Water Data'!$F$28,0,10*ROW('Water Data'!F155)))</f>
        <v/>
      </c>
      <c r="CA161" s="283" t="str">
        <f ca="true">+IF(OFFSET('Water Data'!$F$29,0,10*ROW('Water Data'!F155))="","",OFFSET('Water Data'!$F$29,0,10*ROW('Water Data'!F155)))</f>
        <v/>
      </c>
      <c r="CB161" s="283" t="str">
        <f ca="true">+IF(OFFSET('Water Data'!$G$27,0,10*ROW('Water Data'!G155))="","",OFFSET('Water Data'!$G$27,0,10*ROW('Water Data'!G155)))</f>
        <v/>
      </c>
      <c r="CC161" s="283" t="str">
        <f ca="true">+IF(OFFSET('Water Data'!$G$28,0,10*ROW('Water Data'!G155))="","",OFFSET('Water Data'!$G$28,0,10*ROW('Water Data'!G155)))</f>
        <v/>
      </c>
      <c r="CD161" s="283" t="str">
        <f ca="true">+IF(OFFSET('Water Data'!$G$29,0,10*ROW('Water Data'!G155))="","",OFFSET('Water Data'!$G$29,0,10*ROW('Water Data'!G155)))</f>
        <v/>
      </c>
      <c r="CE161" s="283" t="str">
        <f ca="true">+IF(OFFSET('Water Data'!$H$27,0,10*ROW('Water Data'!H155))="","",OFFSET('Water Data'!$H$27,0,10*ROW('Water Data'!H155)))</f>
        <v/>
      </c>
      <c r="CF161" s="283" t="str">
        <f ca="true">+IF(OFFSET('Water Data'!$H$28,0,10*ROW('Water Data'!H155))="","",OFFSET('Water Data'!$H$28,0,10*ROW('Water Data'!H155)))</f>
        <v/>
      </c>
      <c r="CG161" s="283" t="str">
        <f ca="true">+IF(OFFSET('Water Data'!$H$29,0,10*ROW('Water Data'!H155))="","",OFFSET('Water Data'!$H$29,0,10*ROW('Water Data'!H155)))</f>
        <v/>
      </c>
      <c r="CH161" s="283" t="str">
        <f ca="true">+IF(OFFSET('Water Data'!$I$27,0,10*ROW('Water Data'!I155))="","",OFFSET('Water Data'!$I$27,0,10*ROW('Water Data'!I155)))</f>
        <v/>
      </c>
      <c r="CI161" s="283" t="str">
        <f ca="true">+IF(OFFSET('Water Data'!$I$28,0,10*ROW('Water Data'!I155))="","",OFFSET('Water Data'!$I$28,0,10*ROW('Water Data'!I155)))</f>
        <v/>
      </c>
      <c r="CJ161" s="283" t="str">
        <f ca="true">+IF(OFFSET('Water Data'!$I$29,0,10*ROW('Water Data'!I155))="","",OFFSET('Water Data'!$I$29,0,10*ROW('Water Data'!I155)))</f>
        <v/>
      </c>
      <c r="CK161" s="283" t="str">
        <f ca="true">+IF(OFFSET('Sanitation Data'!$D$28,0,10*ROW('Sanitation Data'!D155))="","",OFFSET('Sanitation Data'!$D$28,0,10*ROW('Sanitation Data'!D155)))</f>
        <v/>
      </c>
      <c r="CL161" s="283" t="str">
        <f ca="true">+IF(OFFSET('Sanitation Data'!$D$29,0,10*ROW('Sanitation Data'!D155))="","",OFFSET('Sanitation Data'!$D$29,0,10*ROW('Sanitation Data'!D155)))</f>
        <v/>
      </c>
      <c r="CM161" s="283" t="str">
        <f ca="true">+IF(OFFSET('Sanitation Data'!$D$30,0,10*ROW('Sanitation Data'!D155))="","",OFFSET('Sanitation Data'!$D$30,0,10*ROW('Sanitation Data'!D155)))</f>
        <v/>
      </c>
      <c r="CN161" s="283" t="str">
        <f ca="true">+IF(OFFSET('Sanitation Data'!$D$31,0,10*ROW('Sanitation Data'!D155))="","",OFFSET('Sanitation Data'!$D$31,0,10*ROW('Sanitation Data'!D155)))</f>
        <v/>
      </c>
      <c r="CO161" s="283" t="str">
        <f ca="true">+IF(OFFSET('Sanitation Data'!$D$32,0,10*ROW('Sanitation Data'!D155))="","",OFFSET('Sanitation Data'!$D$32,0,10*ROW('Sanitation Data'!D155)))</f>
        <v/>
      </c>
      <c r="CP161" s="283" t="str">
        <f ca="true">+IF(OFFSET('Sanitation Data'!$E$28,0,10*ROW('Sanitation Data'!E155))="","",OFFSET('Sanitation Data'!$E$28,0,10*ROW('Sanitation Data'!E155)))</f>
        <v/>
      </c>
      <c r="CQ161" s="283" t="str">
        <f ca="true">+IF(OFFSET('Sanitation Data'!$E$29,0,10*ROW('Sanitation Data'!E155))="","",OFFSET('Sanitation Data'!$E$29,0,10*ROW('Sanitation Data'!E155)))</f>
        <v/>
      </c>
      <c r="CR161" s="283" t="str">
        <f ca="true">+IF(OFFSET('Sanitation Data'!$E$30,0,10*ROW('Sanitation Data'!E155))="","",OFFSET('Sanitation Data'!$E$30,0,10*ROW('Sanitation Data'!E155)))</f>
        <v/>
      </c>
      <c r="CS161" s="283" t="str">
        <f ca="true">+IF(OFFSET('Sanitation Data'!$E$31,0,10*ROW('Sanitation Data'!E155))="","",OFFSET('Sanitation Data'!$E$31,0,10*ROW('Sanitation Data'!E155)))</f>
        <v/>
      </c>
      <c r="CT161" s="283" t="str">
        <f ca="true">+IF(OFFSET('Sanitation Data'!$E$32,0,10*ROW('Sanitation Data'!E155))="","",OFFSET('Sanitation Data'!$E$32,0,10*ROW('Sanitation Data'!E155)))</f>
        <v/>
      </c>
      <c r="CU161" s="283" t="str">
        <f ca="true">+IF(OFFSET('Sanitation Data'!$F$28,0,10*ROW('Sanitation Data'!F155))="","",OFFSET('Sanitation Data'!$F$28,0,10*ROW('Sanitation Data'!F155)))</f>
        <v/>
      </c>
      <c r="CV161" s="283" t="str">
        <f ca="true">+IF(OFFSET('Sanitation Data'!$F$29,0,10*ROW('Sanitation Data'!F155))="","",OFFSET('Sanitation Data'!$F$29,0,10*ROW('Sanitation Data'!F155)))</f>
        <v/>
      </c>
      <c r="CW161" s="283" t="str">
        <f ca="true">+IF(OFFSET('Sanitation Data'!$F$30,0,10*ROW('Sanitation Data'!F155))="","",OFFSET('Sanitation Data'!$F$30,0,10*ROW('Sanitation Data'!F155)))</f>
        <v/>
      </c>
      <c r="CX161" s="283" t="str">
        <f ca="true">+IF(OFFSET('Sanitation Data'!$F$31,0,10*ROW('Sanitation Data'!F155))="","",OFFSET('Sanitation Data'!$F$31,0,10*ROW('Sanitation Data'!F155)))</f>
        <v/>
      </c>
      <c r="CY161" s="283" t="str">
        <f ca="true">+IF(OFFSET('Sanitation Data'!$F$32,0,10*ROW('Sanitation Data'!F155))="","",OFFSET('Sanitation Data'!$F$32,0,10*ROW('Sanitation Data'!F155)))</f>
        <v/>
      </c>
      <c r="CZ161" s="283" t="str">
        <f ca="true">+IF(OFFSET('Sanitation Data'!$G$28,0,10*ROW('Sanitation Data'!G155))="","",OFFSET('Sanitation Data'!$G$28,0,10*ROW('Sanitation Data'!G155)))</f>
        <v/>
      </c>
      <c r="DA161" s="283" t="str">
        <f ca="true">+IF(OFFSET('Sanitation Data'!$G$29,0,10*ROW('Sanitation Data'!G155))="","",OFFSET('Sanitation Data'!$G$29,0,10*ROW('Sanitation Data'!G155)))</f>
        <v/>
      </c>
      <c r="DB161" s="283" t="str">
        <f ca="true">+IF(OFFSET('Sanitation Data'!$G$30,0,10*ROW('Sanitation Data'!G155))="","",OFFSET('Sanitation Data'!$G$30,0,10*ROW('Sanitation Data'!G155)))</f>
        <v/>
      </c>
      <c r="DC161" s="283" t="str">
        <f ca="true">+IF(OFFSET('Sanitation Data'!$G$31,0,10*ROW('Sanitation Data'!G155))="","",OFFSET('Sanitation Data'!$G$31,0,10*ROW('Sanitation Data'!G155)))</f>
        <v/>
      </c>
      <c r="DD161" s="283" t="str">
        <f ca="true">+IF(OFFSET('Sanitation Data'!$G$32,0,10*ROW('Sanitation Data'!G155))="","",OFFSET('Sanitation Data'!$G$32,0,10*ROW('Sanitation Data'!G155)))</f>
        <v/>
      </c>
      <c r="DE161" s="283" t="str">
        <f ca="true">+IF(OFFSET('Sanitation Data'!$H$28,0,10*ROW('Sanitation Data'!H155))="","",OFFSET('Sanitation Data'!$H$28,0,10*ROW('Sanitation Data'!H155)))</f>
        <v/>
      </c>
      <c r="DF161" s="283" t="str">
        <f ca="true">+IF(OFFSET('Sanitation Data'!$H$29,0,10*ROW('Sanitation Data'!H155))="","",OFFSET('Sanitation Data'!$H$29,0,10*ROW('Sanitation Data'!H155)))</f>
        <v/>
      </c>
      <c r="DG161" s="283" t="str">
        <f ca="true">+IF(OFFSET('Sanitation Data'!$H$30,0,10*ROW('Sanitation Data'!H155))="","",OFFSET('Sanitation Data'!$H$30,0,10*ROW('Sanitation Data'!H155)))</f>
        <v/>
      </c>
      <c r="DH161" s="283" t="str">
        <f ca="true">+IF(OFFSET('Sanitation Data'!$H$31,0,10*ROW('Sanitation Data'!H155))="","",OFFSET('Sanitation Data'!$H$31,0,10*ROW('Sanitation Data'!H155)))</f>
        <v/>
      </c>
      <c r="DI161" s="283" t="str">
        <f ca="true">+IF(OFFSET('Sanitation Data'!$H$32,0,10*ROW('Sanitation Data'!H155))="","",OFFSET('Sanitation Data'!$H$32,0,10*ROW('Sanitation Data'!H155)))</f>
        <v/>
      </c>
      <c r="DJ161" s="283" t="str">
        <f ca="true">+IF(OFFSET('Sanitation Data'!$I$28,0,10*ROW('Sanitation Data'!I155))="","",OFFSET('Sanitation Data'!$I$28,0,10*ROW('Sanitation Data'!I155)))</f>
        <v/>
      </c>
      <c r="DK161" s="283" t="str">
        <f ca="true">+IF(OFFSET('Sanitation Data'!$I$29,0,10*ROW('Sanitation Data'!I155))="","",OFFSET('Sanitation Data'!$I$29,0,10*ROW('Sanitation Data'!I155)))</f>
        <v/>
      </c>
      <c r="DL161" s="283" t="str">
        <f ca="true">+IF(OFFSET('Sanitation Data'!$I$30,0,10*ROW('Sanitation Data'!I155))="","",OFFSET('Sanitation Data'!$I$30,0,10*ROW('Sanitation Data'!I155)))</f>
        <v/>
      </c>
      <c r="DM161" s="283" t="str">
        <f ca="true">+IF(OFFSET('Sanitation Data'!$I$31,0,10*ROW('Sanitation Data'!I155))="","",OFFSET('Sanitation Data'!$I$31,0,10*ROW('Sanitation Data'!I155)))</f>
        <v/>
      </c>
      <c r="DN161" s="283" t="str">
        <f ca="true">+IF(OFFSET('Sanitation Data'!$I$32,0,10*ROW('Sanitation Data'!I155))="","",OFFSET('Sanitation Data'!$I$32,0,10*ROW('Sanitation Data'!I155)))</f>
        <v/>
      </c>
      <c r="DO161" s="283" t="str">
        <f ca="true">+IF(OFFSET('Hygiene Data'!$D$11,0,10*ROW('Hygiene Data'!D155))="","",OFFSET('Hygiene Data'!$D$11,0,10*ROW('Hygiene Data'!D155)))</f>
        <v/>
      </c>
      <c r="DP161" s="283" t="str">
        <f ca="true">+IF(OFFSET('Hygiene Data'!$D$12,0,10*ROW('Hygiene Data'!D155))="","",OFFSET('Hygiene Data'!$D$12,0,10*ROW('Hygiene Data'!D155)))</f>
        <v/>
      </c>
      <c r="DQ161" s="283" t="str">
        <f ca="true">+IF(OFFSET('Hygiene Data'!$D$13,0,10*ROW('Hygiene Data'!D155))="","",OFFSET('Hygiene Data'!$D$13,0,10*ROW('Hygiene Data'!D155)))</f>
        <v/>
      </c>
      <c r="DR161" s="283" t="str">
        <f ca="true">+IF(OFFSET('Hygiene Data'!$E$11,0,10*ROW('Hygiene Data'!E155))="","",OFFSET('Hygiene Data'!$E$11,0,10*ROW('Hygiene Data'!E155)))</f>
        <v/>
      </c>
      <c r="DS161" s="283" t="str">
        <f ca="true">+IF(OFFSET('Hygiene Data'!$E$12,0,10*ROW('Hygiene Data'!E155))="","",OFFSET('Hygiene Data'!$E$12,0,10*ROW('Hygiene Data'!E155)))</f>
        <v/>
      </c>
      <c r="DT161" s="283" t="str">
        <f ca="true">+IF(OFFSET('Hygiene Data'!$E$13,0,10*ROW('Hygiene Data'!E155))="","",OFFSET('Hygiene Data'!$E$13,0,10*ROW('Hygiene Data'!E155)))</f>
        <v/>
      </c>
      <c r="DU161" s="283" t="str">
        <f ca="true">+IF(OFFSET('Hygiene Data'!$F$11,0,10*ROW('Hygiene Data'!F155))="","",OFFSET('Hygiene Data'!$F$11,0,10*ROW('Hygiene Data'!F155)))</f>
        <v/>
      </c>
      <c r="DV161" s="283" t="str">
        <f ca="true">+IF(OFFSET('Hygiene Data'!$F$12,0,10*ROW('Hygiene Data'!F155))="","",OFFSET('Hygiene Data'!$F$12,0,10*ROW('Hygiene Data'!F155)))</f>
        <v/>
      </c>
      <c r="DW161" s="283" t="str">
        <f ca="true">+IF(OFFSET('Hygiene Data'!$F$13,0,10*ROW('Hygiene Data'!F155))="","",OFFSET('Hygiene Data'!$F$13,0,10*ROW('Hygiene Data'!F155)))</f>
        <v/>
      </c>
      <c r="DX161" s="283" t="str">
        <f ca="true">+IF(OFFSET('Hygiene Data'!$G$11,0,10*ROW('Hygiene Data'!G155))="","",OFFSET('Hygiene Data'!$G$11,0,10*ROW('Hygiene Data'!G155)))</f>
        <v/>
      </c>
      <c r="DY161" s="283" t="str">
        <f ca="true">+IF(OFFSET('Hygiene Data'!$G$12,0,10*ROW('Hygiene Data'!G155))="","",OFFSET('Hygiene Data'!$G$12,0,10*ROW('Hygiene Data'!G155)))</f>
        <v/>
      </c>
      <c r="DZ161" s="283" t="str">
        <f ca="true">+IF(OFFSET('Hygiene Data'!$G$13,0,10*ROW('Hygiene Data'!G155))="","",OFFSET('Hygiene Data'!$G$13,0,10*ROW('Hygiene Data'!G155)))</f>
        <v/>
      </c>
      <c r="EA161" s="283" t="str">
        <f ca="true">+IF(OFFSET('Hygiene Data'!$H$11,0,10*ROW('Hygiene Data'!H155))="","",OFFSET('Hygiene Data'!$H$11,0,10*ROW('Hygiene Data'!H155)))</f>
        <v/>
      </c>
      <c r="EB161" s="283" t="str">
        <f ca="true">+IF(OFFSET('Hygiene Data'!$H$12,0,10*ROW('Hygiene Data'!H155))="","",OFFSET('Hygiene Data'!$H$12,0,10*ROW('Hygiene Data'!H155)))</f>
        <v/>
      </c>
      <c r="EC161" s="283" t="str">
        <f ca="true">+IF(OFFSET('Hygiene Data'!$H$13,0,10*ROW('Hygiene Data'!H155))="","",OFFSET('Hygiene Data'!$H$13,0,10*ROW('Hygiene Data'!H155)))</f>
        <v/>
      </c>
      <c r="ED161" s="283" t="str">
        <f ca="true">+IF(OFFSET('Hygiene Data'!$I$11,0,10*ROW('Hygiene Data'!I155))="","",OFFSET('Hygiene Data'!$I$11,0,10*ROW('Hygiene Data'!I155)))</f>
        <v/>
      </c>
      <c r="EE161" s="283" t="str">
        <f ca="true">+IF(OFFSET('Hygiene Data'!$I$12,0,10*ROW('Hygiene Data'!I155))="","",OFFSET('Hygiene Data'!$I$12,0,10*ROW('Hygiene Data'!I155)))</f>
        <v/>
      </c>
      <c r="EF161" s="283"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9"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3"/>
      <c r="BS162" s="283" t="str">
        <f ca="true">+IF(OFFSET('Water Data'!$D$27,0,10*ROW('Water Data'!D156))="","",OFFSET('Water Data'!$D$27,0,10*ROW('Water Data'!D156)))</f>
        <v/>
      </c>
      <c r="BT162" s="283" t="str">
        <f ca="true">+IF(OFFSET('Water Data'!$D$28,0,10*ROW('Water Data'!D156))="","",OFFSET('Water Data'!$D$28,0,10*ROW('Water Data'!D156)))</f>
        <v/>
      </c>
      <c r="BU162" s="283" t="str">
        <f ca="true">+IF(OFFSET('Water Data'!$D$29,0,10*ROW('Water Data'!D156))="","",OFFSET('Water Data'!$D$29,0,10*ROW('Water Data'!D156)))</f>
        <v/>
      </c>
      <c r="BV162" s="283" t="str">
        <f ca="true">+IF(OFFSET('Water Data'!$E$27,0,10*ROW('Water Data'!E156))="","",OFFSET('Water Data'!$E$27,0,10*ROW('Water Data'!E156)))</f>
        <v/>
      </c>
      <c r="BW162" s="283" t="str">
        <f ca="true">+IF(OFFSET('Water Data'!$E$28,0,10*ROW('Water Data'!E156))="","",OFFSET('Water Data'!$E$28,0,10*ROW('Water Data'!E156)))</f>
        <v/>
      </c>
      <c r="BX162" s="283" t="str">
        <f ca="true">+IF(OFFSET('Water Data'!$E$29,0,10*ROW('Water Data'!E156))="","",OFFSET('Water Data'!$E$29,0,10*ROW('Water Data'!E156)))</f>
        <v/>
      </c>
      <c r="BY162" s="283" t="str">
        <f ca="true">+IF(OFFSET('Water Data'!$F$27,0,10*ROW('Water Data'!F156))="","",OFFSET('Water Data'!$F$27,0,10*ROW('Water Data'!F156)))</f>
        <v/>
      </c>
      <c r="BZ162" s="283" t="str">
        <f ca="true">+IF(OFFSET('Water Data'!$F$28,0,10*ROW('Water Data'!F156))="","",OFFSET('Water Data'!$F$28,0,10*ROW('Water Data'!F156)))</f>
        <v/>
      </c>
      <c r="CA162" s="283" t="str">
        <f ca="true">+IF(OFFSET('Water Data'!$F$29,0,10*ROW('Water Data'!F156))="","",OFFSET('Water Data'!$F$29,0,10*ROW('Water Data'!F156)))</f>
        <v/>
      </c>
      <c r="CB162" s="283" t="str">
        <f ca="true">+IF(OFFSET('Water Data'!$G$27,0,10*ROW('Water Data'!G156))="","",OFFSET('Water Data'!$G$27,0,10*ROW('Water Data'!G156)))</f>
        <v/>
      </c>
      <c r="CC162" s="283" t="str">
        <f ca="true">+IF(OFFSET('Water Data'!$G$28,0,10*ROW('Water Data'!G156))="","",OFFSET('Water Data'!$G$28,0,10*ROW('Water Data'!G156)))</f>
        <v/>
      </c>
      <c r="CD162" s="283" t="str">
        <f ca="true">+IF(OFFSET('Water Data'!$G$29,0,10*ROW('Water Data'!G156))="","",OFFSET('Water Data'!$G$29,0,10*ROW('Water Data'!G156)))</f>
        <v/>
      </c>
      <c r="CE162" s="283" t="str">
        <f ca="true">+IF(OFFSET('Water Data'!$H$27,0,10*ROW('Water Data'!H156))="","",OFFSET('Water Data'!$H$27,0,10*ROW('Water Data'!H156)))</f>
        <v/>
      </c>
      <c r="CF162" s="283" t="str">
        <f ca="true">+IF(OFFSET('Water Data'!$H$28,0,10*ROW('Water Data'!H156))="","",OFFSET('Water Data'!$H$28,0,10*ROW('Water Data'!H156)))</f>
        <v/>
      </c>
      <c r="CG162" s="283" t="str">
        <f ca="true">+IF(OFFSET('Water Data'!$H$29,0,10*ROW('Water Data'!H156))="","",OFFSET('Water Data'!$H$29,0,10*ROW('Water Data'!H156)))</f>
        <v/>
      </c>
      <c r="CH162" s="283" t="str">
        <f ca="true">+IF(OFFSET('Water Data'!$I$27,0,10*ROW('Water Data'!I156))="","",OFFSET('Water Data'!$I$27,0,10*ROW('Water Data'!I156)))</f>
        <v/>
      </c>
      <c r="CI162" s="283" t="str">
        <f ca="true">+IF(OFFSET('Water Data'!$I$28,0,10*ROW('Water Data'!I156))="","",OFFSET('Water Data'!$I$28,0,10*ROW('Water Data'!I156)))</f>
        <v/>
      </c>
      <c r="CJ162" s="283" t="str">
        <f ca="true">+IF(OFFSET('Water Data'!$I$29,0,10*ROW('Water Data'!I156))="","",OFFSET('Water Data'!$I$29,0,10*ROW('Water Data'!I156)))</f>
        <v/>
      </c>
      <c r="CK162" s="283" t="str">
        <f ca="true">+IF(OFFSET('Sanitation Data'!$D$28,0,10*ROW('Sanitation Data'!D156))="","",OFFSET('Sanitation Data'!$D$28,0,10*ROW('Sanitation Data'!D156)))</f>
        <v/>
      </c>
      <c r="CL162" s="283" t="str">
        <f ca="true">+IF(OFFSET('Sanitation Data'!$D$29,0,10*ROW('Sanitation Data'!D156))="","",OFFSET('Sanitation Data'!$D$29,0,10*ROW('Sanitation Data'!D156)))</f>
        <v/>
      </c>
      <c r="CM162" s="283" t="str">
        <f ca="true">+IF(OFFSET('Sanitation Data'!$D$30,0,10*ROW('Sanitation Data'!D156))="","",OFFSET('Sanitation Data'!$D$30,0,10*ROW('Sanitation Data'!D156)))</f>
        <v/>
      </c>
      <c r="CN162" s="283" t="str">
        <f ca="true">+IF(OFFSET('Sanitation Data'!$D$31,0,10*ROW('Sanitation Data'!D156))="","",OFFSET('Sanitation Data'!$D$31,0,10*ROW('Sanitation Data'!D156)))</f>
        <v/>
      </c>
      <c r="CO162" s="283" t="str">
        <f ca="true">+IF(OFFSET('Sanitation Data'!$D$32,0,10*ROW('Sanitation Data'!D156))="","",OFFSET('Sanitation Data'!$D$32,0,10*ROW('Sanitation Data'!D156)))</f>
        <v/>
      </c>
      <c r="CP162" s="283" t="str">
        <f ca="true">+IF(OFFSET('Sanitation Data'!$E$28,0,10*ROW('Sanitation Data'!E156))="","",OFFSET('Sanitation Data'!$E$28,0,10*ROW('Sanitation Data'!E156)))</f>
        <v/>
      </c>
      <c r="CQ162" s="283" t="str">
        <f ca="true">+IF(OFFSET('Sanitation Data'!$E$29,0,10*ROW('Sanitation Data'!E156))="","",OFFSET('Sanitation Data'!$E$29,0,10*ROW('Sanitation Data'!E156)))</f>
        <v/>
      </c>
      <c r="CR162" s="283" t="str">
        <f ca="true">+IF(OFFSET('Sanitation Data'!$E$30,0,10*ROW('Sanitation Data'!E156))="","",OFFSET('Sanitation Data'!$E$30,0,10*ROW('Sanitation Data'!E156)))</f>
        <v/>
      </c>
      <c r="CS162" s="283" t="str">
        <f ca="true">+IF(OFFSET('Sanitation Data'!$E$31,0,10*ROW('Sanitation Data'!E156))="","",OFFSET('Sanitation Data'!$E$31,0,10*ROW('Sanitation Data'!E156)))</f>
        <v/>
      </c>
      <c r="CT162" s="283" t="str">
        <f ca="true">+IF(OFFSET('Sanitation Data'!$E$32,0,10*ROW('Sanitation Data'!E156))="","",OFFSET('Sanitation Data'!$E$32,0,10*ROW('Sanitation Data'!E156)))</f>
        <v/>
      </c>
      <c r="CU162" s="283" t="str">
        <f ca="true">+IF(OFFSET('Sanitation Data'!$F$28,0,10*ROW('Sanitation Data'!F156))="","",OFFSET('Sanitation Data'!$F$28,0,10*ROW('Sanitation Data'!F156)))</f>
        <v/>
      </c>
      <c r="CV162" s="283" t="str">
        <f ca="true">+IF(OFFSET('Sanitation Data'!$F$29,0,10*ROW('Sanitation Data'!F156))="","",OFFSET('Sanitation Data'!$F$29,0,10*ROW('Sanitation Data'!F156)))</f>
        <v/>
      </c>
      <c r="CW162" s="283" t="str">
        <f ca="true">+IF(OFFSET('Sanitation Data'!$F$30,0,10*ROW('Sanitation Data'!F156))="","",OFFSET('Sanitation Data'!$F$30,0,10*ROW('Sanitation Data'!F156)))</f>
        <v/>
      </c>
      <c r="CX162" s="283" t="str">
        <f ca="true">+IF(OFFSET('Sanitation Data'!$F$31,0,10*ROW('Sanitation Data'!F156))="","",OFFSET('Sanitation Data'!$F$31,0,10*ROW('Sanitation Data'!F156)))</f>
        <v/>
      </c>
      <c r="CY162" s="283" t="str">
        <f ca="true">+IF(OFFSET('Sanitation Data'!$F$32,0,10*ROW('Sanitation Data'!F156))="","",OFFSET('Sanitation Data'!$F$32,0,10*ROW('Sanitation Data'!F156)))</f>
        <v/>
      </c>
      <c r="CZ162" s="283" t="str">
        <f ca="true">+IF(OFFSET('Sanitation Data'!$G$28,0,10*ROW('Sanitation Data'!G156))="","",OFFSET('Sanitation Data'!$G$28,0,10*ROW('Sanitation Data'!G156)))</f>
        <v/>
      </c>
      <c r="DA162" s="283" t="str">
        <f ca="true">+IF(OFFSET('Sanitation Data'!$G$29,0,10*ROW('Sanitation Data'!G156))="","",OFFSET('Sanitation Data'!$G$29,0,10*ROW('Sanitation Data'!G156)))</f>
        <v/>
      </c>
      <c r="DB162" s="283" t="str">
        <f ca="true">+IF(OFFSET('Sanitation Data'!$G$30,0,10*ROW('Sanitation Data'!G156))="","",OFFSET('Sanitation Data'!$G$30,0,10*ROW('Sanitation Data'!G156)))</f>
        <v/>
      </c>
      <c r="DC162" s="283" t="str">
        <f ca="true">+IF(OFFSET('Sanitation Data'!$G$31,0,10*ROW('Sanitation Data'!G156))="","",OFFSET('Sanitation Data'!$G$31,0,10*ROW('Sanitation Data'!G156)))</f>
        <v/>
      </c>
      <c r="DD162" s="283" t="str">
        <f ca="true">+IF(OFFSET('Sanitation Data'!$G$32,0,10*ROW('Sanitation Data'!G156))="","",OFFSET('Sanitation Data'!$G$32,0,10*ROW('Sanitation Data'!G156)))</f>
        <v/>
      </c>
      <c r="DE162" s="283" t="str">
        <f ca="true">+IF(OFFSET('Sanitation Data'!$H$28,0,10*ROW('Sanitation Data'!H156))="","",OFFSET('Sanitation Data'!$H$28,0,10*ROW('Sanitation Data'!H156)))</f>
        <v/>
      </c>
      <c r="DF162" s="283" t="str">
        <f ca="true">+IF(OFFSET('Sanitation Data'!$H$29,0,10*ROW('Sanitation Data'!H156))="","",OFFSET('Sanitation Data'!$H$29,0,10*ROW('Sanitation Data'!H156)))</f>
        <v/>
      </c>
      <c r="DG162" s="283" t="str">
        <f ca="true">+IF(OFFSET('Sanitation Data'!$H$30,0,10*ROW('Sanitation Data'!H156))="","",OFFSET('Sanitation Data'!$H$30,0,10*ROW('Sanitation Data'!H156)))</f>
        <v/>
      </c>
      <c r="DH162" s="283" t="str">
        <f ca="true">+IF(OFFSET('Sanitation Data'!$H$31,0,10*ROW('Sanitation Data'!H156))="","",OFFSET('Sanitation Data'!$H$31,0,10*ROW('Sanitation Data'!H156)))</f>
        <v/>
      </c>
      <c r="DI162" s="283" t="str">
        <f ca="true">+IF(OFFSET('Sanitation Data'!$H$32,0,10*ROW('Sanitation Data'!H156))="","",OFFSET('Sanitation Data'!$H$32,0,10*ROW('Sanitation Data'!H156)))</f>
        <v/>
      </c>
      <c r="DJ162" s="283" t="str">
        <f ca="true">+IF(OFFSET('Sanitation Data'!$I$28,0,10*ROW('Sanitation Data'!I156))="","",OFFSET('Sanitation Data'!$I$28,0,10*ROW('Sanitation Data'!I156)))</f>
        <v/>
      </c>
      <c r="DK162" s="283" t="str">
        <f ca="true">+IF(OFFSET('Sanitation Data'!$I$29,0,10*ROW('Sanitation Data'!I156))="","",OFFSET('Sanitation Data'!$I$29,0,10*ROW('Sanitation Data'!I156)))</f>
        <v/>
      </c>
      <c r="DL162" s="283" t="str">
        <f ca="true">+IF(OFFSET('Sanitation Data'!$I$30,0,10*ROW('Sanitation Data'!I156))="","",OFFSET('Sanitation Data'!$I$30,0,10*ROW('Sanitation Data'!I156)))</f>
        <v/>
      </c>
      <c r="DM162" s="283" t="str">
        <f ca="true">+IF(OFFSET('Sanitation Data'!$I$31,0,10*ROW('Sanitation Data'!I156))="","",OFFSET('Sanitation Data'!$I$31,0,10*ROW('Sanitation Data'!I156)))</f>
        <v/>
      </c>
      <c r="DN162" s="283" t="str">
        <f ca="true">+IF(OFFSET('Sanitation Data'!$I$32,0,10*ROW('Sanitation Data'!I156))="","",OFFSET('Sanitation Data'!$I$32,0,10*ROW('Sanitation Data'!I156)))</f>
        <v/>
      </c>
      <c r="DO162" s="283" t="str">
        <f ca="true">+IF(OFFSET('Hygiene Data'!$D$11,0,10*ROW('Hygiene Data'!D156))="","",OFFSET('Hygiene Data'!$D$11,0,10*ROW('Hygiene Data'!D156)))</f>
        <v/>
      </c>
      <c r="DP162" s="283" t="str">
        <f ca="true">+IF(OFFSET('Hygiene Data'!$D$12,0,10*ROW('Hygiene Data'!D156))="","",OFFSET('Hygiene Data'!$D$12,0,10*ROW('Hygiene Data'!D156)))</f>
        <v/>
      </c>
      <c r="DQ162" s="283" t="str">
        <f ca="true">+IF(OFFSET('Hygiene Data'!$D$13,0,10*ROW('Hygiene Data'!D156))="","",OFFSET('Hygiene Data'!$D$13,0,10*ROW('Hygiene Data'!D156)))</f>
        <v/>
      </c>
      <c r="DR162" s="283" t="str">
        <f ca="true">+IF(OFFSET('Hygiene Data'!$E$11,0,10*ROW('Hygiene Data'!E156))="","",OFFSET('Hygiene Data'!$E$11,0,10*ROW('Hygiene Data'!E156)))</f>
        <v/>
      </c>
      <c r="DS162" s="283" t="str">
        <f ca="true">+IF(OFFSET('Hygiene Data'!$E$12,0,10*ROW('Hygiene Data'!E156))="","",OFFSET('Hygiene Data'!$E$12,0,10*ROW('Hygiene Data'!E156)))</f>
        <v/>
      </c>
      <c r="DT162" s="283" t="str">
        <f ca="true">+IF(OFFSET('Hygiene Data'!$E$13,0,10*ROW('Hygiene Data'!E156))="","",OFFSET('Hygiene Data'!$E$13,0,10*ROW('Hygiene Data'!E156)))</f>
        <v/>
      </c>
      <c r="DU162" s="283" t="str">
        <f ca="true">+IF(OFFSET('Hygiene Data'!$F$11,0,10*ROW('Hygiene Data'!F156))="","",OFFSET('Hygiene Data'!$F$11,0,10*ROW('Hygiene Data'!F156)))</f>
        <v/>
      </c>
      <c r="DV162" s="283" t="str">
        <f ca="true">+IF(OFFSET('Hygiene Data'!$F$12,0,10*ROW('Hygiene Data'!F156))="","",OFFSET('Hygiene Data'!$F$12,0,10*ROW('Hygiene Data'!F156)))</f>
        <v/>
      </c>
      <c r="DW162" s="283" t="str">
        <f ca="true">+IF(OFFSET('Hygiene Data'!$F$13,0,10*ROW('Hygiene Data'!F156))="","",OFFSET('Hygiene Data'!$F$13,0,10*ROW('Hygiene Data'!F156)))</f>
        <v/>
      </c>
      <c r="DX162" s="283" t="str">
        <f ca="true">+IF(OFFSET('Hygiene Data'!$G$11,0,10*ROW('Hygiene Data'!G156))="","",OFFSET('Hygiene Data'!$G$11,0,10*ROW('Hygiene Data'!G156)))</f>
        <v/>
      </c>
      <c r="DY162" s="283" t="str">
        <f ca="true">+IF(OFFSET('Hygiene Data'!$G$12,0,10*ROW('Hygiene Data'!G156))="","",OFFSET('Hygiene Data'!$G$12,0,10*ROW('Hygiene Data'!G156)))</f>
        <v/>
      </c>
      <c r="DZ162" s="283" t="str">
        <f ca="true">+IF(OFFSET('Hygiene Data'!$G$13,0,10*ROW('Hygiene Data'!G156))="","",OFFSET('Hygiene Data'!$G$13,0,10*ROW('Hygiene Data'!G156)))</f>
        <v/>
      </c>
      <c r="EA162" s="283" t="str">
        <f ca="true">+IF(OFFSET('Hygiene Data'!$H$11,0,10*ROW('Hygiene Data'!H156))="","",OFFSET('Hygiene Data'!$H$11,0,10*ROW('Hygiene Data'!H156)))</f>
        <v/>
      </c>
      <c r="EB162" s="283" t="str">
        <f ca="true">+IF(OFFSET('Hygiene Data'!$H$12,0,10*ROW('Hygiene Data'!H156))="","",OFFSET('Hygiene Data'!$H$12,0,10*ROW('Hygiene Data'!H156)))</f>
        <v/>
      </c>
      <c r="EC162" s="283" t="str">
        <f ca="true">+IF(OFFSET('Hygiene Data'!$H$13,0,10*ROW('Hygiene Data'!H156))="","",OFFSET('Hygiene Data'!$H$13,0,10*ROW('Hygiene Data'!H156)))</f>
        <v/>
      </c>
      <c r="ED162" s="283" t="str">
        <f ca="true">+IF(OFFSET('Hygiene Data'!$I$11,0,10*ROW('Hygiene Data'!I156))="","",OFFSET('Hygiene Data'!$I$11,0,10*ROW('Hygiene Data'!I156)))</f>
        <v/>
      </c>
      <c r="EE162" s="283" t="str">
        <f ca="true">+IF(OFFSET('Hygiene Data'!$I$12,0,10*ROW('Hygiene Data'!I156))="","",OFFSET('Hygiene Data'!$I$12,0,10*ROW('Hygiene Data'!I156)))</f>
        <v/>
      </c>
      <c r="EF162" s="283"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9"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3"/>
      <c r="BS163" s="283" t="str">
        <f ca="true">+IF(OFFSET('Water Data'!$D$27,0,10*ROW('Water Data'!D157))="","",OFFSET('Water Data'!$D$27,0,10*ROW('Water Data'!D157)))</f>
        <v/>
      </c>
      <c r="BT163" s="283" t="str">
        <f ca="true">+IF(OFFSET('Water Data'!$D$28,0,10*ROW('Water Data'!D157))="","",OFFSET('Water Data'!$D$28,0,10*ROW('Water Data'!D157)))</f>
        <v/>
      </c>
      <c r="BU163" s="283" t="str">
        <f ca="true">+IF(OFFSET('Water Data'!$D$29,0,10*ROW('Water Data'!D157))="","",OFFSET('Water Data'!$D$29,0,10*ROW('Water Data'!D157)))</f>
        <v/>
      </c>
      <c r="BV163" s="283" t="str">
        <f ca="true">+IF(OFFSET('Water Data'!$E$27,0,10*ROW('Water Data'!E157))="","",OFFSET('Water Data'!$E$27,0,10*ROW('Water Data'!E157)))</f>
        <v/>
      </c>
      <c r="BW163" s="283" t="str">
        <f ca="true">+IF(OFFSET('Water Data'!$E$28,0,10*ROW('Water Data'!E157))="","",OFFSET('Water Data'!$E$28,0,10*ROW('Water Data'!E157)))</f>
        <v/>
      </c>
      <c r="BX163" s="283" t="str">
        <f ca="true">+IF(OFFSET('Water Data'!$E$29,0,10*ROW('Water Data'!E157))="","",OFFSET('Water Data'!$E$29,0,10*ROW('Water Data'!E157)))</f>
        <v/>
      </c>
      <c r="BY163" s="283" t="str">
        <f ca="true">+IF(OFFSET('Water Data'!$F$27,0,10*ROW('Water Data'!F157))="","",OFFSET('Water Data'!$F$27,0,10*ROW('Water Data'!F157)))</f>
        <v/>
      </c>
      <c r="BZ163" s="283" t="str">
        <f ca="true">+IF(OFFSET('Water Data'!$F$28,0,10*ROW('Water Data'!F157))="","",OFFSET('Water Data'!$F$28,0,10*ROW('Water Data'!F157)))</f>
        <v/>
      </c>
      <c r="CA163" s="283" t="str">
        <f ca="true">+IF(OFFSET('Water Data'!$F$29,0,10*ROW('Water Data'!F157))="","",OFFSET('Water Data'!$F$29,0,10*ROW('Water Data'!F157)))</f>
        <v/>
      </c>
      <c r="CB163" s="283" t="str">
        <f ca="true">+IF(OFFSET('Water Data'!$G$27,0,10*ROW('Water Data'!G157))="","",OFFSET('Water Data'!$G$27,0,10*ROW('Water Data'!G157)))</f>
        <v/>
      </c>
      <c r="CC163" s="283" t="str">
        <f ca="true">+IF(OFFSET('Water Data'!$G$28,0,10*ROW('Water Data'!G157))="","",OFFSET('Water Data'!$G$28,0,10*ROW('Water Data'!G157)))</f>
        <v/>
      </c>
      <c r="CD163" s="283" t="str">
        <f ca="true">+IF(OFFSET('Water Data'!$G$29,0,10*ROW('Water Data'!G157))="","",OFFSET('Water Data'!$G$29,0,10*ROW('Water Data'!G157)))</f>
        <v/>
      </c>
      <c r="CE163" s="283" t="str">
        <f ca="true">+IF(OFFSET('Water Data'!$H$27,0,10*ROW('Water Data'!H157))="","",OFFSET('Water Data'!$H$27,0,10*ROW('Water Data'!H157)))</f>
        <v/>
      </c>
      <c r="CF163" s="283" t="str">
        <f ca="true">+IF(OFFSET('Water Data'!$H$28,0,10*ROW('Water Data'!H157))="","",OFFSET('Water Data'!$H$28,0,10*ROW('Water Data'!H157)))</f>
        <v/>
      </c>
      <c r="CG163" s="283" t="str">
        <f ca="true">+IF(OFFSET('Water Data'!$H$29,0,10*ROW('Water Data'!H157))="","",OFFSET('Water Data'!$H$29,0,10*ROW('Water Data'!H157)))</f>
        <v/>
      </c>
      <c r="CH163" s="283" t="str">
        <f ca="true">+IF(OFFSET('Water Data'!$I$27,0,10*ROW('Water Data'!I157))="","",OFFSET('Water Data'!$I$27,0,10*ROW('Water Data'!I157)))</f>
        <v/>
      </c>
      <c r="CI163" s="283" t="str">
        <f ca="true">+IF(OFFSET('Water Data'!$I$28,0,10*ROW('Water Data'!I157))="","",OFFSET('Water Data'!$I$28,0,10*ROW('Water Data'!I157)))</f>
        <v/>
      </c>
      <c r="CJ163" s="283" t="str">
        <f ca="true">+IF(OFFSET('Water Data'!$I$29,0,10*ROW('Water Data'!I157))="","",OFFSET('Water Data'!$I$29,0,10*ROW('Water Data'!I157)))</f>
        <v/>
      </c>
      <c r="CK163" s="283" t="str">
        <f ca="true">+IF(OFFSET('Sanitation Data'!$D$28,0,10*ROW('Sanitation Data'!D157))="","",OFFSET('Sanitation Data'!$D$28,0,10*ROW('Sanitation Data'!D157)))</f>
        <v/>
      </c>
      <c r="CL163" s="283" t="str">
        <f ca="true">+IF(OFFSET('Sanitation Data'!$D$29,0,10*ROW('Sanitation Data'!D157))="","",OFFSET('Sanitation Data'!$D$29,0,10*ROW('Sanitation Data'!D157)))</f>
        <v/>
      </c>
      <c r="CM163" s="283" t="str">
        <f ca="true">+IF(OFFSET('Sanitation Data'!$D$30,0,10*ROW('Sanitation Data'!D157))="","",OFFSET('Sanitation Data'!$D$30,0,10*ROW('Sanitation Data'!D157)))</f>
        <v/>
      </c>
      <c r="CN163" s="283" t="str">
        <f ca="true">+IF(OFFSET('Sanitation Data'!$D$31,0,10*ROW('Sanitation Data'!D157))="","",OFFSET('Sanitation Data'!$D$31,0,10*ROW('Sanitation Data'!D157)))</f>
        <v/>
      </c>
      <c r="CO163" s="283" t="str">
        <f ca="true">+IF(OFFSET('Sanitation Data'!$D$32,0,10*ROW('Sanitation Data'!D157))="","",OFFSET('Sanitation Data'!$D$32,0,10*ROW('Sanitation Data'!D157)))</f>
        <v/>
      </c>
      <c r="CP163" s="283" t="str">
        <f ca="true">+IF(OFFSET('Sanitation Data'!$E$28,0,10*ROW('Sanitation Data'!E157))="","",OFFSET('Sanitation Data'!$E$28,0,10*ROW('Sanitation Data'!E157)))</f>
        <v/>
      </c>
      <c r="CQ163" s="283" t="str">
        <f ca="true">+IF(OFFSET('Sanitation Data'!$E$29,0,10*ROW('Sanitation Data'!E157))="","",OFFSET('Sanitation Data'!$E$29,0,10*ROW('Sanitation Data'!E157)))</f>
        <v/>
      </c>
      <c r="CR163" s="283" t="str">
        <f ca="true">+IF(OFFSET('Sanitation Data'!$E$30,0,10*ROW('Sanitation Data'!E157))="","",OFFSET('Sanitation Data'!$E$30,0,10*ROW('Sanitation Data'!E157)))</f>
        <v/>
      </c>
      <c r="CS163" s="283" t="str">
        <f ca="true">+IF(OFFSET('Sanitation Data'!$E$31,0,10*ROW('Sanitation Data'!E157))="","",OFFSET('Sanitation Data'!$E$31,0,10*ROW('Sanitation Data'!E157)))</f>
        <v/>
      </c>
      <c r="CT163" s="283" t="str">
        <f ca="true">+IF(OFFSET('Sanitation Data'!$E$32,0,10*ROW('Sanitation Data'!E157))="","",OFFSET('Sanitation Data'!$E$32,0,10*ROW('Sanitation Data'!E157)))</f>
        <v/>
      </c>
      <c r="CU163" s="283" t="str">
        <f ca="true">+IF(OFFSET('Sanitation Data'!$F$28,0,10*ROW('Sanitation Data'!F157))="","",OFFSET('Sanitation Data'!$F$28,0,10*ROW('Sanitation Data'!F157)))</f>
        <v/>
      </c>
      <c r="CV163" s="283" t="str">
        <f ca="true">+IF(OFFSET('Sanitation Data'!$F$29,0,10*ROW('Sanitation Data'!F157))="","",OFFSET('Sanitation Data'!$F$29,0,10*ROW('Sanitation Data'!F157)))</f>
        <v/>
      </c>
      <c r="CW163" s="283" t="str">
        <f ca="true">+IF(OFFSET('Sanitation Data'!$F$30,0,10*ROW('Sanitation Data'!F157))="","",OFFSET('Sanitation Data'!$F$30,0,10*ROW('Sanitation Data'!F157)))</f>
        <v/>
      </c>
      <c r="CX163" s="283" t="str">
        <f ca="true">+IF(OFFSET('Sanitation Data'!$F$31,0,10*ROW('Sanitation Data'!F157))="","",OFFSET('Sanitation Data'!$F$31,0,10*ROW('Sanitation Data'!F157)))</f>
        <v/>
      </c>
      <c r="CY163" s="283" t="str">
        <f ca="true">+IF(OFFSET('Sanitation Data'!$F$32,0,10*ROW('Sanitation Data'!F157))="","",OFFSET('Sanitation Data'!$F$32,0,10*ROW('Sanitation Data'!F157)))</f>
        <v/>
      </c>
      <c r="CZ163" s="283" t="str">
        <f ca="true">+IF(OFFSET('Sanitation Data'!$G$28,0,10*ROW('Sanitation Data'!G157))="","",OFFSET('Sanitation Data'!$G$28,0,10*ROW('Sanitation Data'!G157)))</f>
        <v/>
      </c>
      <c r="DA163" s="283" t="str">
        <f ca="true">+IF(OFFSET('Sanitation Data'!$G$29,0,10*ROW('Sanitation Data'!G157))="","",OFFSET('Sanitation Data'!$G$29,0,10*ROW('Sanitation Data'!G157)))</f>
        <v/>
      </c>
      <c r="DB163" s="283" t="str">
        <f ca="true">+IF(OFFSET('Sanitation Data'!$G$30,0,10*ROW('Sanitation Data'!G157))="","",OFFSET('Sanitation Data'!$G$30,0,10*ROW('Sanitation Data'!G157)))</f>
        <v/>
      </c>
      <c r="DC163" s="283" t="str">
        <f ca="true">+IF(OFFSET('Sanitation Data'!$G$31,0,10*ROW('Sanitation Data'!G157))="","",OFFSET('Sanitation Data'!$G$31,0,10*ROW('Sanitation Data'!G157)))</f>
        <v/>
      </c>
      <c r="DD163" s="283" t="str">
        <f ca="true">+IF(OFFSET('Sanitation Data'!$G$32,0,10*ROW('Sanitation Data'!G157))="","",OFFSET('Sanitation Data'!$G$32,0,10*ROW('Sanitation Data'!G157)))</f>
        <v/>
      </c>
      <c r="DE163" s="283" t="str">
        <f ca="true">+IF(OFFSET('Sanitation Data'!$H$28,0,10*ROW('Sanitation Data'!H157))="","",OFFSET('Sanitation Data'!$H$28,0,10*ROW('Sanitation Data'!H157)))</f>
        <v/>
      </c>
      <c r="DF163" s="283" t="str">
        <f ca="true">+IF(OFFSET('Sanitation Data'!$H$29,0,10*ROW('Sanitation Data'!H157))="","",OFFSET('Sanitation Data'!$H$29,0,10*ROW('Sanitation Data'!H157)))</f>
        <v/>
      </c>
      <c r="DG163" s="283" t="str">
        <f ca="true">+IF(OFFSET('Sanitation Data'!$H$30,0,10*ROW('Sanitation Data'!H157))="","",OFFSET('Sanitation Data'!$H$30,0,10*ROW('Sanitation Data'!H157)))</f>
        <v/>
      </c>
      <c r="DH163" s="283" t="str">
        <f ca="true">+IF(OFFSET('Sanitation Data'!$H$31,0,10*ROW('Sanitation Data'!H157))="","",OFFSET('Sanitation Data'!$H$31,0,10*ROW('Sanitation Data'!H157)))</f>
        <v/>
      </c>
      <c r="DI163" s="283" t="str">
        <f ca="true">+IF(OFFSET('Sanitation Data'!$H$32,0,10*ROW('Sanitation Data'!H157))="","",OFFSET('Sanitation Data'!$H$32,0,10*ROW('Sanitation Data'!H157)))</f>
        <v/>
      </c>
      <c r="DJ163" s="283" t="str">
        <f ca="true">+IF(OFFSET('Sanitation Data'!$I$28,0,10*ROW('Sanitation Data'!I157))="","",OFFSET('Sanitation Data'!$I$28,0,10*ROW('Sanitation Data'!I157)))</f>
        <v/>
      </c>
      <c r="DK163" s="283" t="str">
        <f ca="true">+IF(OFFSET('Sanitation Data'!$I$29,0,10*ROW('Sanitation Data'!I157))="","",OFFSET('Sanitation Data'!$I$29,0,10*ROW('Sanitation Data'!I157)))</f>
        <v/>
      </c>
      <c r="DL163" s="283" t="str">
        <f ca="true">+IF(OFFSET('Sanitation Data'!$I$30,0,10*ROW('Sanitation Data'!I157))="","",OFFSET('Sanitation Data'!$I$30,0,10*ROW('Sanitation Data'!I157)))</f>
        <v/>
      </c>
      <c r="DM163" s="283" t="str">
        <f ca="true">+IF(OFFSET('Sanitation Data'!$I$31,0,10*ROW('Sanitation Data'!I157))="","",OFFSET('Sanitation Data'!$I$31,0,10*ROW('Sanitation Data'!I157)))</f>
        <v/>
      </c>
      <c r="DN163" s="283" t="str">
        <f ca="true">+IF(OFFSET('Sanitation Data'!$I$32,0,10*ROW('Sanitation Data'!I157))="","",OFFSET('Sanitation Data'!$I$32,0,10*ROW('Sanitation Data'!I157)))</f>
        <v/>
      </c>
      <c r="DO163" s="283" t="str">
        <f ca="true">+IF(OFFSET('Hygiene Data'!$D$11,0,10*ROW('Hygiene Data'!D157))="","",OFFSET('Hygiene Data'!$D$11,0,10*ROW('Hygiene Data'!D157)))</f>
        <v/>
      </c>
      <c r="DP163" s="283" t="str">
        <f ca="true">+IF(OFFSET('Hygiene Data'!$D$12,0,10*ROW('Hygiene Data'!D157))="","",OFFSET('Hygiene Data'!$D$12,0,10*ROW('Hygiene Data'!D157)))</f>
        <v/>
      </c>
      <c r="DQ163" s="283" t="str">
        <f ca="true">+IF(OFFSET('Hygiene Data'!$D$13,0,10*ROW('Hygiene Data'!D157))="","",OFFSET('Hygiene Data'!$D$13,0,10*ROW('Hygiene Data'!D157)))</f>
        <v/>
      </c>
      <c r="DR163" s="283" t="str">
        <f ca="true">+IF(OFFSET('Hygiene Data'!$E$11,0,10*ROW('Hygiene Data'!E157))="","",OFFSET('Hygiene Data'!$E$11,0,10*ROW('Hygiene Data'!E157)))</f>
        <v/>
      </c>
      <c r="DS163" s="283" t="str">
        <f ca="true">+IF(OFFSET('Hygiene Data'!$E$12,0,10*ROW('Hygiene Data'!E157))="","",OFFSET('Hygiene Data'!$E$12,0,10*ROW('Hygiene Data'!E157)))</f>
        <v/>
      </c>
      <c r="DT163" s="283" t="str">
        <f ca="true">+IF(OFFSET('Hygiene Data'!$E$13,0,10*ROW('Hygiene Data'!E157))="","",OFFSET('Hygiene Data'!$E$13,0,10*ROW('Hygiene Data'!E157)))</f>
        <v/>
      </c>
      <c r="DU163" s="283" t="str">
        <f ca="true">+IF(OFFSET('Hygiene Data'!$F$11,0,10*ROW('Hygiene Data'!F157))="","",OFFSET('Hygiene Data'!$F$11,0,10*ROW('Hygiene Data'!F157)))</f>
        <v/>
      </c>
      <c r="DV163" s="283" t="str">
        <f ca="true">+IF(OFFSET('Hygiene Data'!$F$12,0,10*ROW('Hygiene Data'!F157))="","",OFFSET('Hygiene Data'!$F$12,0,10*ROW('Hygiene Data'!F157)))</f>
        <v/>
      </c>
      <c r="DW163" s="283" t="str">
        <f ca="true">+IF(OFFSET('Hygiene Data'!$F$13,0,10*ROW('Hygiene Data'!F157))="","",OFFSET('Hygiene Data'!$F$13,0,10*ROW('Hygiene Data'!F157)))</f>
        <v/>
      </c>
      <c r="DX163" s="283" t="str">
        <f ca="true">+IF(OFFSET('Hygiene Data'!$G$11,0,10*ROW('Hygiene Data'!G157))="","",OFFSET('Hygiene Data'!$G$11,0,10*ROW('Hygiene Data'!G157)))</f>
        <v/>
      </c>
      <c r="DY163" s="283" t="str">
        <f ca="true">+IF(OFFSET('Hygiene Data'!$G$12,0,10*ROW('Hygiene Data'!G157))="","",OFFSET('Hygiene Data'!$G$12,0,10*ROW('Hygiene Data'!G157)))</f>
        <v/>
      </c>
      <c r="DZ163" s="283" t="str">
        <f ca="true">+IF(OFFSET('Hygiene Data'!$G$13,0,10*ROW('Hygiene Data'!G157))="","",OFFSET('Hygiene Data'!$G$13,0,10*ROW('Hygiene Data'!G157)))</f>
        <v/>
      </c>
      <c r="EA163" s="283" t="str">
        <f ca="true">+IF(OFFSET('Hygiene Data'!$H$11,0,10*ROW('Hygiene Data'!H157))="","",OFFSET('Hygiene Data'!$H$11,0,10*ROW('Hygiene Data'!H157)))</f>
        <v/>
      </c>
      <c r="EB163" s="283" t="str">
        <f ca="true">+IF(OFFSET('Hygiene Data'!$H$12,0,10*ROW('Hygiene Data'!H157))="","",OFFSET('Hygiene Data'!$H$12,0,10*ROW('Hygiene Data'!H157)))</f>
        <v/>
      </c>
      <c r="EC163" s="283" t="str">
        <f ca="true">+IF(OFFSET('Hygiene Data'!$H$13,0,10*ROW('Hygiene Data'!H157))="","",OFFSET('Hygiene Data'!$H$13,0,10*ROW('Hygiene Data'!H157)))</f>
        <v/>
      </c>
      <c r="ED163" s="283" t="str">
        <f ca="true">+IF(OFFSET('Hygiene Data'!$I$11,0,10*ROW('Hygiene Data'!I157))="","",OFFSET('Hygiene Data'!$I$11,0,10*ROW('Hygiene Data'!I157)))</f>
        <v/>
      </c>
      <c r="EE163" s="283" t="str">
        <f ca="true">+IF(OFFSET('Hygiene Data'!$I$12,0,10*ROW('Hygiene Data'!I157))="","",OFFSET('Hygiene Data'!$I$12,0,10*ROW('Hygiene Data'!I157)))</f>
        <v/>
      </c>
      <c r="EF163" s="283"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9"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3"/>
      <c r="BS164" s="283" t="str">
        <f ca="true">+IF(OFFSET('Water Data'!$D$27,0,10*ROW('Water Data'!D158))="","",OFFSET('Water Data'!$D$27,0,10*ROW('Water Data'!D158)))</f>
        <v/>
      </c>
      <c r="BT164" s="283" t="str">
        <f ca="true">+IF(OFFSET('Water Data'!$D$28,0,10*ROW('Water Data'!D158))="","",OFFSET('Water Data'!$D$28,0,10*ROW('Water Data'!D158)))</f>
        <v/>
      </c>
      <c r="BU164" s="283" t="str">
        <f ca="true">+IF(OFFSET('Water Data'!$D$29,0,10*ROW('Water Data'!D158))="","",OFFSET('Water Data'!$D$29,0,10*ROW('Water Data'!D158)))</f>
        <v/>
      </c>
      <c r="BV164" s="283" t="str">
        <f ca="true">+IF(OFFSET('Water Data'!$E$27,0,10*ROW('Water Data'!E158))="","",OFFSET('Water Data'!$E$27,0,10*ROW('Water Data'!E158)))</f>
        <v/>
      </c>
      <c r="BW164" s="283" t="str">
        <f ca="true">+IF(OFFSET('Water Data'!$E$28,0,10*ROW('Water Data'!E158))="","",OFFSET('Water Data'!$E$28,0,10*ROW('Water Data'!E158)))</f>
        <v/>
      </c>
      <c r="BX164" s="283" t="str">
        <f ca="true">+IF(OFFSET('Water Data'!$E$29,0,10*ROW('Water Data'!E158))="","",OFFSET('Water Data'!$E$29,0,10*ROW('Water Data'!E158)))</f>
        <v/>
      </c>
      <c r="BY164" s="283" t="str">
        <f ca="true">+IF(OFFSET('Water Data'!$F$27,0,10*ROW('Water Data'!F158))="","",OFFSET('Water Data'!$F$27,0,10*ROW('Water Data'!F158)))</f>
        <v/>
      </c>
      <c r="BZ164" s="283" t="str">
        <f ca="true">+IF(OFFSET('Water Data'!$F$28,0,10*ROW('Water Data'!F158))="","",OFFSET('Water Data'!$F$28,0,10*ROW('Water Data'!F158)))</f>
        <v/>
      </c>
      <c r="CA164" s="283" t="str">
        <f ca="true">+IF(OFFSET('Water Data'!$F$29,0,10*ROW('Water Data'!F158))="","",OFFSET('Water Data'!$F$29,0,10*ROW('Water Data'!F158)))</f>
        <v/>
      </c>
      <c r="CB164" s="283" t="str">
        <f ca="true">+IF(OFFSET('Water Data'!$G$27,0,10*ROW('Water Data'!G158))="","",OFFSET('Water Data'!$G$27,0,10*ROW('Water Data'!G158)))</f>
        <v/>
      </c>
      <c r="CC164" s="283" t="str">
        <f ca="true">+IF(OFFSET('Water Data'!$G$28,0,10*ROW('Water Data'!G158))="","",OFFSET('Water Data'!$G$28,0,10*ROW('Water Data'!G158)))</f>
        <v/>
      </c>
      <c r="CD164" s="283" t="str">
        <f ca="true">+IF(OFFSET('Water Data'!$G$29,0,10*ROW('Water Data'!G158))="","",OFFSET('Water Data'!$G$29,0,10*ROW('Water Data'!G158)))</f>
        <v/>
      </c>
      <c r="CE164" s="283" t="str">
        <f ca="true">+IF(OFFSET('Water Data'!$H$27,0,10*ROW('Water Data'!H158))="","",OFFSET('Water Data'!$H$27,0,10*ROW('Water Data'!H158)))</f>
        <v/>
      </c>
      <c r="CF164" s="283" t="str">
        <f ca="true">+IF(OFFSET('Water Data'!$H$28,0,10*ROW('Water Data'!H158))="","",OFFSET('Water Data'!$H$28,0,10*ROW('Water Data'!H158)))</f>
        <v/>
      </c>
      <c r="CG164" s="283" t="str">
        <f ca="true">+IF(OFFSET('Water Data'!$H$29,0,10*ROW('Water Data'!H158))="","",OFFSET('Water Data'!$H$29,0,10*ROW('Water Data'!H158)))</f>
        <v/>
      </c>
      <c r="CH164" s="283" t="str">
        <f ca="true">+IF(OFFSET('Water Data'!$I$27,0,10*ROW('Water Data'!I158))="","",OFFSET('Water Data'!$I$27,0,10*ROW('Water Data'!I158)))</f>
        <v/>
      </c>
      <c r="CI164" s="283" t="str">
        <f ca="true">+IF(OFFSET('Water Data'!$I$28,0,10*ROW('Water Data'!I158))="","",OFFSET('Water Data'!$I$28,0,10*ROW('Water Data'!I158)))</f>
        <v/>
      </c>
      <c r="CJ164" s="283" t="str">
        <f ca="true">+IF(OFFSET('Water Data'!$I$29,0,10*ROW('Water Data'!I158))="","",OFFSET('Water Data'!$I$29,0,10*ROW('Water Data'!I158)))</f>
        <v/>
      </c>
      <c r="CK164" s="283" t="str">
        <f ca="true">+IF(OFFSET('Sanitation Data'!$D$28,0,10*ROW('Sanitation Data'!D158))="","",OFFSET('Sanitation Data'!$D$28,0,10*ROW('Sanitation Data'!D158)))</f>
        <v/>
      </c>
      <c r="CL164" s="283" t="str">
        <f ca="true">+IF(OFFSET('Sanitation Data'!$D$29,0,10*ROW('Sanitation Data'!D158))="","",OFFSET('Sanitation Data'!$D$29,0,10*ROW('Sanitation Data'!D158)))</f>
        <v/>
      </c>
      <c r="CM164" s="283" t="str">
        <f ca="true">+IF(OFFSET('Sanitation Data'!$D$30,0,10*ROW('Sanitation Data'!D158))="","",OFFSET('Sanitation Data'!$D$30,0,10*ROW('Sanitation Data'!D158)))</f>
        <v/>
      </c>
      <c r="CN164" s="283" t="str">
        <f ca="true">+IF(OFFSET('Sanitation Data'!$D$31,0,10*ROW('Sanitation Data'!D158))="","",OFFSET('Sanitation Data'!$D$31,0,10*ROW('Sanitation Data'!D158)))</f>
        <v/>
      </c>
      <c r="CO164" s="283" t="str">
        <f ca="true">+IF(OFFSET('Sanitation Data'!$D$32,0,10*ROW('Sanitation Data'!D158))="","",OFFSET('Sanitation Data'!$D$32,0,10*ROW('Sanitation Data'!D158)))</f>
        <v/>
      </c>
      <c r="CP164" s="283" t="str">
        <f ca="true">+IF(OFFSET('Sanitation Data'!$E$28,0,10*ROW('Sanitation Data'!E158))="","",OFFSET('Sanitation Data'!$E$28,0,10*ROW('Sanitation Data'!E158)))</f>
        <v/>
      </c>
      <c r="CQ164" s="283" t="str">
        <f ca="true">+IF(OFFSET('Sanitation Data'!$E$29,0,10*ROW('Sanitation Data'!E158))="","",OFFSET('Sanitation Data'!$E$29,0,10*ROW('Sanitation Data'!E158)))</f>
        <v/>
      </c>
      <c r="CR164" s="283" t="str">
        <f ca="true">+IF(OFFSET('Sanitation Data'!$E$30,0,10*ROW('Sanitation Data'!E158))="","",OFFSET('Sanitation Data'!$E$30,0,10*ROW('Sanitation Data'!E158)))</f>
        <v/>
      </c>
      <c r="CS164" s="283" t="str">
        <f ca="true">+IF(OFFSET('Sanitation Data'!$E$31,0,10*ROW('Sanitation Data'!E158))="","",OFFSET('Sanitation Data'!$E$31,0,10*ROW('Sanitation Data'!E158)))</f>
        <v/>
      </c>
      <c r="CT164" s="283" t="str">
        <f ca="true">+IF(OFFSET('Sanitation Data'!$E$32,0,10*ROW('Sanitation Data'!E158))="","",OFFSET('Sanitation Data'!$E$32,0,10*ROW('Sanitation Data'!E158)))</f>
        <v/>
      </c>
      <c r="CU164" s="283" t="str">
        <f ca="true">+IF(OFFSET('Sanitation Data'!$F$28,0,10*ROW('Sanitation Data'!F158))="","",OFFSET('Sanitation Data'!$F$28,0,10*ROW('Sanitation Data'!F158)))</f>
        <v/>
      </c>
      <c r="CV164" s="283" t="str">
        <f ca="true">+IF(OFFSET('Sanitation Data'!$F$29,0,10*ROW('Sanitation Data'!F158))="","",OFFSET('Sanitation Data'!$F$29,0,10*ROW('Sanitation Data'!F158)))</f>
        <v/>
      </c>
      <c r="CW164" s="283" t="str">
        <f ca="true">+IF(OFFSET('Sanitation Data'!$F$30,0,10*ROW('Sanitation Data'!F158))="","",OFFSET('Sanitation Data'!$F$30,0,10*ROW('Sanitation Data'!F158)))</f>
        <v/>
      </c>
      <c r="CX164" s="283" t="str">
        <f ca="true">+IF(OFFSET('Sanitation Data'!$F$31,0,10*ROW('Sanitation Data'!F158))="","",OFFSET('Sanitation Data'!$F$31,0,10*ROW('Sanitation Data'!F158)))</f>
        <v/>
      </c>
      <c r="CY164" s="283" t="str">
        <f ca="true">+IF(OFFSET('Sanitation Data'!$F$32,0,10*ROW('Sanitation Data'!F158))="","",OFFSET('Sanitation Data'!$F$32,0,10*ROW('Sanitation Data'!F158)))</f>
        <v/>
      </c>
      <c r="CZ164" s="283" t="str">
        <f ca="true">+IF(OFFSET('Sanitation Data'!$G$28,0,10*ROW('Sanitation Data'!G158))="","",OFFSET('Sanitation Data'!$G$28,0,10*ROW('Sanitation Data'!G158)))</f>
        <v/>
      </c>
      <c r="DA164" s="283" t="str">
        <f ca="true">+IF(OFFSET('Sanitation Data'!$G$29,0,10*ROW('Sanitation Data'!G158))="","",OFFSET('Sanitation Data'!$G$29,0,10*ROW('Sanitation Data'!G158)))</f>
        <v/>
      </c>
      <c r="DB164" s="283" t="str">
        <f ca="true">+IF(OFFSET('Sanitation Data'!$G$30,0,10*ROW('Sanitation Data'!G158))="","",OFFSET('Sanitation Data'!$G$30,0,10*ROW('Sanitation Data'!G158)))</f>
        <v/>
      </c>
      <c r="DC164" s="283" t="str">
        <f ca="true">+IF(OFFSET('Sanitation Data'!$G$31,0,10*ROW('Sanitation Data'!G158))="","",OFFSET('Sanitation Data'!$G$31,0,10*ROW('Sanitation Data'!G158)))</f>
        <v/>
      </c>
      <c r="DD164" s="283" t="str">
        <f ca="true">+IF(OFFSET('Sanitation Data'!$G$32,0,10*ROW('Sanitation Data'!G158))="","",OFFSET('Sanitation Data'!$G$32,0,10*ROW('Sanitation Data'!G158)))</f>
        <v/>
      </c>
      <c r="DE164" s="283" t="str">
        <f ca="true">+IF(OFFSET('Sanitation Data'!$H$28,0,10*ROW('Sanitation Data'!H158))="","",OFFSET('Sanitation Data'!$H$28,0,10*ROW('Sanitation Data'!H158)))</f>
        <v/>
      </c>
      <c r="DF164" s="283" t="str">
        <f ca="true">+IF(OFFSET('Sanitation Data'!$H$29,0,10*ROW('Sanitation Data'!H158))="","",OFFSET('Sanitation Data'!$H$29,0,10*ROW('Sanitation Data'!H158)))</f>
        <v/>
      </c>
      <c r="DG164" s="283" t="str">
        <f ca="true">+IF(OFFSET('Sanitation Data'!$H$30,0,10*ROW('Sanitation Data'!H158))="","",OFFSET('Sanitation Data'!$H$30,0,10*ROW('Sanitation Data'!H158)))</f>
        <v/>
      </c>
      <c r="DH164" s="283" t="str">
        <f ca="true">+IF(OFFSET('Sanitation Data'!$H$31,0,10*ROW('Sanitation Data'!H158))="","",OFFSET('Sanitation Data'!$H$31,0,10*ROW('Sanitation Data'!H158)))</f>
        <v/>
      </c>
      <c r="DI164" s="283" t="str">
        <f ca="true">+IF(OFFSET('Sanitation Data'!$H$32,0,10*ROW('Sanitation Data'!H158))="","",OFFSET('Sanitation Data'!$H$32,0,10*ROW('Sanitation Data'!H158)))</f>
        <v/>
      </c>
      <c r="DJ164" s="283" t="str">
        <f ca="true">+IF(OFFSET('Sanitation Data'!$I$28,0,10*ROW('Sanitation Data'!I158))="","",OFFSET('Sanitation Data'!$I$28,0,10*ROW('Sanitation Data'!I158)))</f>
        <v/>
      </c>
      <c r="DK164" s="283" t="str">
        <f ca="true">+IF(OFFSET('Sanitation Data'!$I$29,0,10*ROW('Sanitation Data'!I158))="","",OFFSET('Sanitation Data'!$I$29,0,10*ROW('Sanitation Data'!I158)))</f>
        <v/>
      </c>
      <c r="DL164" s="283" t="str">
        <f ca="true">+IF(OFFSET('Sanitation Data'!$I$30,0,10*ROW('Sanitation Data'!I158))="","",OFFSET('Sanitation Data'!$I$30,0,10*ROW('Sanitation Data'!I158)))</f>
        <v/>
      </c>
      <c r="DM164" s="283" t="str">
        <f ca="true">+IF(OFFSET('Sanitation Data'!$I$31,0,10*ROW('Sanitation Data'!I158))="","",OFFSET('Sanitation Data'!$I$31,0,10*ROW('Sanitation Data'!I158)))</f>
        <v/>
      </c>
      <c r="DN164" s="283" t="str">
        <f ca="true">+IF(OFFSET('Sanitation Data'!$I$32,0,10*ROW('Sanitation Data'!I158))="","",OFFSET('Sanitation Data'!$I$32,0,10*ROW('Sanitation Data'!I158)))</f>
        <v/>
      </c>
      <c r="DO164" s="283" t="str">
        <f ca="true">+IF(OFFSET('Hygiene Data'!$D$11,0,10*ROW('Hygiene Data'!D158))="","",OFFSET('Hygiene Data'!$D$11,0,10*ROW('Hygiene Data'!D158)))</f>
        <v/>
      </c>
      <c r="DP164" s="283" t="str">
        <f ca="true">+IF(OFFSET('Hygiene Data'!$D$12,0,10*ROW('Hygiene Data'!D158))="","",OFFSET('Hygiene Data'!$D$12,0,10*ROW('Hygiene Data'!D158)))</f>
        <v/>
      </c>
      <c r="DQ164" s="283" t="str">
        <f ca="true">+IF(OFFSET('Hygiene Data'!$D$13,0,10*ROW('Hygiene Data'!D158))="","",OFFSET('Hygiene Data'!$D$13,0,10*ROW('Hygiene Data'!D158)))</f>
        <v/>
      </c>
      <c r="DR164" s="283" t="str">
        <f ca="true">+IF(OFFSET('Hygiene Data'!$E$11,0,10*ROW('Hygiene Data'!E158))="","",OFFSET('Hygiene Data'!$E$11,0,10*ROW('Hygiene Data'!E158)))</f>
        <v/>
      </c>
      <c r="DS164" s="283" t="str">
        <f ca="true">+IF(OFFSET('Hygiene Data'!$E$12,0,10*ROW('Hygiene Data'!E158))="","",OFFSET('Hygiene Data'!$E$12,0,10*ROW('Hygiene Data'!E158)))</f>
        <v/>
      </c>
      <c r="DT164" s="283" t="str">
        <f ca="true">+IF(OFFSET('Hygiene Data'!$E$13,0,10*ROW('Hygiene Data'!E158))="","",OFFSET('Hygiene Data'!$E$13,0,10*ROW('Hygiene Data'!E158)))</f>
        <v/>
      </c>
      <c r="DU164" s="283" t="str">
        <f ca="true">+IF(OFFSET('Hygiene Data'!$F$11,0,10*ROW('Hygiene Data'!F158))="","",OFFSET('Hygiene Data'!$F$11,0,10*ROW('Hygiene Data'!F158)))</f>
        <v/>
      </c>
      <c r="DV164" s="283" t="str">
        <f ca="true">+IF(OFFSET('Hygiene Data'!$F$12,0,10*ROW('Hygiene Data'!F158))="","",OFFSET('Hygiene Data'!$F$12,0,10*ROW('Hygiene Data'!F158)))</f>
        <v/>
      </c>
      <c r="DW164" s="283" t="str">
        <f ca="true">+IF(OFFSET('Hygiene Data'!$F$13,0,10*ROW('Hygiene Data'!F158))="","",OFFSET('Hygiene Data'!$F$13,0,10*ROW('Hygiene Data'!F158)))</f>
        <v/>
      </c>
      <c r="DX164" s="283" t="str">
        <f ca="true">+IF(OFFSET('Hygiene Data'!$G$11,0,10*ROW('Hygiene Data'!G158))="","",OFFSET('Hygiene Data'!$G$11,0,10*ROW('Hygiene Data'!G158)))</f>
        <v/>
      </c>
      <c r="DY164" s="283" t="str">
        <f ca="true">+IF(OFFSET('Hygiene Data'!$G$12,0,10*ROW('Hygiene Data'!G158))="","",OFFSET('Hygiene Data'!$G$12,0,10*ROW('Hygiene Data'!G158)))</f>
        <v/>
      </c>
      <c r="DZ164" s="283" t="str">
        <f ca="true">+IF(OFFSET('Hygiene Data'!$G$13,0,10*ROW('Hygiene Data'!G158))="","",OFFSET('Hygiene Data'!$G$13,0,10*ROW('Hygiene Data'!G158)))</f>
        <v/>
      </c>
      <c r="EA164" s="283" t="str">
        <f ca="true">+IF(OFFSET('Hygiene Data'!$H$11,0,10*ROW('Hygiene Data'!H158))="","",OFFSET('Hygiene Data'!$H$11,0,10*ROW('Hygiene Data'!H158)))</f>
        <v/>
      </c>
      <c r="EB164" s="283" t="str">
        <f ca="true">+IF(OFFSET('Hygiene Data'!$H$12,0,10*ROW('Hygiene Data'!H158))="","",OFFSET('Hygiene Data'!$H$12,0,10*ROW('Hygiene Data'!H158)))</f>
        <v/>
      </c>
      <c r="EC164" s="283" t="str">
        <f ca="true">+IF(OFFSET('Hygiene Data'!$H$13,0,10*ROW('Hygiene Data'!H158))="","",OFFSET('Hygiene Data'!$H$13,0,10*ROW('Hygiene Data'!H158)))</f>
        <v/>
      </c>
      <c r="ED164" s="283" t="str">
        <f ca="true">+IF(OFFSET('Hygiene Data'!$I$11,0,10*ROW('Hygiene Data'!I158))="","",OFFSET('Hygiene Data'!$I$11,0,10*ROW('Hygiene Data'!I158)))</f>
        <v/>
      </c>
      <c r="EE164" s="283" t="str">
        <f ca="true">+IF(OFFSET('Hygiene Data'!$I$12,0,10*ROW('Hygiene Data'!I158))="","",OFFSET('Hygiene Data'!$I$12,0,10*ROW('Hygiene Data'!I158)))</f>
        <v/>
      </c>
      <c r="EF164" s="283"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9"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3"/>
      <c r="BS165" s="283" t="str">
        <f ca="true">+IF(OFFSET('Water Data'!$D$27,0,10*ROW('Water Data'!D159))="","",OFFSET('Water Data'!$D$27,0,10*ROW('Water Data'!D159)))</f>
        <v/>
      </c>
      <c r="BT165" s="283" t="str">
        <f ca="true">+IF(OFFSET('Water Data'!$D$28,0,10*ROW('Water Data'!D159))="","",OFFSET('Water Data'!$D$28,0,10*ROW('Water Data'!D159)))</f>
        <v/>
      </c>
      <c r="BU165" s="283" t="str">
        <f ca="true">+IF(OFFSET('Water Data'!$D$29,0,10*ROW('Water Data'!D159))="","",OFFSET('Water Data'!$D$29,0,10*ROW('Water Data'!D159)))</f>
        <v/>
      </c>
      <c r="BV165" s="283" t="str">
        <f ca="true">+IF(OFFSET('Water Data'!$E$27,0,10*ROW('Water Data'!E159))="","",OFFSET('Water Data'!$E$27,0,10*ROW('Water Data'!E159)))</f>
        <v/>
      </c>
      <c r="BW165" s="283" t="str">
        <f ca="true">+IF(OFFSET('Water Data'!$E$28,0,10*ROW('Water Data'!E159))="","",OFFSET('Water Data'!$E$28,0,10*ROW('Water Data'!E159)))</f>
        <v/>
      </c>
      <c r="BX165" s="283" t="str">
        <f ca="true">+IF(OFFSET('Water Data'!$E$29,0,10*ROW('Water Data'!E159))="","",OFFSET('Water Data'!$E$29,0,10*ROW('Water Data'!E159)))</f>
        <v/>
      </c>
      <c r="BY165" s="283" t="str">
        <f ca="true">+IF(OFFSET('Water Data'!$F$27,0,10*ROW('Water Data'!F159))="","",OFFSET('Water Data'!$F$27,0,10*ROW('Water Data'!F159)))</f>
        <v/>
      </c>
      <c r="BZ165" s="283" t="str">
        <f ca="true">+IF(OFFSET('Water Data'!$F$28,0,10*ROW('Water Data'!F159))="","",OFFSET('Water Data'!$F$28,0,10*ROW('Water Data'!F159)))</f>
        <v/>
      </c>
      <c r="CA165" s="283" t="str">
        <f ca="true">+IF(OFFSET('Water Data'!$F$29,0,10*ROW('Water Data'!F159))="","",OFFSET('Water Data'!$F$29,0,10*ROW('Water Data'!F159)))</f>
        <v/>
      </c>
      <c r="CB165" s="283" t="str">
        <f ca="true">+IF(OFFSET('Water Data'!$G$27,0,10*ROW('Water Data'!G159))="","",OFFSET('Water Data'!$G$27,0,10*ROW('Water Data'!G159)))</f>
        <v/>
      </c>
      <c r="CC165" s="283" t="str">
        <f ca="true">+IF(OFFSET('Water Data'!$G$28,0,10*ROW('Water Data'!G159))="","",OFFSET('Water Data'!$G$28,0,10*ROW('Water Data'!G159)))</f>
        <v/>
      </c>
      <c r="CD165" s="283" t="str">
        <f ca="true">+IF(OFFSET('Water Data'!$G$29,0,10*ROW('Water Data'!G159))="","",OFFSET('Water Data'!$G$29,0,10*ROW('Water Data'!G159)))</f>
        <v/>
      </c>
      <c r="CE165" s="283" t="str">
        <f ca="true">+IF(OFFSET('Water Data'!$H$27,0,10*ROW('Water Data'!H159))="","",OFFSET('Water Data'!$H$27,0,10*ROW('Water Data'!H159)))</f>
        <v/>
      </c>
      <c r="CF165" s="283" t="str">
        <f ca="true">+IF(OFFSET('Water Data'!$H$28,0,10*ROW('Water Data'!H159))="","",OFFSET('Water Data'!$H$28,0,10*ROW('Water Data'!H159)))</f>
        <v/>
      </c>
      <c r="CG165" s="283" t="str">
        <f ca="true">+IF(OFFSET('Water Data'!$H$29,0,10*ROW('Water Data'!H159))="","",OFFSET('Water Data'!$H$29,0,10*ROW('Water Data'!H159)))</f>
        <v/>
      </c>
      <c r="CH165" s="283" t="str">
        <f ca="true">+IF(OFFSET('Water Data'!$I$27,0,10*ROW('Water Data'!I159))="","",OFFSET('Water Data'!$I$27,0,10*ROW('Water Data'!I159)))</f>
        <v/>
      </c>
      <c r="CI165" s="283" t="str">
        <f ca="true">+IF(OFFSET('Water Data'!$I$28,0,10*ROW('Water Data'!I159))="","",OFFSET('Water Data'!$I$28,0,10*ROW('Water Data'!I159)))</f>
        <v/>
      </c>
      <c r="CJ165" s="283" t="str">
        <f ca="true">+IF(OFFSET('Water Data'!$I$29,0,10*ROW('Water Data'!I159))="","",OFFSET('Water Data'!$I$29,0,10*ROW('Water Data'!I159)))</f>
        <v/>
      </c>
      <c r="CK165" s="283" t="str">
        <f ca="true">+IF(OFFSET('Sanitation Data'!$D$28,0,10*ROW('Sanitation Data'!D159))="","",OFFSET('Sanitation Data'!$D$28,0,10*ROW('Sanitation Data'!D159)))</f>
        <v/>
      </c>
      <c r="CL165" s="283" t="str">
        <f ca="true">+IF(OFFSET('Sanitation Data'!$D$29,0,10*ROW('Sanitation Data'!D159))="","",OFFSET('Sanitation Data'!$D$29,0,10*ROW('Sanitation Data'!D159)))</f>
        <v/>
      </c>
      <c r="CM165" s="283" t="str">
        <f ca="true">+IF(OFFSET('Sanitation Data'!$D$30,0,10*ROW('Sanitation Data'!D159))="","",OFFSET('Sanitation Data'!$D$30,0,10*ROW('Sanitation Data'!D159)))</f>
        <v/>
      </c>
      <c r="CN165" s="283" t="str">
        <f ca="true">+IF(OFFSET('Sanitation Data'!$D$31,0,10*ROW('Sanitation Data'!D159))="","",OFFSET('Sanitation Data'!$D$31,0,10*ROW('Sanitation Data'!D159)))</f>
        <v/>
      </c>
      <c r="CO165" s="283" t="str">
        <f ca="true">+IF(OFFSET('Sanitation Data'!$D$32,0,10*ROW('Sanitation Data'!D159))="","",OFFSET('Sanitation Data'!$D$32,0,10*ROW('Sanitation Data'!D159)))</f>
        <v/>
      </c>
      <c r="CP165" s="283" t="str">
        <f ca="true">+IF(OFFSET('Sanitation Data'!$E$28,0,10*ROW('Sanitation Data'!E159))="","",OFFSET('Sanitation Data'!$E$28,0,10*ROW('Sanitation Data'!E159)))</f>
        <v/>
      </c>
      <c r="CQ165" s="283" t="str">
        <f ca="true">+IF(OFFSET('Sanitation Data'!$E$29,0,10*ROW('Sanitation Data'!E159))="","",OFFSET('Sanitation Data'!$E$29,0,10*ROW('Sanitation Data'!E159)))</f>
        <v/>
      </c>
      <c r="CR165" s="283" t="str">
        <f ca="true">+IF(OFFSET('Sanitation Data'!$E$30,0,10*ROW('Sanitation Data'!E159))="","",OFFSET('Sanitation Data'!$E$30,0,10*ROW('Sanitation Data'!E159)))</f>
        <v/>
      </c>
      <c r="CS165" s="283" t="str">
        <f ca="true">+IF(OFFSET('Sanitation Data'!$E$31,0,10*ROW('Sanitation Data'!E159))="","",OFFSET('Sanitation Data'!$E$31,0,10*ROW('Sanitation Data'!E159)))</f>
        <v/>
      </c>
      <c r="CT165" s="283" t="str">
        <f ca="true">+IF(OFFSET('Sanitation Data'!$E$32,0,10*ROW('Sanitation Data'!E159))="","",OFFSET('Sanitation Data'!$E$32,0,10*ROW('Sanitation Data'!E159)))</f>
        <v/>
      </c>
      <c r="CU165" s="283" t="str">
        <f ca="true">+IF(OFFSET('Sanitation Data'!$F$28,0,10*ROW('Sanitation Data'!F159))="","",OFFSET('Sanitation Data'!$F$28,0,10*ROW('Sanitation Data'!F159)))</f>
        <v/>
      </c>
      <c r="CV165" s="283" t="str">
        <f ca="true">+IF(OFFSET('Sanitation Data'!$F$29,0,10*ROW('Sanitation Data'!F159))="","",OFFSET('Sanitation Data'!$F$29,0,10*ROW('Sanitation Data'!F159)))</f>
        <v/>
      </c>
      <c r="CW165" s="283" t="str">
        <f ca="true">+IF(OFFSET('Sanitation Data'!$F$30,0,10*ROW('Sanitation Data'!F159))="","",OFFSET('Sanitation Data'!$F$30,0,10*ROW('Sanitation Data'!F159)))</f>
        <v/>
      </c>
      <c r="CX165" s="283" t="str">
        <f ca="true">+IF(OFFSET('Sanitation Data'!$F$31,0,10*ROW('Sanitation Data'!F159))="","",OFFSET('Sanitation Data'!$F$31,0,10*ROW('Sanitation Data'!F159)))</f>
        <v/>
      </c>
      <c r="CY165" s="283" t="str">
        <f ca="true">+IF(OFFSET('Sanitation Data'!$F$32,0,10*ROW('Sanitation Data'!F159))="","",OFFSET('Sanitation Data'!$F$32,0,10*ROW('Sanitation Data'!F159)))</f>
        <v/>
      </c>
      <c r="CZ165" s="283" t="str">
        <f ca="true">+IF(OFFSET('Sanitation Data'!$G$28,0,10*ROW('Sanitation Data'!G159))="","",OFFSET('Sanitation Data'!$G$28,0,10*ROW('Sanitation Data'!G159)))</f>
        <v/>
      </c>
      <c r="DA165" s="283" t="str">
        <f ca="true">+IF(OFFSET('Sanitation Data'!$G$29,0,10*ROW('Sanitation Data'!G159))="","",OFFSET('Sanitation Data'!$G$29,0,10*ROW('Sanitation Data'!G159)))</f>
        <v/>
      </c>
      <c r="DB165" s="283" t="str">
        <f ca="true">+IF(OFFSET('Sanitation Data'!$G$30,0,10*ROW('Sanitation Data'!G159))="","",OFFSET('Sanitation Data'!$G$30,0,10*ROW('Sanitation Data'!G159)))</f>
        <v/>
      </c>
      <c r="DC165" s="283" t="str">
        <f ca="true">+IF(OFFSET('Sanitation Data'!$G$31,0,10*ROW('Sanitation Data'!G159))="","",OFFSET('Sanitation Data'!$G$31,0,10*ROW('Sanitation Data'!G159)))</f>
        <v/>
      </c>
      <c r="DD165" s="283" t="str">
        <f ca="true">+IF(OFFSET('Sanitation Data'!$G$32,0,10*ROW('Sanitation Data'!G159))="","",OFFSET('Sanitation Data'!$G$32,0,10*ROW('Sanitation Data'!G159)))</f>
        <v/>
      </c>
      <c r="DE165" s="283" t="str">
        <f ca="true">+IF(OFFSET('Sanitation Data'!$H$28,0,10*ROW('Sanitation Data'!H159))="","",OFFSET('Sanitation Data'!$H$28,0,10*ROW('Sanitation Data'!H159)))</f>
        <v/>
      </c>
      <c r="DF165" s="283" t="str">
        <f ca="true">+IF(OFFSET('Sanitation Data'!$H$29,0,10*ROW('Sanitation Data'!H159))="","",OFFSET('Sanitation Data'!$H$29,0,10*ROW('Sanitation Data'!H159)))</f>
        <v/>
      </c>
      <c r="DG165" s="283" t="str">
        <f ca="true">+IF(OFFSET('Sanitation Data'!$H$30,0,10*ROW('Sanitation Data'!H159))="","",OFFSET('Sanitation Data'!$H$30,0,10*ROW('Sanitation Data'!H159)))</f>
        <v/>
      </c>
      <c r="DH165" s="283" t="str">
        <f ca="true">+IF(OFFSET('Sanitation Data'!$H$31,0,10*ROW('Sanitation Data'!H159))="","",OFFSET('Sanitation Data'!$H$31,0,10*ROW('Sanitation Data'!H159)))</f>
        <v/>
      </c>
      <c r="DI165" s="283" t="str">
        <f ca="true">+IF(OFFSET('Sanitation Data'!$H$32,0,10*ROW('Sanitation Data'!H159))="","",OFFSET('Sanitation Data'!$H$32,0,10*ROW('Sanitation Data'!H159)))</f>
        <v/>
      </c>
      <c r="DJ165" s="283" t="str">
        <f ca="true">+IF(OFFSET('Sanitation Data'!$I$28,0,10*ROW('Sanitation Data'!I159))="","",OFFSET('Sanitation Data'!$I$28,0,10*ROW('Sanitation Data'!I159)))</f>
        <v/>
      </c>
      <c r="DK165" s="283" t="str">
        <f ca="true">+IF(OFFSET('Sanitation Data'!$I$29,0,10*ROW('Sanitation Data'!I159))="","",OFFSET('Sanitation Data'!$I$29,0,10*ROW('Sanitation Data'!I159)))</f>
        <v/>
      </c>
      <c r="DL165" s="283" t="str">
        <f ca="true">+IF(OFFSET('Sanitation Data'!$I$30,0,10*ROW('Sanitation Data'!I159))="","",OFFSET('Sanitation Data'!$I$30,0,10*ROW('Sanitation Data'!I159)))</f>
        <v/>
      </c>
      <c r="DM165" s="283" t="str">
        <f ca="true">+IF(OFFSET('Sanitation Data'!$I$31,0,10*ROW('Sanitation Data'!I159))="","",OFFSET('Sanitation Data'!$I$31,0,10*ROW('Sanitation Data'!I159)))</f>
        <v/>
      </c>
      <c r="DN165" s="283" t="str">
        <f ca="true">+IF(OFFSET('Sanitation Data'!$I$32,0,10*ROW('Sanitation Data'!I159))="","",OFFSET('Sanitation Data'!$I$32,0,10*ROW('Sanitation Data'!I159)))</f>
        <v/>
      </c>
      <c r="DO165" s="283" t="str">
        <f ca="true">+IF(OFFSET('Hygiene Data'!$D$11,0,10*ROW('Hygiene Data'!D159))="","",OFFSET('Hygiene Data'!$D$11,0,10*ROW('Hygiene Data'!D159)))</f>
        <v/>
      </c>
      <c r="DP165" s="283" t="str">
        <f ca="true">+IF(OFFSET('Hygiene Data'!$D$12,0,10*ROW('Hygiene Data'!D159))="","",OFFSET('Hygiene Data'!$D$12,0,10*ROW('Hygiene Data'!D159)))</f>
        <v/>
      </c>
      <c r="DQ165" s="283" t="str">
        <f ca="true">+IF(OFFSET('Hygiene Data'!$D$13,0,10*ROW('Hygiene Data'!D159))="","",OFFSET('Hygiene Data'!$D$13,0,10*ROW('Hygiene Data'!D159)))</f>
        <v/>
      </c>
      <c r="DR165" s="283" t="str">
        <f ca="true">+IF(OFFSET('Hygiene Data'!$E$11,0,10*ROW('Hygiene Data'!E159))="","",OFFSET('Hygiene Data'!$E$11,0,10*ROW('Hygiene Data'!E159)))</f>
        <v/>
      </c>
      <c r="DS165" s="283" t="str">
        <f ca="true">+IF(OFFSET('Hygiene Data'!$E$12,0,10*ROW('Hygiene Data'!E159))="","",OFFSET('Hygiene Data'!$E$12,0,10*ROW('Hygiene Data'!E159)))</f>
        <v/>
      </c>
      <c r="DT165" s="283" t="str">
        <f ca="true">+IF(OFFSET('Hygiene Data'!$E$13,0,10*ROW('Hygiene Data'!E159))="","",OFFSET('Hygiene Data'!$E$13,0,10*ROW('Hygiene Data'!E159)))</f>
        <v/>
      </c>
      <c r="DU165" s="283" t="str">
        <f ca="true">+IF(OFFSET('Hygiene Data'!$F$11,0,10*ROW('Hygiene Data'!F159))="","",OFFSET('Hygiene Data'!$F$11,0,10*ROW('Hygiene Data'!F159)))</f>
        <v/>
      </c>
      <c r="DV165" s="283" t="str">
        <f ca="true">+IF(OFFSET('Hygiene Data'!$F$12,0,10*ROW('Hygiene Data'!F159))="","",OFFSET('Hygiene Data'!$F$12,0,10*ROW('Hygiene Data'!F159)))</f>
        <v/>
      </c>
      <c r="DW165" s="283" t="str">
        <f ca="true">+IF(OFFSET('Hygiene Data'!$F$13,0,10*ROW('Hygiene Data'!F159))="","",OFFSET('Hygiene Data'!$F$13,0,10*ROW('Hygiene Data'!F159)))</f>
        <v/>
      </c>
      <c r="DX165" s="283" t="str">
        <f ca="true">+IF(OFFSET('Hygiene Data'!$G$11,0,10*ROW('Hygiene Data'!G159))="","",OFFSET('Hygiene Data'!$G$11,0,10*ROW('Hygiene Data'!G159)))</f>
        <v/>
      </c>
      <c r="DY165" s="283" t="str">
        <f ca="true">+IF(OFFSET('Hygiene Data'!$G$12,0,10*ROW('Hygiene Data'!G159))="","",OFFSET('Hygiene Data'!$G$12,0,10*ROW('Hygiene Data'!G159)))</f>
        <v/>
      </c>
      <c r="DZ165" s="283" t="str">
        <f ca="true">+IF(OFFSET('Hygiene Data'!$G$13,0,10*ROW('Hygiene Data'!G159))="","",OFFSET('Hygiene Data'!$G$13,0,10*ROW('Hygiene Data'!G159)))</f>
        <v/>
      </c>
      <c r="EA165" s="283" t="str">
        <f ca="true">+IF(OFFSET('Hygiene Data'!$H$11,0,10*ROW('Hygiene Data'!H159))="","",OFFSET('Hygiene Data'!$H$11,0,10*ROW('Hygiene Data'!H159)))</f>
        <v/>
      </c>
      <c r="EB165" s="283" t="str">
        <f ca="true">+IF(OFFSET('Hygiene Data'!$H$12,0,10*ROW('Hygiene Data'!H159))="","",OFFSET('Hygiene Data'!$H$12,0,10*ROW('Hygiene Data'!H159)))</f>
        <v/>
      </c>
      <c r="EC165" s="283" t="str">
        <f ca="true">+IF(OFFSET('Hygiene Data'!$H$13,0,10*ROW('Hygiene Data'!H159))="","",OFFSET('Hygiene Data'!$H$13,0,10*ROW('Hygiene Data'!H159)))</f>
        <v/>
      </c>
      <c r="ED165" s="283" t="str">
        <f ca="true">+IF(OFFSET('Hygiene Data'!$I$11,0,10*ROW('Hygiene Data'!I159))="","",OFFSET('Hygiene Data'!$I$11,0,10*ROW('Hygiene Data'!I159)))</f>
        <v/>
      </c>
      <c r="EE165" s="283" t="str">
        <f ca="true">+IF(OFFSET('Hygiene Data'!$I$12,0,10*ROW('Hygiene Data'!I159))="","",OFFSET('Hygiene Data'!$I$12,0,10*ROW('Hygiene Data'!I159)))</f>
        <v/>
      </c>
      <c r="EF165" s="283"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9"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3"/>
      <c r="BS166" s="283" t="str">
        <f ca="true">+IF(OFFSET('Water Data'!$D$27,0,10*ROW('Water Data'!D160))="","",OFFSET('Water Data'!$D$27,0,10*ROW('Water Data'!D160)))</f>
        <v/>
      </c>
      <c r="BT166" s="283" t="str">
        <f ca="true">+IF(OFFSET('Water Data'!$D$28,0,10*ROW('Water Data'!D160))="","",OFFSET('Water Data'!$D$28,0,10*ROW('Water Data'!D160)))</f>
        <v/>
      </c>
      <c r="BU166" s="283" t="str">
        <f ca="true">+IF(OFFSET('Water Data'!$D$29,0,10*ROW('Water Data'!D160))="","",OFFSET('Water Data'!$D$29,0,10*ROW('Water Data'!D160)))</f>
        <v/>
      </c>
      <c r="BV166" s="283" t="str">
        <f ca="true">+IF(OFFSET('Water Data'!$E$27,0,10*ROW('Water Data'!E160))="","",OFFSET('Water Data'!$E$27,0,10*ROW('Water Data'!E160)))</f>
        <v/>
      </c>
      <c r="BW166" s="283" t="str">
        <f ca="true">+IF(OFFSET('Water Data'!$E$28,0,10*ROW('Water Data'!E160))="","",OFFSET('Water Data'!$E$28,0,10*ROW('Water Data'!E160)))</f>
        <v/>
      </c>
      <c r="BX166" s="283" t="str">
        <f ca="true">+IF(OFFSET('Water Data'!$E$29,0,10*ROW('Water Data'!E160))="","",OFFSET('Water Data'!$E$29,0,10*ROW('Water Data'!E160)))</f>
        <v/>
      </c>
      <c r="BY166" s="283" t="str">
        <f ca="true">+IF(OFFSET('Water Data'!$F$27,0,10*ROW('Water Data'!F160))="","",OFFSET('Water Data'!$F$27,0,10*ROW('Water Data'!F160)))</f>
        <v/>
      </c>
      <c r="BZ166" s="283" t="str">
        <f ca="true">+IF(OFFSET('Water Data'!$F$28,0,10*ROW('Water Data'!F160))="","",OFFSET('Water Data'!$F$28,0,10*ROW('Water Data'!F160)))</f>
        <v/>
      </c>
      <c r="CA166" s="283" t="str">
        <f ca="true">+IF(OFFSET('Water Data'!$F$29,0,10*ROW('Water Data'!F160))="","",OFFSET('Water Data'!$F$29,0,10*ROW('Water Data'!F160)))</f>
        <v/>
      </c>
      <c r="CB166" s="283" t="str">
        <f ca="true">+IF(OFFSET('Water Data'!$G$27,0,10*ROW('Water Data'!G160))="","",OFFSET('Water Data'!$G$27,0,10*ROW('Water Data'!G160)))</f>
        <v/>
      </c>
      <c r="CC166" s="283" t="str">
        <f ca="true">+IF(OFFSET('Water Data'!$G$28,0,10*ROW('Water Data'!G160))="","",OFFSET('Water Data'!$G$28,0,10*ROW('Water Data'!G160)))</f>
        <v/>
      </c>
      <c r="CD166" s="283" t="str">
        <f ca="true">+IF(OFFSET('Water Data'!$G$29,0,10*ROW('Water Data'!G160))="","",OFFSET('Water Data'!$G$29,0,10*ROW('Water Data'!G160)))</f>
        <v/>
      </c>
      <c r="CE166" s="283" t="str">
        <f ca="true">+IF(OFFSET('Water Data'!$H$27,0,10*ROW('Water Data'!H160))="","",OFFSET('Water Data'!$H$27,0,10*ROW('Water Data'!H160)))</f>
        <v/>
      </c>
      <c r="CF166" s="283" t="str">
        <f ca="true">+IF(OFFSET('Water Data'!$H$28,0,10*ROW('Water Data'!H160))="","",OFFSET('Water Data'!$H$28,0,10*ROW('Water Data'!H160)))</f>
        <v/>
      </c>
      <c r="CG166" s="283" t="str">
        <f ca="true">+IF(OFFSET('Water Data'!$H$29,0,10*ROW('Water Data'!H160))="","",OFFSET('Water Data'!$H$29,0,10*ROW('Water Data'!H160)))</f>
        <v/>
      </c>
      <c r="CH166" s="283" t="str">
        <f ca="true">+IF(OFFSET('Water Data'!$I$27,0,10*ROW('Water Data'!I160))="","",OFFSET('Water Data'!$I$27,0,10*ROW('Water Data'!I160)))</f>
        <v/>
      </c>
      <c r="CI166" s="283" t="str">
        <f ca="true">+IF(OFFSET('Water Data'!$I$28,0,10*ROW('Water Data'!I160))="","",OFFSET('Water Data'!$I$28,0,10*ROW('Water Data'!I160)))</f>
        <v/>
      </c>
      <c r="CJ166" s="283" t="str">
        <f ca="true">+IF(OFFSET('Water Data'!$I$29,0,10*ROW('Water Data'!I160))="","",OFFSET('Water Data'!$I$29,0,10*ROW('Water Data'!I160)))</f>
        <v/>
      </c>
      <c r="CK166" s="283" t="str">
        <f ca="true">+IF(OFFSET('Sanitation Data'!$D$28,0,10*ROW('Sanitation Data'!D160))="","",OFFSET('Sanitation Data'!$D$28,0,10*ROW('Sanitation Data'!D160)))</f>
        <v/>
      </c>
      <c r="CL166" s="283" t="str">
        <f ca="true">+IF(OFFSET('Sanitation Data'!$D$29,0,10*ROW('Sanitation Data'!D160))="","",OFFSET('Sanitation Data'!$D$29,0,10*ROW('Sanitation Data'!D160)))</f>
        <v/>
      </c>
      <c r="CM166" s="283" t="str">
        <f ca="true">+IF(OFFSET('Sanitation Data'!$D$30,0,10*ROW('Sanitation Data'!D160))="","",OFFSET('Sanitation Data'!$D$30,0,10*ROW('Sanitation Data'!D160)))</f>
        <v/>
      </c>
      <c r="CN166" s="283" t="str">
        <f ca="true">+IF(OFFSET('Sanitation Data'!$D$31,0,10*ROW('Sanitation Data'!D160))="","",OFFSET('Sanitation Data'!$D$31,0,10*ROW('Sanitation Data'!D160)))</f>
        <v/>
      </c>
      <c r="CO166" s="283" t="str">
        <f ca="true">+IF(OFFSET('Sanitation Data'!$D$32,0,10*ROW('Sanitation Data'!D160))="","",OFFSET('Sanitation Data'!$D$32,0,10*ROW('Sanitation Data'!D160)))</f>
        <v/>
      </c>
      <c r="CP166" s="283" t="str">
        <f ca="true">+IF(OFFSET('Sanitation Data'!$E$28,0,10*ROW('Sanitation Data'!E160))="","",OFFSET('Sanitation Data'!$E$28,0,10*ROW('Sanitation Data'!E160)))</f>
        <v/>
      </c>
      <c r="CQ166" s="283" t="str">
        <f ca="true">+IF(OFFSET('Sanitation Data'!$E$29,0,10*ROW('Sanitation Data'!E160))="","",OFFSET('Sanitation Data'!$E$29,0,10*ROW('Sanitation Data'!E160)))</f>
        <v/>
      </c>
      <c r="CR166" s="283" t="str">
        <f ca="true">+IF(OFFSET('Sanitation Data'!$E$30,0,10*ROW('Sanitation Data'!E160))="","",OFFSET('Sanitation Data'!$E$30,0,10*ROW('Sanitation Data'!E160)))</f>
        <v/>
      </c>
      <c r="CS166" s="283" t="str">
        <f ca="true">+IF(OFFSET('Sanitation Data'!$E$31,0,10*ROW('Sanitation Data'!E160))="","",OFFSET('Sanitation Data'!$E$31,0,10*ROW('Sanitation Data'!E160)))</f>
        <v/>
      </c>
      <c r="CT166" s="283" t="str">
        <f ca="true">+IF(OFFSET('Sanitation Data'!$E$32,0,10*ROW('Sanitation Data'!E160))="","",OFFSET('Sanitation Data'!$E$32,0,10*ROW('Sanitation Data'!E160)))</f>
        <v/>
      </c>
      <c r="CU166" s="283" t="str">
        <f ca="true">+IF(OFFSET('Sanitation Data'!$F$28,0,10*ROW('Sanitation Data'!F160))="","",OFFSET('Sanitation Data'!$F$28,0,10*ROW('Sanitation Data'!F160)))</f>
        <v/>
      </c>
      <c r="CV166" s="283" t="str">
        <f ca="true">+IF(OFFSET('Sanitation Data'!$F$29,0,10*ROW('Sanitation Data'!F160))="","",OFFSET('Sanitation Data'!$F$29,0,10*ROW('Sanitation Data'!F160)))</f>
        <v/>
      </c>
      <c r="CW166" s="283" t="str">
        <f ca="true">+IF(OFFSET('Sanitation Data'!$F$30,0,10*ROW('Sanitation Data'!F160))="","",OFFSET('Sanitation Data'!$F$30,0,10*ROW('Sanitation Data'!F160)))</f>
        <v/>
      </c>
      <c r="CX166" s="283" t="str">
        <f ca="true">+IF(OFFSET('Sanitation Data'!$F$31,0,10*ROW('Sanitation Data'!F160))="","",OFFSET('Sanitation Data'!$F$31,0,10*ROW('Sanitation Data'!F160)))</f>
        <v/>
      </c>
      <c r="CY166" s="283" t="str">
        <f ca="true">+IF(OFFSET('Sanitation Data'!$F$32,0,10*ROW('Sanitation Data'!F160))="","",OFFSET('Sanitation Data'!$F$32,0,10*ROW('Sanitation Data'!F160)))</f>
        <v/>
      </c>
      <c r="CZ166" s="283" t="str">
        <f ca="true">+IF(OFFSET('Sanitation Data'!$G$28,0,10*ROW('Sanitation Data'!G160))="","",OFFSET('Sanitation Data'!$G$28,0,10*ROW('Sanitation Data'!G160)))</f>
        <v/>
      </c>
      <c r="DA166" s="283" t="str">
        <f ca="true">+IF(OFFSET('Sanitation Data'!$G$29,0,10*ROW('Sanitation Data'!G160))="","",OFFSET('Sanitation Data'!$G$29,0,10*ROW('Sanitation Data'!G160)))</f>
        <v/>
      </c>
      <c r="DB166" s="283" t="str">
        <f ca="true">+IF(OFFSET('Sanitation Data'!$G$30,0,10*ROW('Sanitation Data'!G160))="","",OFFSET('Sanitation Data'!$G$30,0,10*ROW('Sanitation Data'!G160)))</f>
        <v/>
      </c>
      <c r="DC166" s="283" t="str">
        <f ca="true">+IF(OFFSET('Sanitation Data'!$G$31,0,10*ROW('Sanitation Data'!G160))="","",OFFSET('Sanitation Data'!$G$31,0,10*ROW('Sanitation Data'!G160)))</f>
        <v/>
      </c>
      <c r="DD166" s="283" t="str">
        <f ca="true">+IF(OFFSET('Sanitation Data'!$G$32,0,10*ROW('Sanitation Data'!G160))="","",OFFSET('Sanitation Data'!$G$32,0,10*ROW('Sanitation Data'!G160)))</f>
        <v/>
      </c>
      <c r="DE166" s="283" t="str">
        <f ca="true">+IF(OFFSET('Sanitation Data'!$H$28,0,10*ROW('Sanitation Data'!H160))="","",OFFSET('Sanitation Data'!$H$28,0,10*ROW('Sanitation Data'!H160)))</f>
        <v/>
      </c>
      <c r="DF166" s="283" t="str">
        <f ca="true">+IF(OFFSET('Sanitation Data'!$H$29,0,10*ROW('Sanitation Data'!H160))="","",OFFSET('Sanitation Data'!$H$29,0,10*ROW('Sanitation Data'!H160)))</f>
        <v/>
      </c>
      <c r="DG166" s="283" t="str">
        <f ca="true">+IF(OFFSET('Sanitation Data'!$H$30,0,10*ROW('Sanitation Data'!H160))="","",OFFSET('Sanitation Data'!$H$30,0,10*ROW('Sanitation Data'!H160)))</f>
        <v/>
      </c>
      <c r="DH166" s="283" t="str">
        <f ca="true">+IF(OFFSET('Sanitation Data'!$H$31,0,10*ROW('Sanitation Data'!H160))="","",OFFSET('Sanitation Data'!$H$31,0,10*ROW('Sanitation Data'!H160)))</f>
        <v/>
      </c>
      <c r="DI166" s="283" t="str">
        <f ca="true">+IF(OFFSET('Sanitation Data'!$H$32,0,10*ROW('Sanitation Data'!H160))="","",OFFSET('Sanitation Data'!$H$32,0,10*ROW('Sanitation Data'!H160)))</f>
        <v/>
      </c>
      <c r="DJ166" s="283" t="str">
        <f ca="true">+IF(OFFSET('Sanitation Data'!$I$28,0,10*ROW('Sanitation Data'!I160))="","",OFFSET('Sanitation Data'!$I$28,0,10*ROW('Sanitation Data'!I160)))</f>
        <v/>
      </c>
      <c r="DK166" s="283" t="str">
        <f ca="true">+IF(OFFSET('Sanitation Data'!$I$29,0,10*ROW('Sanitation Data'!I160))="","",OFFSET('Sanitation Data'!$I$29,0,10*ROW('Sanitation Data'!I160)))</f>
        <v/>
      </c>
      <c r="DL166" s="283" t="str">
        <f ca="true">+IF(OFFSET('Sanitation Data'!$I$30,0,10*ROW('Sanitation Data'!I160))="","",OFFSET('Sanitation Data'!$I$30,0,10*ROW('Sanitation Data'!I160)))</f>
        <v/>
      </c>
      <c r="DM166" s="283" t="str">
        <f ca="true">+IF(OFFSET('Sanitation Data'!$I$31,0,10*ROW('Sanitation Data'!I160))="","",OFFSET('Sanitation Data'!$I$31,0,10*ROW('Sanitation Data'!I160)))</f>
        <v/>
      </c>
      <c r="DN166" s="283" t="str">
        <f ca="true">+IF(OFFSET('Sanitation Data'!$I$32,0,10*ROW('Sanitation Data'!I160))="","",OFFSET('Sanitation Data'!$I$32,0,10*ROW('Sanitation Data'!I160)))</f>
        <v/>
      </c>
      <c r="DO166" s="283" t="str">
        <f ca="true">+IF(OFFSET('Hygiene Data'!$D$11,0,10*ROW('Hygiene Data'!D160))="","",OFFSET('Hygiene Data'!$D$11,0,10*ROW('Hygiene Data'!D160)))</f>
        <v/>
      </c>
      <c r="DP166" s="283" t="str">
        <f ca="true">+IF(OFFSET('Hygiene Data'!$D$12,0,10*ROW('Hygiene Data'!D160))="","",OFFSET('Hygiene Data'!$D$12,0,10*ROW('Hygiene Data'!D160)))</f>
        <v/>
      </c>
      <c r="DQ166" s="283" t="str">
        <f ca="true">+IF(OFFSET('Hygiene Data'!$D$13,0,10*ROW('Hygiene Data'!D160))="","",OFFSET('Hygiene Data'!$D$13,0,10*ROW('Hygiene Data'!D160)))</f>
        <v/>
      </c>
      <c r="DR166" s="283" t="str">
        <f ca="true">+IF(OFFSET('Hygiene Data'!$E$11,0,10*ROW('Hygiene Data'!E160))="","",OFFSET('Hygiene Data'!$E$11,0,10*ROW('Hygiene Data'!E160)))</f>
        <v/>
      </c>
      <c r="DS166" s="283" t="str">
        <f ca="true">+IF(OFFSET('Hygiene Data'!$E$12,0,10*ROW('Hygiene Data'!E160))="","",OFFSET('Hygiene Data'!$E$12,0,10*ROW('Hygiene Data'!E160)))</f>
        <v/>
      </c>
      <c r="DT166" s="283" t="str">
        <f ca="true">+IF(OFFSET('Hygiene Data'!$E$13,0,10*ROW('Hygiene Data'!E160))="","",OFFSET('Hygiene Data'!$E$13,0,10*ROW('Hygiene Data'!E160)))</f>
        <v/>
      </c>
      <c r="DU166" s="283" t="str">
        <f ca="true">+IF(OFFSET('Hygiene Data'!$F$11,0,10*ROW('Hygiene Data'!F160))="","",OFFSET('Hygiene Data'!$F$11,0,10*ROW('Hygiene Data'!F160)))</f>
        <v/>
      </c>
      <c r="DV166" s="283" t="str">
        <f ca="true">+IF(OFFSET('Hygiene Data'!$F$12,0,10*ROW('Hygiene Data'!F160))="","",OFFSET('Hygiene Data'!$F$12,0,10*ROW('Hygiene Data'!F160)))</f>
        <v/>
      </c>
      <c r="DW166" s="283" t="str">
        <f ca="true">+IF(OFFSET('Hygiene Data'!$F$13,0,10*ROW('Hygiene Data'!F160))="","",OFFSET('Hygiene Data'!$F$13,0,10*ROW('Hygiene Data'!F160)))</f>
        <v/>
      </c>
      <c r="DX166" s="283" t="str">
        <f ca="true">+IF(OFFSET('Hygiene Data'!$G$11,0,10*ROW('Hygiene Data'!G160))="","",OFFSET('Hygiene Data'!$G$11,0,10*ROW('Hygiene Data'!G160)))</f>
        <v/>
      </c>
      <c r="DY166" s="283" t="str">
        <f ca="true">+IF(OFFSET('Hygiene Data'!$G$12,0,10*ROW('Hygiene Data'!G160))="","",OFFSET('Hygiene Data'!$G$12,0,10*ROW('Hygiene Data'!G160)))</f>
        <v/>
      </c>
      <c r="DZ166" s="283" t="str">
        <f ca="true">+IF(OFFSET('Hygiene Data'!$G$13,0,10*ROW('Hygiene Data'!G160))="","",OFFSET('Hygiene Data'!$G$13,0,10*ROW('Hygiene Data'!G160)))</f>
        <v/>
      </c>
      <c r="EA166" s="283" t="str">
        <f ca="true">+IF(OFFSET('Hygiene Data'!$H$11,0,10*ROW('Hygiene Data'!H160))="","",OFFSET('Hygiene Data'!$H$11,0,10*ROW('Hygiene Data'!H160)))</f>
        <v/>
      </c>
      <c r="EB166" s="283" t="str">
        <f ca="true">+IF(OFFSET('Hygiene Data'!$H$12,0,10*ROW('Hygiene Data'!H160))="","",OFFSET('Hygiene Data'!$H$12,0,10*ROW('Hygiene Data'!H160)))</f>
        <v/>
      </c>
      <c r="EC166" s="283" t="str">
        <f ca="true">+IF(OFFSET('Hygiene Data'!$H$13,0,10*ROW('Hygiene Data'!H160))="","",OFFSET('Hygiene Data'!$H$13,0,10*ROW('Hygiene Data'!H160)))</f>
        <v/>
      </c>
      <c r="ED166" s="283" t="str">
        <f ca="true">+IF(OFFSET('Hygiene Data'!$I$11,0,10*ROW('Hygiene Data'!I160))="","",OFFSET('Hygiene Data'!$I$11,0,10*ROW('Hygiene Data'!I160)))</f>
        <v/>
      </c>
      <c r="EE166" s="283" t="str">
        <f ca="true">+IF(OFFSET('Hygiene Data'!$I$12,0,10*ROW('Hygiene Data'!I160))="","",OFFSET('Hygiene Data'!$I$12,0,10*ROW('Hygiene Data'!I160)))</f>
        <v/>
      </c>
      <c r="EF166" s="283"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9"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3"/>
      <c r="BS167" s="283" t="str">
        <f ca="true">+IF(OFFSET('Water Data'!$D$27,0,10*ROW('Water Data'!D161))="","",OFFSET('Water Data'!$D$27,0,10*ROW('Water Data'!D161)))</f>
        <v/>
      </c>
      <c r="BT167" s="283" t="str">
        <f ca="true">+IF(OFFSET('Water Data'!$D$28,0,10*ROW('Water Data'!D161))="","",OFFSET('Water Data'!$D$28,0,10*ROW('Water Data'!D161)))</f>
        <v/>
      </c>
      <c r="BU167" s="283" t="str">
        <f ca="true">+IF(OFFSET('Water Data'!$D$29,0,10*ROW('Water Data'!D161))="","",OFFSET('Water Data'!$D$29,0,10*ROW('Water Data'!D161)))</f>
        <v/>
      </c>
      <c r="BV167" s="283" t="str">
        <f ca="true">+IF(OFFSET('Water Data'!$E$27,0,10*ROW('Water Data'!E161))="","",OFFSET('Water Data'!$E$27,0,10*ROW('Water Data'!E161)))</f>
        <v/>
      </c>
      <c r="BW167" s="283" t="str">
        <f ca="true">+IF(OFFSET('Water Data'!$E$28,0,10*ROW('Water Data'!E161))="","",OFFSET('Water Data'!$E$28,0,10*ROW('Water Data'!E161)))</f>
        <v/>
      </c>
      <c r="BX167" s="283" t="str">
        <f ca="true">+IF(OFFSET('Water Data'!$E$29,0,10*ROW('Water Data'!E161))="","",OFFSET('Water Data'!$E$29,0,10*ROW('Water Data'!E161)))</f>
        <v/>
      </c>
      <c r="BY167" s="283" t="str">
        <f ca="true">+IF(OFFSET('Water Data'!$F$27,0,10*ROW('Water Data'!F161))="","",OFFSET('Water Data'!$F$27,0,10*ROW('Water Data'!F161)))</f>
        <v/>
      </c>
      <c r="BZ167" s="283" t="str">
        <f ca="true">+IF(OFFSET('Water Data'!$F$28,0,10*ROW('Water Data'!F161))="","",OFFSET('Water Data'!$F$28,0,10*ROW('Water Data'!F161)))</f>
        <v/>
      </c>
      <c r="CA167" s="283" t="str">
        <f ca="true">+IF(OFFSET('Water Data'!$F$29,0,10*ROW('Water Data'!F161))="","",OFFSET('Water Data'!$F$29,0,10*ROW('Water Data'!F161)))</f>
        <v/>
      </c>
      <c r="CB167" s="283" t="str">
        <f ca="true">+IF(OFFSET('Water Data'!$G$27,0,10*ROW('Water Data'!G161))="","",OFFSET('Water Data'!$G$27,0,10*ROW('Water Data'!G161)))</f>
        <v/>
      </c>
      <c r="CC167" s="283" t="str">
        <f ca="true">+IF(OFFSET('Water Data'!$G$28,0,10*ROW('Water Data'!G161))="","",OFFSET('Water Data'!$G$28,0,10*ROW('Water Data'!G161)))</f>
        <v/>
      </c>
      <c r="CD167" s="283" t="str">
        <f ca="true">+IF(OFFSET('Water Data'!$G$29,0,10*ROW('Water Data'!G161))="","",OFFSET('Water Data'!$G$29,0,10*ROW('Water Data'!G161)))</f>
        <v/>
      </c>
      <c r="CE167" s="283" t="str">
        <f ca="true">+IF(OFFSET('Water Data'!$H$27,0,10*ROW('Water Data'!H161))="","",OFFSET('Water Data'!$H$27,0,10*ROW('Water Data'!H161)))</f>
        <v/>
      </c>
      <c r="CF167" s="283" t="str">
        <f ca="true">+IF(OFFSET('Water Data'!$H$28,0,10*ROW('Water Data'!H161))="","",OFFSET('Water Data'!$H$28,0,10*ROW('Water Data'!H161)))</f>
        <v/>
      </c>
      <c r="CG167" s="283" t="str">
        <f ca="true">+IF(OFFSET('Water Data'!$H$29,0,10*ROW('Water Data'!H161))="","",OFFSET('Water Data'!$H$29,0,10*ROW('Water Data'!H161)))</f>
        <v/>
      </c>
      <c r="CH167" s="283" t="str">
        <f ca="true">+IF(OFFSET('Water Data'!$I$27,0,10*ROW('Water Data'!I161))="","",OFFSET('Water Data'!$I$27,0,10*ROW('Water Data'!I161)))</f>
        <v/>
      </c>
      <c r="CI167" s="283" t="str">
        <f ca="true">+IF(OFFSET('Water Data'!$I$28,0,10*ROW('Water Data'!I161))="","",OFFSET('Water Data'!$I$28,0,10*ROW('Water Data'!I161)))</f>
        <v/>
      </c>
      <c r="CJ167" s="283" t="str">
        <f ca="true">+IF(OFFSET('Water Data'!$I$29,0,10*ROW('Water Data'!I161))="","",OFFSET('Water Data'!$I$29,0,10*ROW('Water Data'!I161)))</f>
        <v/>
      </c>
      <c r="CK167" s="283" t="str">
        <f ca="true">+IF(OFFSET('Sanitation Data'!$D$28,0,10*ROW('Sanitation Data'!D161))="","",OFFSET('Sanitation Data'!$D$28,0,10*ROW('Sanitation Data'!D161)))</f>
        <v/>
      </c>
      <c r="CL167" s="283" t="str">
        <f ca="true">+IF(OFFSET('Sanitation Data'!$D$29,0,10*ROW('Sanitation Data'!D161))="","",OFFSET('Sanitation Data'!$D$29,0,10*ROW('Sanitation Data'!D161)))</f>
        <v/>
      </c>
      <c r="CM167" s="283" t="str">
        <f ca="true">+IF(OFFSET('Sanitation Data'!$D$30,0,10*ROW('Sanitation Data'!D161))="","",OFFSET('Sanitation Data'!$D$30,0,10*ROW('Sanitation Data'!D161)))</f>
        <v/>
      </c>
      <c r="CN167" s="283" t="str">
        <f ca="true">+IF(OFFSET('Sanitation Data'!$D$31,0,10*ROW('Sanitation Data'!D161))="","",OFFSET('Sanitation Data'!$D$31,0,10*ROW('Sanitation Data'!D161)))</f>
        <v/>
      </c>
      <c r="CO167" s="283" t="str">
        <f ca="true">+IF(OFFSET('Sanitation Data'!$D$32,0,10*ROW('Sanitation Data'!D161))="","",OFFSET('Sanitation Data'!$D$32,0,10*ROW('Sanitation Data'!D161)))</f>
        <v/>
      </c>
      <c r="CP167" s="283" t="str">
        <f ca="true">+IF(OFFSET('Sanitation Data'!$E$28,0,10*ROW('Sanitation Data'!E161))="","",OFFSET('Sanitation Data'!$E$28,0,10*ROW('Sanitation Data'!E161)))</f>
        <v/>
      </c>
      <c r="CQ167" s="283" t="str">
        <f ca="true">+IF(OFFSET('Sanitation Data'!$E$29,0,10*ROW('Sanitation Data'!E161))="","",OFFSET('Sanitation Data'!$E$29,0,10*ROW('Sanitation Data'!E161)))</f>
        <v/>
      </c>
      <c r="CR167" s="283" t="str">
        <f ca="true">+IF(OFFSET('Sanitation Data'!$E$30,0,10*ROW('Sanitation Data'!E161))="","",OFFSET('Sanitation Data'!$E$30,0,10*ROW('Sanitation Data'!E161)))</f>
        <v/>
      </c>
      <c r="CS167" s="283" t="str">
        <f ca="true">+IF(OFFSET('Sanitation Data'!$E$31,0,10*ROW('Sanitation Data'!E161))="","",OFFSET('Sanitation Data'!$E$31,0,10*ROW('Sanitation Data'!E161)))</f>
        <v/>
      </c>
      <c r="CT167" s="283" t="str">
        <f ca="true">+IF(OFFSET('Sanitation Data'!$E$32,0,10*ROW('Sanitation Data'!E161))="","",OFFSET('Sanitation Data'!$E$32,0,10*ROW('Sanitation Data'!E161)))</f>
        <v/>
      </c>
      <c r="CU167" s="283" t="str">
        <f ca="true">+IF(OFFSET('Sanitation Data'!$F$28,0,10*ROW('Sanitation Data'!F161))="","",OFFSET('Sanitation Data'!$F$28,0,10*ROW('Sanitation Data'!F161)))</f>
        <v/>
      </c>
      <c r="CV167" s="283" t="str">
        <f ca="true">+IF(OFFSET('Sanitation Data'!$F$29,0,10*ROW('Sanitation Data'!F161))="","",OFFSET('Sanitation Data'!$F$29,0,10*ROW('Sanitation Data'!F161)))</f>
        <v/>
      </c>
      <c r="CW167" s="283" t="str">
        <f ca="true">+IF(OFFSET('Sanitation Data'!$F$30,0,10*ROW('Sanitation Data'!F161))="","",OFFSET('Sanitation Data'!$F$30,0,10*ROW('Sanitation Data'!F161)))</f>
        <v/>
      </c>
      <c r="CX167" s="283" t="str">
        <f ca="true">+IF(OFFSET('Sanitation Data'!$F$31,0,10*ROW('Sanitation Data'!F161))="","",OFFSET('Sanitation Data'!$F$31,0,10*ROW('Sanitation Data'!F161)))</f>
        <v/>
      </c>
      <c r="CY167" s="283" t="str">
        <f ca="true">+IF(OFFSET('Sanitation Data'!$F$32,0,10*ROW('Sanitation Data'!F161))="","",OFFSET('Sanitation Data'!$F$32,0,10*ROW('Sanitation Data'!F161)))</f>
        <v/>
      </c>
      <c r="CZ167" s="283" t="str">
        <f ca="true">+IF(OFFSET('Sanitation Data'!$G$28,0,10*ROW('Sanitation Data'!G161))="","",OFFSET('Sanitation Data'!$G$28,0,10*ROW('Sanitation Data'!G161)))</f>
        <v/>
      </c>
      <c r="DA167" s="283" t="str">
        <f ca="true">+IF(OFFSET('Sanitation Data'!$G$29,0,10*ROW('Sanitation Data'!G161))="","",OFFSET('Sanitation Data'!$G$29,0,10*ROW('Sanitation Data'!G161)))</f>
        <v/>
      </c>
      <c r="DB167" s="283" t="str">
        <f ca="true">+IF(OFFSET('Sanitation Data'!$G$30,0,10*ROW('Sanitation Data'!G161))="","",OFFSET('Sanitation Data'!$G$30,0,10*ROW('Sanitation Data'!G161)))</f>
        <v/>
      </c>
      <c r="DC167" s="283" t="str">
        <f ca="true">+IF(OFFSET('Sanitation Data'!$G$31,0,10*ROW('Sanitation Data'!G161))="","",OFFSET('Sanitation Data'!$G$31,0,10*ROW('Sanitation Data'!G161)))</f>
        <v/>
      </c>
      <c r="DD167" s="283" t="str">
        <f ca="true">+IF(OFFSET('Sanitation Data'!$G$32,0,10*ROW('Sanitation Data'!G161))="","",OFFSET('Sanitation Data'!$G$32,0,10*ROW('Sanitation Data'!G161)))</f>
        <v/>
      </c>
      <c r="DE167" s="283" t="str">
        <f ca="true">+IF(OFFSET('Sanitation Data'!$H$28,0,10*ROW('Sanitation Data'!H161))="","",OFFSET('Sanitation Data'!$H$28,0,10*ROW('Sanitation Data'!H161)))</f>
        <v/>
      </c>
      <c r="DF167" s="283" t="str">
        <f ca="true">+IF(OFFSET('Sanitation Data'!$H$29,0,10*ROW('Sanitation Data'!H161))="","",OFFSET('Sanitation Data'!$H$29,0,10*ROW('Sanitation Data'!H161)))</f>
        <v/>
      </c>
      <c r="DG167" s="283" t="str">
        <f ca="true">+IF(OFFSET('Sanitation Data'!$H$30,0,10*ROW('Sanitation Data'!H161))="","",OFFSET('Sanitation Data'!$H$30,0,10*ROW('Sanitation Data'!H161)))</f>
        <v/>
      </c>
      <c r="DH167" s="283" t="str">
        <f ca="true">+IF(OFFSET('Sanitation Data'!$H$31,0,10*ROW('Sanitation Data'!H161))="","",OFFSET('Sanitation Data'!$H$31,0,10*ROW('Sanitation Data'!H161)))</f>
        <v/>
      </c>
      <c r="DI167" s="283" t="str">
        <f ca="true">+IF(OFFSET('Sanitation Data'!$H$32,0,10*ROW('Sanitation Data'!H161))="","",OFFSET('Sanitation Data'!$H$32,0,10*ROW('Sanitation Data'!H161)))</f>
        <v/>
      </c>
      <c r="DJ167" s="283" t="str">
        <f ca="true">+IF(OFFSET('Sanitation Data'!$I$28,0,10*ROW('Sanitation Data'!I161))="","",OFFSET('Sanitation Data'!$I$28,0,10*ROW('Sanitation Data'!I161)))</f>
        <v/>
      </c>
      <c r="DK167" s="283" t="str">
        <f ca="true">+IF(OFFSET('Sanitation Data'!$I$29,0,10*ROW('Sanitation Data'!I161))="","",OFFSET('Sanitation Data'!$I$29,0,10*ROW('Sanitation Data'!I161)))</f>
        <v/>
      </c>
      <c r="DL167" s="283" t="str">
        <f ca="true">+IF(OFFSET('Sanitation Data'!$I$30,0,10*ROW('Sanitation Data'!I161))="","",OFFSET('Sanitation Data'!$I$30,0,10*ROW('Sanitation Data'!I161)))</f>
        <v/>
      </c>
      <c r="DM167" s="283" t="str">
        <f ca="true">+IF(OFFSET('Sanitation Data'!$I$31,0,10*ROW('Sanitation Data'!I161))="","",OFFSET('Sanitation Data'!$I$31,0,10*ROW('Sanitation Data'!I161)))</f>
        <v/>
      </c>
      <c r="DN167" s="283" t="str">
        <f ca="true">+IF(OFFSET('Sanitation Data'!$I$32,0,10*ROW('Sanitation Data'!I161))="","",OFFSET('Sanitation Data'!$I$32,0,10*ROW('Sanitation Data'!I161)))</f>
        <v/>
      </c>
      <c r="DO167" s="283" t="str">
        <f ca="true">+IF(OFFSET('Hygiene Data'!$D$11,0,10*ROW('Hygiene Data'!D161))="","",OFFSET('Hygiene Data'!$D$11,0,10*ROW('Hygiene Data'!D161)))</f>
        <v/>
      </c>
      <c r="DP167" s="283" t="str">
        <f ca="true">+IF(OFFSET('Hygiene Data'!$D$12,0,10*ROW('Hygiene Data'!D161))="","",OFFSET('Hygiene Data'!$D$12,0,10*ROW('Hygiene Data'!D161)))</f>
        <v/>
      </c>
      <c r="DQ167" s="283" t="str">
        <f ca="true">+IF(OFFSET('Hygiene Data'!$D$13,0,10*ROW('Hygiene Data'!D161))="","",OFFSET('Hygiene Data'!$D$13,0,10*ROW('Hygiene Data'!D161)))</f>
        <v/>
      </c>
      <c r="DR167" s="283" t="str">
        <f ca="true">+IF(OFFSET('Hygiene Data'!$E$11,0,10*ROW('Hygiene Data'!E161))="","",OFFSET('Hygiene Data'!$E$11,0,10*ROW('Hygiene Data'!E161)))</f>
        <v/>
      </c>
      <c r="DS167" s="283" t="str">
        <f ca="true">+IF(OFFSET('Hygiene Data'!$E$12,0,10*ROW('Hygiene Data'!E161))="","",OFFSET('Hygiene Data'!$E$12,0,10*ROW('Hygiene Data'!E161)))</f>
        <v/>
      </c>
      <c r="DT167" s="283" t="str">
        <f ca="true">+IF(OFFSET('Hygiene Data'!$E$13,0,10*ROW('Hygiene Data'!E161))="","",OFFSET('Hygiene Data'!$E$13,0,10*ROW('Hygiene Data'!E161)))</f>
        <v/>
      </c>
      <c r="DU167" s="283" t="str">
        <f ca="true">+IF(OFFSET('Hygiene Data'!$F$11,0,10*ROW('Hygiene Data'!F161))="","",OFFSET('Hygiene Data'!$F$11,0,10*ROW('Hygiene Data'!F161)))</f>
        <v/>
      </c>
      <c r="DV167" s="283" t="str">
        <f ca="true">+IF(OFFSET('Hygiene Data'!$F$12,0,10*ROW('Hygiene Data'!F161))="","",OFFSET('Hygiene Data'!$F$12,0,10*ROW('Hygiene Data'!F161)))</f>
        <v/>
      </c>
      <c r="DW167" s="283" t="str">
        <f ca="true">+IF(OFFSET('Hygiene Data'!$F$13,0,10*ROW('Hygiene Data'!F161))="","",OFFSET('Hygiene Data'!$F$13,0,10*ROW('Hygiene Data'!F161)))</f>
        <v/>
      </c>
      <c r="DX167" s="283" t="str">
        <f ca="true">+IF(OFFSET('Hygiene Data'!$G$11,0,10*ROW('Hygiene Data'!G161))="","",OFFSET('Hygiene Data'!$G$11,0,10*ROW('Hygiene Data'!G161)))</f>
        <v/>
      </c>
      <c r="DY167" s="283" t="str">
        <f ca="true">+IF(OFFSET('Hygiene Data'!$G$12,0,10*ROW('Hygiene Data'!G161))="","",OFFSET('Hygiene Data'!$G$12,0,10*ROW('Hygiene Data'!G161)))</f>
        <v/>
      </c>
      <c r="DZ167" s="283" t="str">
        <f ca="true">+IF(OFFSET('Hygiene Data'!$G$13,0,10*ROW('Hygiene Data'!G161))="","",OFFSET('Hygiene Data'!$G$13,0,10*ROW('Hygiene Data'!G161)))</f>
        <v/>
      </c>
      <c r="EA167" s="283" t="str">
        <f ca="true">+IF(OFFSET('Hygiene Data'!$H$11,0,10*ROW('Hygiene Data'!H161))="","",OFFSET('Hygiene Data'!$H$11,0,10*ROW('Hygiene Data'!H161)))</f>
        <v/>
      </c>
      <c r="EB167" s="283" t="str">
        <f ca="true">+IF(OFFSET('Hygiene Data'!$H$12,0,10*ROW('Hygiene Data'!H161))="","",OFFSET('Hygiene Data'!$H$12,0,10*ROW('Hygiene Data'!H161)))</f>
        <v/>
      </c>
      <c r="EC167" s="283" t="str">
        <f ca="true">+IF(OFFSET('Hygiene Data'!$H$13,0,10*ROW('Hygiene Data'!H161))="","",OFFSET('Hygiene Data'!$H$13,0,10*ROW('Hygiene Data'!H161)))</f>
        <v/>
      </c>
      <c r="ED167" s="283" t="str">
        <f ca="true">+IF(OFFSET('Hygiene Data'!$I$11,0,10*ROW('Hygiene Data'!I161))="","",OFFSET('Hygiene Data'!$I$11,0,10*ROW('Hygiene Data'!I161)))</f>
        <v/>
      </c>
      <c r="EE167" s="283" t="str">
        <f ca="true">+IF(OFFSET('Hygiene Data'!$I$12,0,10*ROW('Hygiene Data'!I161))="","",OFFSET('Hygiene Data'!$I$12,0,10*ROW('Hygiene Data'!I161)))</f>
        <v/>
      </c>
      <c r="EF167" s="283"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9"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3"/>
      <c r="BS168" s="283" t="str">
        <f ca="true">+IF(OFFSET('Water Data'!$D$27,0,10*ROW('Water Data'!D162))="","",OFFSET('Water Data'!$D$27,0,10*ROW('Water Data'!D162)))</f>
        <v/>
      </c>
      <c r="BT168" s="283" t="str">
        <f ca="true">+IF(OFFSET('Water Data'!$D$28,0,10*ROW('Water Data'!D162))="","",OFFSET('Water Data'!$D$28,0,10*ROW('Water Data'!D162)))</f>
        <v/>
      </c>
      <c r="BU168" s="283" t="str">
        <f ca="true">+IF(OFFSET('Water Data'!$D$29,0,10*ROW('Water Data'!D162))="","",OFFSET('Water Data'!$D$29,0,10*ROW('Water Data'!D162)))</f>
        <v/>
      </c>
      <c r="BV168" s="283" t="str">
        <f ca="true">+IF(OFFSET('Water Data'!$E$27,0,10*ROW('Water Data'!E162))="","",OFFSET('Water Data'!$E$27,0,10*ROW('Water Data'!E162)))</f>
        <v/>
      </c>
      <c r="BW168" s="283" t="str">
        <f ca="true">+IF(OFFSET('Water Data'!$E$28,0,10*ROW('Water Data'!E162))="","",OFFSET('Water Data'!$E$28,0,10*ROW('Water Data'!E162)))</f>
        <v/>
      </c>
      <c r="BX168" s="283" t="str">
        <f ca="true">+IF(OFFSET('Water Data'!$E$29,0,10*ROW('Water Data'!E162))="","",OFFSET('Water Data'!$E$29,0,10*ROW('Water Data'!E162)))</f>
        <v/>
      </c>
      <c r="BY168" s="283" t="str">
        <f ca="true">+IF(OFFSET('Water Data'!$F$27,0,10*ROW('Water Data'!F162))="","",OFFSET('Water Data'!$F$27,0,10*ROW('Water Data'!F162)))</f>
        <v/>
      </c>
      <c r="BZ168" s="283" t="str">
        <f ca="true">+IF(OFFSET('Water Data'!$F$28,0,10*ROW('Water Data'!F162))="","",OFFSET('Water Data'!$F$28,0,10*ROW('Water Data'!F162)))</f>
        <v/>
      </c>
      <c r="CA168" s="283" t="str">
        <f ca="true">+IF(OFFSET('Water Data'!$F$29,0,10*ROW('Water Data'!F162))="","",OFFSET('Water Data'!$F$29,0,10*ROW('Water Data'!F162)))</f>
        <v/>
      </c>
      <c r="CB168" s="283" t="str">
        <f ca="true">+IF(OFFSET('Water Data'!$G$27,0,10*ROW('Water Data'!G162))="","",OFFSET('Water Data'!$G$27,0,10*ROW('Water Data'!G162)))</f>
        <v/>
      </c>
      <c r="CC168" s="283" t="str">
        <f ca="true">+IF(OFFSET('Water Data'!$G$28,0,10*ROW('Water Data'!G162))="","",OFFSET('Water Data'!$G$28,0,10*ROW('Water Data'!G162)))</f>
        <v/>
      </c>
      <c r="CD168" s="283" t="str">
        <f ca="true">+IF(OFFSET('Water Data'!$G$29,0,10*ROW('Water Data'!G162))="","",OFFSET('Water Data'!$G$29,0,10*ROW('Water Data'!G162)))</f>
        <v/>
      </c>
      <c r="CE168" s="283" t="str">
        <f ca="true">+IF(OFFSET('Water Data'!$H$27,0,10*ROW('Water Data'!H162))="","",OFFSET('Water Data'!$H$27,0,10*ROW('Water Data'!H162)))</f>
        <v/>
      </c>
      <c r="CF168" s="283" t="str">
        <f ca="true">+IF(OFFSET('Water Data'!$H$28,0,10*ROW('Water Data'!H162))="","",OFFSET('Water Data'!$H$28,0,10*ROW('Water Data'!H162)))</f>
        <v/>
      </c>
      <c r="CG168" s="283" t="str">
        <f ca="true">+IF(OFFSET('Water Data'!$H$29,0,10*ROW('Water Data'!H162))="","",OFFSET('Water Data'!$H$29,0,10*ROW('Water Data'!H162)))</f>
        <v/>
      </c>
      <c r="CH168" s="283" t="str">
        <f ca="true">+IF(OFFSET('Water Data'!$I$27,0,10*ROW('Water Data'!I162))="","",OFFSET('Water Data'!$I$27,0,10*ROW('Water Data'!I162)))</f>
        <v/>
      </c>
      <c r="CI168" s="283" t="str">
        <f ca="true">+IF(OFFSET('Water Data'!$I$28,0,10*ROW('Water Data'!I162))="","",OFFSET('Water Data'!$I$28,0,10*ROW('Water Data'!I162)))</f>
        <v/>
      </c>
      <c r="CJ168" s="283" t="str">
        <f ca="true">+IF(OFFSET('Water Data'!$I$29,0,10*ROW('Water Data'!I162))="","",OFFSET('Water Data'!$I$29,0,10*ROW('Water Data'!I162)))</f>
        <v/>
      </c>
      <c r="CK168" s="283" t="str">
        <f ca="true">+IF(OFFSET('Sanitation Data'!$D$28,0,10*ROW('Sanitation Data'!D162))="","",OFFSET('Sanitation Data'!$D$28,0,10*ROW('Sanitation Data'!D162)))</f>
        <v/>
      </c>
      <c r="CL168" s="283" t="str">
        <f ca="true">+IF(OFFSET('Sanitation Data'!$D$29,0,10*ROW('Sanitation Data'!D162))="","",OFFSET('Sanitation Data'!$D$29,0,10*ROW('Sanitation Data'!D162)))</f>
        <v/>
      </c>
      <c r="CM168" s="283" t="str">
        <f ca="true">+IF(OFFSET('Sanitation Data'!$D$30,0,10*ROW('Sanitation Data'!D162))="","",OFFSET('Sanitation Data'!$D$30,0,10*ROW('Sanitation Data'!D162)))</f>
        <v/>
      </c>
      <c r="CN168" s="283" t="str">
        <f ca="true">+IF(OFFSET('Sanitation Data'!$D$31,0,10*ROW('Sanitation Data'!D162))="","",OFFSET('Sanitation Data'!$D$31,0,10*ROW('Sanitation Data'!D162)))</f>
        <v/>
      </c>
      <c r="CO168" s="283" t="str">
        <f ca="true">+IF(OFFSET('Sanitation Data'!$D$32,0,10*ROW('Sanitation Data'!D162))="","",OFFSET('Sanitation Data'!$D$32,0,10*ROW('Sanitation Data'!D162)))</f>
        <v/>
      </c>
      <c r="CP168" s="283" t="str">
        <f ca="true">+IF(OFFSET('Sanitation Data'!$E$28,0,10*ROW('Sanitation Data'!E162))="","",OFFSET('Sanitation Data'!$E$28,0,10*ROW('Sanitation Data'!E162)))</f>
        <v/>
      </c>
      <c r="CQ168" s="283" t="str">
        <f ca="true">+IF(OFFSET('Sanitation Data'!$E$29,0,10*ROW('Sanitation Data'!E162))="","",OFFSET('Sanitation Data'!$E$29,0,10*ROW('Sanitation Data'!E162)))</f>
        <v/>
      </c>
      <c r="CR168" s="283" t="str">
        <f ca="true">+IF(OFFSET('Sanitation Data'!$E$30,0,10*ROW('Sanitation Data'!E162))="","",OFFSET('Sanitation Data'!$E$30,0,10*ROW('Sanitation Data'!E162)))</f>
        <v/>
      </c>
      <c r="CS168" s="283" t="str">
        <f ca="true">+IF(OFFSET('Sanitation Data'!$E$31,0,10*ROW('Sanitation Data'!E162))="","",OFFSET('Sanitation Data'!$E$31,0,10*ROW('Sanitation Data'!E162)))</f>
        <v/>
      </c>
      <c r="CT168" s="283" t="str">
        <f ca="true">+IF(OFFSET('Sanitation Data'!$E$32,0,10*ROW('Sanitation Data'!E162))="","",OFFSET('Sanitation Data'!$E$32,0,10*ROW('Sanitation Data'!E162)))</f>
        <v/>
      </c>
      <c r="CU168" s="283" t="str">
        <f ca="true">+IF(OFFSET('Sanitation Data'!$F$28,0,10*ROW('Sanitation Data'!F162))="","",OFFSET('Sanitation Data'!$F$28,0,10*ROW('Sanitation Data'!F162)))</f>
        <v/>
      </c>
      <c r="CV168" s="283" t="str">
        <f ca="true">+IF(OFFSET('Sanitation Data'!$F$29,0,10*ROW('Sanitation Data'!F162))="","",OFFSET('Sanitation Data'!$F$29,0,10*ROW('Sanitation Data'!F162)))</f>
        <v/>
      </c>
      <c r="CW168" s="283" t="str">
        <f ca="true">+IF(OFFSET('Sanitation Data'!$F$30,0,10*ROW('Sanitation Data'!F162))="","",OFFSET('Sanitation Data'!$F$30,0,10*ROW('Sanitation Data'!F162)))</f>
        <v/>
      </c>
      <c r="CX168" s="283" t="str">
        <f ca="true">+IF(OFFSET('Sanitation Data'!$F$31,0,10*ROW('Sanitation Data'!F162))="","",OFFSET('Sanitation Data'!$F$31,0,10*ROW('Sanitation Data'!F162)))</f>
        <v/>
      </c>
      <c r="CY168" s="283" t="str">
        <f ca="true">+IF(OFFSET('Sanitation Data'!$F$32,0,10*ROW('Sanitation Data'!F162))="","",OFFSET('Sanitation Data'!$F$32,0,10*ROW('Sanitation Data'!F162)))</f>
        <v/>
      </c>
      <c r="CZ168" s="283" t="str">
        <f ca="true">+IF(OFFSET('Sanitation Data'!$G$28,0,10*ROW('Sanitation Data'!G162))="","",OFFSET('Sanitation Data'!$G$28,0,10*ROW('Sanitation Data'!G162)))</f>
        <v/>
      </c>
      <c r="DA168" s="283" t="str">
        <f ca="true">+IF(OFFSET('Sanitation Data'!$G$29,0,10*ROW('Sanitation Data'!G162))="","",OFFSET('Sanitation Data'!$G$29,0,10*ROW('Sanitation Data'!G162)))</f>
        <v/>
      </c>
      <c r="DB168" s="283" t="str">
        <f ca="true">+IF(OFFSET('Sanitation Data'!$G$30,0,10*ROW('Sanitation Data'!G162))="","",OFFSET('Sanitation Data'!$G$30,0,10*ROW('Sanitation Data'!G162)))</f>
        <v/>
      </c>
      <c r="DC168" s="283" t="str">
        <f ca="true">+IF(OFFSET('Sanitation Data'!$G$31,0,10*ROW('Sanitation Data'!G162))="","",OFFSET('Sanitation Data'!$G$31,0,10*ROW('Sanitation Data'!G162)))</f>
        <v/>
      </c>
      <c r="DD168" s="283" t="str">
        <f ca="true">+IF(OFFSET('Sanitation Data'!$G$32,0,10*ROW('Sanitation Data'!G162))="","",OFFSET('Sanitation Data'!$G$32,0,10*ROW('Sanitation Data'!G162)))</f>
        <v/>
      </c>
      <c r="DE168" s="283" t="str">
        <f ca="true">+IF(OFFSET('Sanitation Data'!$H$28,0,10*ROW('Sanitation Data'!H162))="","",OFFSET('Sanitation Data'!$H$28,0,10*ROW('Sanitation Data'!H162)))</f>
        <v/>
      </c>
      <c r="DF168" s="283" t="str">
        <f ca="true">+IF(OFFSET('Sanitation Data'!$H$29,0,10*ROW('Sanitation Data'!H162))="","",OFFSET('Sanitation Data'!$H$29,0,10*ROW('Sanitation Data'!H162)))</f>
        <v/>
      </c>
      <c r="DG168" s="283" t="str">
        <f ca="true">+IF(OFFSET('Sanitation Data'!$H$30,0,10*ROW('Sanitation Data'!H162))="","",OFFSET('Sanitation Data'!$H$30,0,10*ROW('Sanitation Data'!H162)))</f>
        <v/>
      </c>
      <c r="DH168" s="283" t="str">
        <f ca="true">+IF(OFFSET('Sanitation Data'!$H$31,0,10*ROW('Sanitation Data'!H162))="","",OFFSET('Sanitation Data'!$H$31,0,10*ROW('Sanitation Data'!H162)))</f>
        <v/>
      </c>
      <c r="DI168" s="283" t="str">
        <f ca="true">+IF(OFFSET('Sanitation Data'!$H$32,0,10*ROW('Sanitation Data'!H162))="","",OFFSET('Sanitation Data'!$H$32,0,10*ROW('Sanitation Data'!H162)))</f>
        <v/>
      </c>
      <c r="DJ168" s="283" t="str">
        <f ca="true">+IF(OFFSET('Sanitation Data'!$I$28,0,10*ROW('Sanitation Data'!I162))="","",OFFSET('Sanitation Data'!$I$28,0,10*ROW('Sanitation Data'!I162)))</f>
        <v/>
      </c>
      <c r="DK168" s="283" t="str">
        <f ca="true">+IF(OFFSET('Sanitation Data'!$I$29,0,10*ROW('Sanitation Data'!I162))="","",OFFSET('Sanitation Data'!$I$29,0,10*ROW('Sanitation Data'!I162)))</f>
        <v/>
      </c>
      <c r="DL168" s="283" t="str">
        <f ca="true">+IF(OFFSET('Sanitation Data'!$I$30,0,10*ROW('Sanitation Data'!I162))="","",OFFSET('Sanitation Data'!$I$30,0,10*ROW('Sanitation Data'!I162)))</f>
        <v/>
      </c>
      <c r="DM168" s="283" t="str">
        <f ca="true">+IF(OFFSET('Sanitation Data'!$I$31,0,10*ROW('Sanitation Data'!I162))="","",OFFSET('Sanitation Data'!$I$31,0,10*ROW('Sanitation Data'!I162)))</f>
        <v/>
      </c>
      <c r="DN168" s="283" t="str">
        <f ca="true">+IF(OFFSET('Sanitation Data'!$I$32,0,10*ROW('Sanitation Data'!I162))="","",OFFSET('Sanitation Data'!$I$32,0,10*ROW('Sanitation Data'!I162)))</f>
        <v/>
      </c>
      <c r="DO168" s="283" t="str">
        <f ca="true">+IF(OFFSET('Hygiene Data'!$D$11,0,10*ROW('Hygiene Data'!D162))="","",OFFSET('Hygiene Data'!$D$11,0,10*ROW('Hygiene Data'!D162)))</f>
        <v/>
      </c>
      <c r="DP168" s="283" t="str">
        <f ca="true">+IF(OFFSET('Hygiene Data'!$D$12,0,10*ROW('Hygiene Data'!D162))="","",OFFSET('Hygiene Data'!$D$12,0,10*ROW('Hygiene Data'!D162)))</f>
        <v/>
      </c>
      <c r="DQ168" s="283" t="str">
        <f ca="true">+IF(OFFSET('Hygiene Data'!$D$13,0,10*ROW('Hygiene Data'!D162))="","",OFFSET('Hygiene Data'!$D$13,0,10*ROW('Hygiene Data'!D162)))</f>
        <v/>
      </c>
      <c r="DR168" s="283" t="str">
        <f ca="true">+IF(OFFSET('Hygiene Data'!$E$11,0,10*ROW('Hygiene Data'!E162))="","",OFFSET('Hygiene Data'!$E$11,0,10*ROW('Hygiene Data'!E162)))</f>
        <v/>
      </c>
      <c r="DS168" s="283" t="str">
        <f ca="true">+IF(OFFSET('Hygiene Data'!$E$12,0,10*ROW('Hygiene Data'!E162))="","",OFFSET('Hygiene Data'!$E$12,0,10*ROW('Hygiene Data'!E162)))</f>
        <v/>
      </c>
      <c r="DT168" s="283" t="str">
        <f ca="true">+IF(OFFSET('Hygiene Data'!$E$13,0,10*ROW('Hygiene Data'!E162))="","",OFFSET('Hygiene Data'!$E$13,0,10*ROW('Hygiene Data'!E162)))</f>
        <v/>
      </c>
      <c r="DU168" s="283" t="str">
        <f ca="true">+IF(OFFSET('Hygiene Data'!$F$11,0,10*ROW('Hygiene Data'!F162))="","",OFFSET('Hygiene Data'!$F$11,0,10*ROW('Hygiene Data'!F162)))</f>
        <v/>
      </c>
      <c r="DV168" s="283" t="str">
        <f ca="true">+IF(OFFSET('Hygiene Data'!$F$12,0,10*ROW('Hygiene Data'!F162))="","",OFFSET('Hygiene Data'!$F$12,0,10*ROW('Hygiene Data'!F162)))</f>
        <v/>
      </c>
      <c r="DW168" s="283" t="str">
        <f ca="true">+IF(OFFSET('Hygiene Data'!$F$13,0,10*ROW('Hygiene Data'!F162))="","",OFFSET('Hygiene Data'!$F$13,0,10*ROW('Hygiene Data'!F162)))</f>
        <v/>
      </c>
      <c r="DX168" s="283" t="str">
        <f ca="true">+IF(OFFSET('Hygiene Data'!$G$11,0,10*ROW('Hygiene Data'!G162))="","",OFFSET('Hygiene Data'!$G$11,0,10*ROW('Hygiene Data'!G162)))</f>
        <v/>
      </c>
      <c r="DY168" s="283" t="str">
        <f ca="true">+IF(OFFSET('Hygiene Data'!$G$12,0,10*ROW('Hygiene Data'!G162))="","",OFFSET('Hygiene Data'!$G$12,0,10*ROW('Hygiene Data'!G162)))</f>
        <v/>
      </c>
      <c r="DZ168" s="283" t="str">
        <f ca="true">+IF(OFFSET('Hygiene Data'!$G$13,0,10*ROW('Hygiene Data'!G162))="","",OFFSET('Hygiene Data'!$G$13,0,10*ROW('Hygiene Data'!G162)))</f>
        <v/>
      </c>
      <c r="EA168" s="283" t="str">
        <f ca="true">+IF(OFFSET('Hygiene Data'!$H$11,0,10*ROW('Hygiene Data'!H162))="","",OFFSET('Hygiene Data'!$H$11,0,10*ROW('Hygiene Data'!H162)))</f>
        <v/>
      </c>
      <c r="EB168" s="283" t="str">
        <f ca="true">+IF(OFFSET('Hygiene Data'!$H$12,0,10*ROW('Hygiene Data'!H162))="","",OFFSET('Hygiene Data'!$H$12,0,10*ROW('Hygiene Data'!H162)))</f>
        <v/>
      </c>
      <c r="EC168" s="283" t="str">
        <f ca="true">+IF(OFFSET('Hygiene Data'!$H$13,0,10*ROW('Hygiene Data'!H162))="","",OFFSET('Hygiene Data'!$H$13,0,10*ROW('Hygiene Data'!H162)))</f>
        <v/>
      </c>
      <c r="ED168" s="283" t="str">
        <f ca="true">+IF(OFFSET('Hygiene Data'!$I$11,0,10*ROW('Hygiene Data'!I162))="","",OFFSET('Hygiene Data'!$I$11,0,10*ROW('Hygiene Data'!I162)))</f>
        <v/>
      </c>
      <c r="EE168" s="283" t="str">
        <f ca="true">+IF(OFFSET('Hygiene Data'!$I$12,0,10*ROW('Hygiene Data'!I162))="","",OFFSET('Hygiene Data'!$I$12,0,10*ROW('Hygiene Data'!I162)))</f>
        <v/>
      </c>
      <c r="EF168" s="283"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9"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3"/>
      <c r="BS169" s="283" t="str">
        <f ca="true">+IF(OFFSET('Water Data'!$D$27,0,10*ROW('Water Data'!D163))="","",OFFSET('Water Data'!$D$27,0,10*ROW('Water Data'!D163)))</f>
        <v/>
      </c>
      <c r="BT169" s="283" t="str">
        <f ca="true">+IF(OFFSET('Water Data'!$D$28,0,10*ROW('Water Data'!D163))="","",OFFSET('Water Data'!$D$28,0,10*ROW('Water Data'!D163)))</f>
        <v/>
      </c>
      <c r="BU169" s="283" t="str">
        <f ca="true">+IF(OFFSET('Water Data'!$D$29,0,10*ROW('Water Data'!D163))="","",OFFSET('Water Data'!$D$29,0,10*ROW('Water Data'!D163)))</f>
        <v/>
      </c>
      <c r="BV169" s="283" t="str">
        <f ca="true">+IF(OFFSET('Water Data'!$E$27,0,10*ROW('Water Data'!E163))="","",OFFSET('Water Data'!$E$27,0,10*ROW('Water Data'!E163)))</f>
        <v/>
      </c>
      <c r="BW169" s="283" t="str">
        <f ca="true">+IF(OFFSET('Water Data'!$E$28,0,10*ROW('Water Data'!E163))="","",OFFSET('Water Data'!$E$28,0,10*ROW('Water Data'!E163)))</f>
        <v/>
      </c>
      <c r="BX169" s="283" t="str">
        <f ca="true">+IF(OFFSET('Water Data'!$E$29,0,10*ROW('Water Data'!E163))="","",OFFSET('Water Data'!$E$29,0,10*ROW('Water Data'!E163)))</f>
        <v/>
      </c>
      <c r="BY169" s="283" t="str">
        <f ca="true">+IF(OFFSET('Water Data'!$F$27,0,10*ROW('Water Data'!F163))="","",OFFSET('Water Data'!$F$27,0,10*ROW('Water Data'!F163)))</f>
        <v/>
      </c>
      <c r="BZ169" s="283" t="str">
        <f ca="true">+IF(OFFSET('Water Data'!$F$28,0,10*ROW('Water Data'!F163))="","",OFFSET('Water Data'!$F$28,0,10*ROW('Water Data'!F163)))</f>
        <v/>
      </c>
      <c r="CA169" s="283" t="str">
        <f ca="true">+IF(OFFSET('Water Data'!$F$29,0,10*ROW('Water Data'!F163))="","",OFFSET('Water Data'!$F$29,0,10*ROW('Water Data'!F163)))</f>
        <v/>
      </c>
      <c r="CB169" s="283" t="str">
        <f ca="true">+IF(OFFSET('Water Data'!$G$27,0,10*ROW('Water Data'!G163))="","",OFFSET('Water Data'!$G$27,0,10*ROW('Water Data'!G163)))</f>
        <v/>
      </c>
      <c r="CC169" s="283" t="str">
        <f ca="true">+IF(OFFSET('Water Data'!$G$28,0,10*ROW('Water Data'!G163))="","",OFFSET('Water Data'!$G$28,0,10*ROW('Water Data'!G163)))</f>
        <v/>
      </c>
      <c r="CD169" s="283" t="str">
        <f ca="true">+IF(OFFSET('Water Data'!$G$29,0,10*ROW('Water Data'!G163))="","",OFFSET('Water Data'!$G$29,0,10*ROW('Water Data'!G163)))</f>
        <v/>
      </c>
      <c r="CE169" s="283" t="str">
        <f ca="true">+IF(OFFSET('Water Data'!$H$27,0,10*ROW('Water Data'!H163))="","",OFFSET('Water Data'!$H$27,0,10*ROW('Water Data'!H163)))</f>
        <v/>
      </c>
      <c r="CF169" s="283" t="str">
        <f ca="true">+IF(OFFSET('Water Data'!$H$28,0,10*ROW('Water Data'!H163))="","",OFFSET('Water Data'!$H$28,0,10*ROW('Water Data'!H163)))</f>
        <v/>
      </c>
      <c r="CG169" s="283" t="str">
        <f ca="true">+IF(OFFSET('Water Data'!$H$29,0,10*ROW('Water Data'!H163))="","",OFFSET('Water Data'!$H$29,0,10*ROW('Water Data'!H163)))</f>
        <v/>
      </c>
      <c r="CH169" s="283" t="str">
        <f ca="true">+IF(OFFSET('Water Data'!$I$27,0,10*ROW('Water Data'!I163))="","",OFFSET('Water Data'!$I$27,0,10*ROW('Water Data'!I163)))</f>
        <v/>
      </c>
      <c r="CI169" s="283" t="str">
        <f ca="true">+IF(OFFSET('Water Data'!$I$28,0,10*ROW('Water Data'!I163))="","",OFFSET('Water Data'!$I$28,0,10*ROW('Water Data'!I163)))</f>
        <v/>
      </c>
      <c r="CJ169" s="283" t="str">
        <f ca="true">+IF(OFFSET('Water Data'!$I$29,0,10*ROW('Water Data'!I163))="","",OFFSET('Water Data'!$I$29,0,10*ROW('Water Data'!I163)))</f>
        <v/>
      </c>
      <c r="CK169" s="283" t="str">
        <f ca="true">+IF(OFFSET('Sanitation Data'!$D$28,0,10*ROW('Sanitation Data'!D163))="","",OFFSET('Sanitation Data'!$D$28,0,10*ROW('Sanitation Data'!D163)))</f>
        <v/>
      </c>
      <c r="CL169" s="283" t="str">
        <f ca="true">+IF(OFFSET('Sanitation Data'!$D$29,0,10*ROW('Sanitation Data'!D163))="","",OFFSET('Sanitation Data'!$D$29,0,10*ROW('Sanitation Data'!D163)))</f>
        <v/>
      </c>
      <c r="CM169" s="283" t="str">
        <f ca="true">+IF(OFFSET('Sanitation Data'!$D$30,0,10*ROW('Sanitation Data'!D163))="","",OFFSET('Sanitation Data'!$D$30,0,10*ROW('Sanitation Data'!D163)))</f>
        <v/>
      </c>
      <c r="CN169" s="283" t="str">
        <f ca="true">+IF(OFFSET('Sanitation Data'!$D$31,0,10*ROW('Sanitation Data'!D163))="","",OFFSET('Sanitation Data'!$D$31,0,10*ROW('Sanitation Data'!D163)))</f>
        <v/>
      </c>
      <c r="CO169" s="283" t="str">
        <f ca="true">+IF(OFFSET('Sanitation Data'!$D$32,0,10*ROW('Sanitation Data'!D163))="","",OFFSET('Sanitation Data'!$D$32,0,10*ROW('Sanitation Data'!D163)))</f>
        <v/>
      </c>
      <c r="CP169" s="283" t="str">
        <f ca="true">+IF(OFFSET('Sanitation Data'!$E$28,0,10*ROW('Sanitation Data'!E163))="","",OFFSET('Sanitation Data'!$E$28,0,10*ROW('Sanitation Data'!E163)))</f>
        <v/>
      </c>
      <c r="CQ169" s="283" t="str">
        <f ca="true">+IF(OFFSET('Sanitation Data'!$E$29,0,10*ROW('Sanitation Data'!E163))="","",OFFSET('Sanitation Data'!$E$29,0,10*ROW('Sanitation Data'!E163)))</f>
        <v/>
      </c>
      <c r="CR169" s="283" t="str">
        <f ca="true">+IF(OFFSET('Sanitation Data'!$E$30,0,10*ROW('Sanitation Data'!E163))="","",OFFSET('Sanitation Data'!$E$30,0,10*ROW('Sanitation Data'!E163)))</f>
        <v/>
      </c>
      <c r="CS169" s="283" t="str">
        <f ca="true">+IF(OFFSET('Sanitation Data'!$E$31,0,10*ROW('Sanitation Data'!E163))="","",OFFSET('Sanitation Data'!$E$31,0,10*ROW('Sanitation Data'!E163)))</f>
        <v/>
      </c>
      <c r="CT169" s="283" t="str">
        <f ca="true">+IF(OFFSET('Sanitation Data'!$E$32,0,10*ROW('Sanitation Data'!E163))="","",OFFSET('Sanitation Data'!$E$32,0,10*ROW('Sanitation Data'!E163)))</f>
        <v/>
      </c>
      <c r="CU169" s="283" t="str">
        <f ca="true">+IF(OFFSET('Sanitation Data'!$F$28,0,10*ROW('Sanitation Data'!F163))="","",OFFSET('Sanitation Data'!$F$28,0,10*ROW('Sanitation Data'!F163)))</f>
        <v/>
      </c>
      <c r="CV169" s="283" t="str">
        <f ca="true">+IF(OFFSET('Sanitation Data'!$F$29,0,10*ROW('Sanitation Data'!F163))="","",OFFSET('Sanitation Data'!$F$29,0,10*ROW('Sanitation Data'!F163)))</f>
        <v/>
      </c>
      <c r="CW169" s="283" t="str">
        <f ca="true">+IF(OFFSET('Sanitation Data'!$F$30,0,10*ROW('Sanitation Data'!F163))="","",OFFSET('Sanitation Data'!$F$30,0,10*ROW('Sanitation Data'!F163)))</f>
        <v/>
      </c>
      <c r="CX169" s="283" t="str">
        <f ca="true">+IF(OFFSET('Sanitation Data'!$F$31,0,10*ROW('Sanitation Data'!F163))="","",OFFSET('Sanitation Data'!$F$31,0,10*ROW('Sanitation Data'!F163)))</f>
        <v/>
      </c>
      <c r="CY169" s="283" t="str">
        <f ca="true">+IF(OFFSET('Sanitation Data'!$F$32,0,10*ROW('Sanitation Data'!F163))="","",OFFSET('Sanitation Data'!$F$32,0,10*ROW('Sanitation Data'!F163)))</f>
        <v/>
      </c>
      <c r="CZ169" s="283" t="str">
        <f ca="true">+IF(OFFSET('Sanitation Data'!$G$28,0,10*ROW('Sanitation Data'!G163))="","",OFFSET('Sanitation Data'!$G$28,0,10*ROW('Sanitation Data'!G163)))</f>
        <v/>
      </c>
      <c r="DA169" s="283" t="str">
        <f ca="true">+IF(OFFSET('Sanitation Data'!$G$29,0,10*ROW('Sanitation Data'!G163))="","",OFFSET('Sanitation Data'!$G$29,0,10*ROW('Sanitation Data'!G163)))</f>
        <v/>
      </c>
      <c r="DB169" s="283" t="str">
        <f ca="true">+IF(OFFSET('Sanitation Data'!$G$30,0,10*ROW('Sanitation Data'!G163))="","",OFFSET('Sanitation Data'!$G$30,0,10*ROW('Sanitation Data'!G163)))</f>
        <v/>
      </c>
      <c r="DC169" s="283" t="str">
        <f ca="true">+IF(OFFSET('Sanitation Data'!$G$31,0,10*ROW('Sanitation Data'!G163))="","",OFFSET('Sanitation Data'!$G$31,0,10*ROW('Sanitation Data'!G163)))</f>
        <v/>
      </c>
      <c r="DD169" s="283" t="str">
        <f ca="true">+IF(OFFSET('Sanitation Data'!$G$32,0,10*ROW('Sanitation Data'!G163))="","",OFFSET('Sanitation Data'!$G$32,0,10*ROW('Sanitation Data'!G163)))</f>
        <v/>
      </c>
      <c r="DE169" s="283" t="str">
        <f ca="true">+IF(OFFSET('Sanitation Data'!$H$28,0,10*ROW('Sanitation Data'!H163))="","",OFFSET('Sanitation Data'!$H$28,0,10*ROW('Sanitation Data'!H163)))</f>
        <v/>
      </c>
      <c r="DF169" s="283" t="str">
        <f ca="true">+IF(OFFSET('Sanitation Data'!$H$29,0,10*ROW('Sanitation Data'!H163))="","",OFFSET('Sanitation Data'!$H$29,0,10*ROW('Sanitation Data'!H163)))</f>
        <v/>
      </c>
      <c r="DG169" s="283" t="str">
        <f ca="true">+IF(OFFSET('Sanitation Data'!$H$30,0,10*ROW('Sanitation Data'!H163))="","",OFFSET('Sanitation Data'!$H$30,0,10*ROW('Sanitation Data'!H163)))</f>
        <v/>
      </c>
      <c r="DH169" s="283" t="str">
        <f ca="true">+IF(OFFSET('Sanitation Data'!$H$31,0,10*ROW('Sanitation Data'!H163))="","",OFFSET('Sanitation Data'!$H$31,0,10*ROW('Sanitation Data'!H163)))</f>
        <v/>
      </c>
      <c r="DI169" s="283" t="str">
        <f ca="true">+IF(OFFSET('Sanitation Data'!$H$32,0,10*ROW('Sanitation Data'!H163))="","",OFFSET('Sanitation Data'!$H$32,0,10*ROW('Sanitation Data'!H163)))</f>
        <v/>
      </c>
      <c r="DJ169" s="283" t="str">
        <f ca="true">+IF(OFFSET('Sanitation Data'!$I$28,0,10*ROW('Sanitation Data'!I163))="","",OFFSET('Sanitation Data'!$I$28,0,10*ROW('Sanitation Data'!I163)))</f>
        <v/>
      </c>
      <c r="DK169" s="283" t="str">
        <f ca="true">+IF(OFFSET('Sanitation Data'!$I$29,0,10*ROW('Sanitation Data'!I163))="","",OFFSET('Sanitation Data'!$I$29,0,10*ROW('Sanitation Data'!I163)))</f>
        <v/>
      </c>
      <c r="DL169" s="283" t="str">
        <f ca="true">+IF(OFFSET('Sanitation Data'!$I$30,0,10*ROW('Sanitation Data'!I163))="","",OFFSET('Sanitation Data'!$I$30,0,10*ROW('Sanitation Data'!I163)))</f>
        <v/>
      </c>
      <c r="DM169" s="283" t="str">
        <f ca="true">+IF(OFFSET('Sanitation Data'!$I$31,0,10*ROW('Sanitation Data'!I163))="","",OFFSET('Sanitation Data'!$I$31,0,10*ROW('Sanitation Data'!I163)))</f>
        <v/>
      </c>
      <c r="DN169" s="283" t="str">
        <f ca="true">+IF(OFFSET('Sanitation Data'!$I$32,0,10*ROW('Sanitation Data'!I163))="","",OFFSET('Sanitation Data'!$I$32,0,10*ROW('Sanitation Data'!I163)))</f>
        <v/>
      </c>
      <c r="DO169" s="283" t="str">
        <f ca="true">+IF(OFFSET('Hygiene Data'!$D$11,0,10*ROW('Hygiene Data'!D163))="","",OFFSET('Hygiene Data'!$D$11,0,10*ROW('Hygiene Data'!D163)))</f>
        <v/>
      </c>
      <c r="DP169" s="283" t="str">
        <f ca="true">+IF(OFFSET('Hygiene Data'!$D$12,0,10*ROW('Hygiene Data'!D163))="","",OFFSET('Hygiene Data'!$D$12,0,10*ROW('Hygiene Data'!D163)))</f>
        <v/>
      </c>
      <c r="DQ169" s="283" t="str">
        <f ca="true">+IF(OFFSET('Hygiene Data'!$D$13,0,10*ROW('Hygiene Data'!D163))="","",OFFSET('Hygiene Data'!$D$13,0,10*ROW('Hygiene Data'!D163)))</f>
        <v/>
      </c>
      <c r="DR169" s="283" t="str">
        <f ca="true">+IF(OFFSET('Hygiene Data'!$E$11,0,10*ROW('Hygiene Data'!E163))="","",OFFSET('Hygiene Data'!$E$11,0,10*ROW('Hygiene Data'!E163)))</f>
        <v/>
      </c>
      <c r="DS169" s="283" t="str">
        <f ca="true">+IF(OFFSET('Hygiene Data'!$E$12,0,10*ROW('Hygiene Data'!E163))="","",OFFSET('Hygiene Data'!$E$12,0,10*ROW('Hygiene Data'!E163)))</f>
        <v/>
      </c>
      <c r="DT169" s="283" t="str">
        <f ca="true">+IF(OFFSET('Hygiene Data'!$E$13,0,10*ROW('Hygiene Data'!E163))="","",OFFSET('Hygiene Data'!$E$13,0,10*ROW('Hygiene Data'!E163)))</f>
        <v/>
      </c>
      <c r="DU169" s="283" t="str">
        <f ca="true">+IF(OFFSET('Hygiene Data'!$F$11,0,10*ROW('Hygiene Data'!F163))="","",OFFSET('Hygiene Data'!$F$11,0,10*ROW('Hygiene Data'!F163)))</f>
        <v/>
      </c>
      <c r="DV169" s="283" t="str">
        <f ca="true">+IF(OFFSET('Hygiene Data'!$F$12,0,10*ROW('Hygiene Data'!F163))="","",OFFSET('Hygiene Data'!$F$12,0,10*ROW('Hygiene Data'!F163)))</f>
        <v/>
      </c>
      <c r="DW169" s="283" t="str">
        <f ca="true">+IF(OFFSET('Hygiene Data'!$F$13,0,10*ROW('Hygiene Data'!F163))="","",OFFSET('Hygiene Data'!$F$13,0,10*ROW('Hygiene Data'!F163)))</f>
        <v/>
      </c>
      <c r="DX169" s="283" t="str">
        <f ca="true">+IF(OFFSET('Hygiene Data'!$G$11,0,10*ROW('Hygiene Data'!G163))="","",OFFSET('Hygiene Data'!$G$11,0,10*ROW('Hygiene Data'!G163)))</f>
        <v/>
      </c>
      <c r="DY169" s="283" t="str">
        <f ca="true">+IF(OFFSET('Hygiene Data'!$G$12,0,10*ROW('Hygiene Data'!G163))="","",OFFSET('Hygiene Data'!$G$12,0,10*ROW('Hygiene Data'!G163)))</f>
        <v/>
      </c>
      <c r="DZ169" s="283" t="str">
        <f ca="true">+IF(OFFSET('Hygiene Data'!$G$13,0,10*ROW('Hygiene Data'!G163))="","",OFFSET('Hygiene Data'!$G$13,0,10*ROW('Hygiene Data'!G163)))</f>
        <v/>
      </c>
      <c r="EA169" s="283" t="str">
        <f ca="true">+IF(OFFSET('Hygiene Data'!$H$11,0,10*ROW('Hygiene Data'!H163))="","",OFFSET('Hygiene Data'!$H$11,0,10*ROW('Hygiene Data'!H163)))</f>
        <v/>
      </c>
      <c r="EB169" s="283" t="str">
        <f ca="true">+IF(OFFSET('Hygiene Data'!$H$12,0,10*ROW('Hygiene Data'!H163))="","",OFFSET('Hygiene Data'!$H$12,0,10*ROW('Hygiene Data'!H163)))</f>
        <v/>
      </c>
      <c r="EC169" s="283" t="str">
        <f ca="true">+IF(OFFSET('Hygiene Data'!$H$13,0,10*ROW('Hygiene Data'!H163))="","",OFFSET('Hygiene Data'!$H$13,0,10*ROW('Hygiene Data'!H163)))</f>
        <v/>
      </c>
      <c r="ED169" s="283" t="str">
        <f ca="true">+IF(OFFSET('Hygiene Data'!$I$11,0,10*ROW('Hygiene Data'!I163))="","",OFFSET('Hygiene Data'!$I$11,0,10*ROW('Hygiene Data'!I163)))</f>
        <v/>
      </c>
      <c r="EE169" s="283" t="str">
        <f ca="true">+IF(OFFSET('Hygiene Data'!$I$12,0,10*ROW('Hygiene Data'!I163))="","",OFFSET('Hygiene Data'!$I$12,0,10*ROW('Hygiene Data'!I163)))</f>
        <v/>
      </c>
      <c r="EF169" s="283"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9"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3"/>
      <c r="BS170" s="283" t="str">
        <f ca="true">+IF(OFFSET('Water Data'!$D$27,0,10*ROW('Water Data'!D164))="","",OFFSET('Water Data'!$D$27,0,10*ROW('Water Data'!D164)))</f>
        <v/>
      </c>
      <c r="BT170" s="283" t="str">
        <f ca="true">+IF(OFFSET('Water Data'!$D$28,0,10*ROW('Water Data'!D164))="","",OFFSET('Water Data'!$D$28,0,10*ROW('Water Data'!D164)))</f>
        <v/>
      </c>
      <c r="BU170" s="283" t="str">
        <f ca="true">+IF(OFFSET('Water Data'!$D$29,0,10*ROW('Water Data'!D164))="","",OFFSET('Water Data'!$D$29,0,10*ROW('Water Data'!D164)))</f>
        <v/>
      </c>
      <c r="BV170" s="283" t="str">
        <f ca="true">+IF(OFFSET('Water Data'!$E$27,0,10*ROW('Water Data'!E164))="","",OFFSET('Water Data'!$E$27,0,10*ROW('Water Data'!E164)))</f>
        <v/>
      </c>
      <c r="BW170" s="283" t="str">
        <f ca="true">+IF(OFFSET('Water Data'!$E$28,0,10*ROW('Water Data'!E164))="","",OFFSET('Water Data'!$E$28,0,10*ROW('Water Data'!E164)))</f>
        <v/>
      </c>
      <c r="BX170" s="283" t="str">
        <f ca="true">+IF(OFFSET('Water Data'!$E$29,0,10*ROW('Water Data'!E164))="","",OFFSET('Water Data'!$E$29,0,10*ROW('Water Data'!E164)))</f>
        <v/>
      </c>
      <c r="BY170" s="283" t="str">
        <f ca="true">+IF(OFFSET('Water Data'!$F$27,0,10*ROW('Water Data'!F164))="","",OFFSET('Water Data'!$F$27,0,10*ROW('Water Data'!F164)))</f>
        <v/>
      </c>
      <c r="BZ170" s="283" t="str">
        <f ca="true">+IF(OFFSET('Water Data'!$F$28,0,10*ROW('Water Data'!F164))="","",OFFSET('Water Data'!$F$28,0,10*ROW('Water Data'!F164)))</f>
        <v/>
      </c>
      <c r="CA170" s="283" t="str">
        <f ca="true">+IF(OFFSET('Water Data'!$F$29,0,10*ROW('Water Data'!F164))="","",OFFSET('Water Data'!$F$29,0,10*ROW('Water Data'!F164)))</f>
        <v/>
      </c>
      <c r="CB170" s="283" t="str">
        <f ca="true">+IF(OFFSET('Water Data'!$G$27,0,10*ROW('Water Data'!G164))="","",OFFSET('Water Data'!$G$27,0,10*ROW('Water Data'!G164)))</f>
        <v/>
      </c>
      <c r="CC170" s="283" t="str">
        <f ca="true">+IF(OFFSET('Water Data'!$G$28,0,10*ROW('Water Data'!G164))="","",OFFSET('Water Data'!$G$28,0,10*ROW('Water Data'!G164)))</f>
        <v/>
      </c>
      <c r="CD170" s="283" t="str">
        <f ca="true">+IF(OFFSET('Water Data'!$G$29,0,10*ROW('Water Data'!G164))="","",OFFSET('Water Data'!$G$29,0,10*ROW('Water Data'!G164)))</f>
        <v/>
      </c>
      <c r="CE170" s="283" t="str">
        <f ca="true">+IF(OFFSET('Water Data'!$H$27,0,10*ROW('Water Data'!H164))="","",OFFSET('Water Data'!$H$27,0,10*ROW('Water Data'!H164)))</f>
        <v/>
      </c>
      <c r="CF170" s="283" t="str">
        <f ca="true">+IF(OFFSET('Water Data'!$H$28,0,10*ROW('Water Data'!H164))="","",OFFSET('Water Data'!$H$28,0,10*ROW('Water Data'!H164)))</f>
        <v/>
      </c>
      <c r="CG170" s="283" t="str">
        <f ca="true">+IF(OFFSET('Water Data'!$H$29,0,10*ROW('Water Data'!H164))="","",OFFSET('Water Data'!$H$29,0,10*ROW('Water Data'!H164)))</f>
        <v/>
      </c>
      <c r="CH170" s="283" t="str">
        <f ca="true">+IF(OFFSET('Water Data'!$I$27,0,10*ROW('Water Data'!I164))="","",OFFSET('Water Data'!$I$27,0,10*ROW('Water Data'!I164)))</f>
        <v/>
      </c>
      <c r="CI170" s="283" t="str">
        <f ca="true">+IF(OFFSET('Water Data'!$I$28,0,10*ROW('Water Data'!I164))="","",OFFSET('Water Data'!$I$28,0,10*ROW('Water Data'!I164)))</f>
        <v/>
      </c>
      <c r="CJ170" s="283" t="str">
        <f ca="true">+IF(OFFSET('Water Data'!$I$29,0,10*ROW('Water Data'!I164))="","",OFFSET('Water Data'!$I$29,0,10*ROW('Water Data'!I164)))</f>
        <v/>
      </c>
      <c r="CK170" s="283" t="str">
        <f ca="true">+IF(OFFSET('Sanitation Data'!$D$28,0,10*ROW('Sanitation Data'!D164))="","",OFFSET('Sanitation Data'!$D$28,0,10*ROW('Sanitation Data'!D164)))</f>
        <v/>
      </c>
      <c r="CL170" s="283" t="str">
        <f ca="true">+IF(OFFSET('Sanitation Data'!$D$29,0,10*ROW('Sanitation Data'!D164))="","",OFFSET('Sanitation Data'!$D$29,0,10*ROW('Sanitation Data'!D164)))</f>
        <v/>
      </c>
      <c r="CM170" s="283" t="str">
        <f ca="true">+IF(OFFSET('Sanitation Data'!$D$30,0,10*ROW('Sanitation Data'!D164))="","",OFFSET('Sanitation Data'!$D$30,0,10*ROW('Sanitation Data'!D164)))</f>
        <v/>
      </c>
      <c r="CN170" s="283" t="str">
        <f ca="true">+IF(OFFSET('Sanitation Data'!$D$31,0,10*ROW('Sanitation Data'!D164))="","",OFFSET('Sanitation Data'!$D$31,0,10*ROW('Sanitation Data'!D164)))</f>
        <v/>
      </c>
      <c r="CO170" s="283" t="str">
        <f ca="true">+IF(OFFSET('Sanitation Data'!$D$32,0,10*ROW('Sanitation Data'!D164))="","",OFFSET('Sanitation Data'!$D$32,0,10*ROW('Sanitation Data'!D164)))</f>
        <v/>
      </c>
      <c r="CP170" s="283" t="str">
        <f ca="true">+IF(OFFSET('Sanitation Data'!$E$28,0,10*ROW('Sanitation Data'!E164))="","",OFFSET('Sanitation Data'!$E$28,0,10*ROW('Sanitation Data'!E164)))</f>
        <v/>
      </c>
      <c r="CQ170" s="283" t="str">
        <f ca="true">+IF(OFFSET('Sanitation Data'!$E$29,0,10*ROW('Sanitation Data'!E164))="","",OFFSET('Sanitation Data'!$E$29,0,10*ROW('Sanitation Data'!E164)))</f>
        <v/>
      </c>
      <c r="CR170" s="283" t="str">
        <f ca="true">+IF(OFFSET('Sanitation Data'!$E$30,0,10*ROW('Sanitation Data'!E164))="","",OFFSET('Sanitation Data'!$E$30,0,10*ROW('Sanitation Data'!E164)))</f>
        <v/>
      </c>
      <c r="CS170" s="283" t="str">
        <f ca="true">+IF(OFFSET('Sanitation Data'!$E$31,0,10*ROW('Sanitation Data'!E164))="","",OFFSET('Sanitation Data'!$E$31,0,10*ROW('Sanitation Data'!E164)))</f>
        <v/>
      </c>
      <c r="CT170" s="283" t="str">
        <f ca="true">+IF(OFFSET('Sanitation Data'!$E$32,0,10*ROW('Sanitation Data'!E164))="","",OFFSET('Sanitation Data'!$E$32,0,10*ROW('Sanitation Data'!E164)))</f>
        <v/>
      </c>
      <c r="CU170" s="283" t="str">
        <f ca="true">+IF(OFFSET('Sanitation Data'!$F$28,0,10*ROW('Sanitation Data'!F164))="","",OFFSET('Sanitation Data'!$F$28,0,10*ROW('Sanitation Data'!F164)))</f>
        <v/>
      </c>
      <c r="CV170" s="283" t="str">
        <f ca="true">+IF(OFFSET('Sanitation Data'!$F$29,0,10*ROW('Sanitation Data'!F164))="","",OFFSET('Sanitation Data'!$F$29,0,10*ROW('Sanitation Data'!F164)))</f>
        <v/>
      </c>
      <c r="CW170" s="283" t="str">
        <f ca="true">+IF(OFFSET('Sanitation Data'!$F$30,0,10*ROW('Sanitation Data'!F164))="","",OFFSET('Sanitation Data'!$F$30,0,10*ROW('Sanitation Data'!F164)))</f>
        <v/>
      </c>
      <c r="CX170" s="283" t="str">
        <f ca="true">+IF(OFFSET('Sanitation Data'!$F$31,0,10*ROW('Sanitation Data'!F164))="","",OFFSET('Sanitation Data'!$F$31,0,10*ROW('Sanitation Data'!F164)))</f>
        <v/>
      </c>
      <c r="CY170" s="283" t="str">
        <f ca="true">+IF(OFFSET('Sanitation Data'!$F$32,0,10*ROW('Sanitation Data'!F164))="","",OFFSET('Sanitation Data'!$F$32,0,10*ROW('Sanitation Data'!F164)))</f>
        <v/>
      </c>
      <c r="CZ170" s="283" t="str">
        <f ca="true">+IF(OFFSET('Sanitation Data'!$G$28,0,10*ROW('Sanitation Data'!G164))="","",OFFSET('Sanitation Data'!$G$28,0,10*ROW('Sanitation Data'!G164)))</f>
        <v/>
      </c>
      <c r="DA170" s="283" t="str">
        <f ca="true">+IF(OFFSET('Sanitation Data'!$G$29,0,10*ROW('Sanitation Data'!G164))="","",OFFSET('Sanitation Data'!$G$29,0,10*ROW('Sanitation Data'!G164)))</f>
        <v/>
      </c>
      <c r="DB170" s="283" t="str">
        <f ca="true">+IF(OFFSET('Sanitation Data'!$G$30,0,10*ROW('Sanitation Data'!G164))="","",OFFSET('Sanitation Data'!$G$30,0,10*ROW('Sanitation Data'!G164)))</f>
        <v/>
      </c>
      <c r="DC170" s="283" t="str">
        <f ca="true">+IF(OFFSET('Sanitation Data'!$G$31,0,10*ROW('Sanitation Data'!G164))="","",OFFSET('Sanitation Data'!$G$31,0,10*ROW('Sanitation Data'!G164)))</f>
        <v/>
      </c>
      <c r="DD170" s="283" t="str">
        <f ca="true">+IF(OFFSET('Sanitation Data'!$G$32,0,10*ROW('Sanitation Data'!G164))="","",OFFSET('Sanitation Data'!$G$32,0,10*ROW('Sanitation Data'!G164)))</f>
        <v/>
      </c>
      <c r="DE170" s="283" t="str">
        <f ca="true">+IF(OFFSET('Sanitation Data'!$H$28,0,10*ROW('Sanitation Data'!H164))="","",OFFSET('Sanitation Data'!$H$28,0,10*ROW('Sanitation Data'!H164)))</f>
        <v/>
      </c>
      <c r="DF170" s="283" t="str">
        <f ca="true">+IF(OFFSET('Sanitation Data'!$H$29,0,10*ROW('Sanitation Data'!H164))="","",OFFSET('Sanitation Data'!$H$29,0,10*ROW('Sanitation Data'!H164)))</f>
        <v/>
      </c>
      <c r="DG170" s="283" t="str">
        <f ca="true">+IF(OFFSET('Sanitation Data'!$H$30,0,10*ROW('Sanitation Data'!H164))="","",OFFSET('Sanitation Data'!$H$30,0,10*ROW('Sanitation Data'!H164)))</f>
        <v/>
      </c>
      <c r="DH170" s="283" t="str">
        <f ca="true">+IF(OFFSET('Sanitation Data'!$H$31,0,10*ROW('Sanitation Data'!H164))="","",OFFSET('Sanitation Data'!$H$31,0,10*ROW('Sanitation Data'!H164)))</f>
        <v/>
      </c>
      <c r="DI170" s="283" t="str">
        <f ca="true">+IF(OFFSET('Sanitation Data'!$H$32,0,10*ROW('Sanitation Data'!H164))="","",OFFSET('Sanitation Data'!$H$32,0,10*ROW('Sanitation Data'!H164)))</f>
        <v/>
      </c>
      <c r="DJ170" s="283" t="str">
        <f ca="true">+IF(OFFSET('Sanitation Data'!$I$28,0,10*ROW('Sanitation Data'!I164))="","",OFFSET('Sanitation Data'!$I$28,0,10*ROW('Sanitation Data'!I164)))</f>
        <v/>
      </c>
      <c r="DK170" s="283" t="str">
        <f ca="true">+IF(OFFSET('Sanitation Data'!$I$29,0,10*ROW('Sanitation Data'!I164))="","",OFFSET('Sanitation Data'!$I$29,0,10*ROW('Sanitation Data'!I164)))</f>
        <v/>
      </c>
      <c r="DL170" s="283" t="str">
        <f ca="true">+IF(OFFSET('Sanitation Data'!$I$30,0,10*ROW('Sanitation Data'!I164))="","",OFFSET('Sanitation Data'!$I$30,0,10*ROW('Sanitation Data'!I164)))</f>
        <v/>
      </c>
      <c r="DM170" s="283" t="str">
        <f ca="true">+IF(OFFSET('Sanitation Data'!$I$31,0,10*ROW('Sanitation Data'!I164))="","",OFFSET('Sanitation Data'!$I$31,0,10*ROW('Sanitation Data'!I164)))</f>
        <v/>
      </c>
      <c r="DN170" s="283" t="str">
        <f ca="true">+IF(OFFSET('Sanitation Data'!$I$32,0,10*ROW('Sanitation Data'!I164))="","",OFFSET('Sanitation Data'!$I$32,0,10*ROW('Sanitation Data'!I164)))</f>
        <v/>
      </c>
      <c r="DO170" s="283" t="str">
        <f ca="true">+IF(OFFSET('Hygiene Data'!$D$11,0,10*ROW('Hygiene Data'!D164))="","",OFFSET('Hygiene Data'!$D$11,0,10*ROW('Hygiene Data'!D164)))</f>
        <v/>
      </c>
      <c r="DP170" s="283" t="str">
        <f ca="true">+IF(OFFSET('Hygiene Data'!$D$12,0,10*ROW('Hygiene Data'!D164))="","",OFFSET('Hygiene Data'!$D$12,0,10*ROW('Hygiene Data'!D164)))</f>
        <v/>
      </c>
      <c r="DQ170" s="283" t="str">
        <f ca="true">+IF(OFFSET('Hygiene Data'!$D$13,0,10*ROW('Hygiene Data'!D164))="","",OFFSET('Hygiene Data'!$D$13,0,10*ROW('Hygiene Data'!D164)))</f>
        <v/>
      </c>
      <c r="DR170" s="283" t="str">
        <f ca="true">+IF(OFFSET('Hygiene Data'!$E$11,0,10*ROW('Hygiene Data'!E164))="","",OFFSET('Hygiene Data'!$E$11,0,10*ROW('Hygiene Data'!E164)))</f>
        <v/>
      </c>
      <c r="DS170" s="283" t="str">
        <f ca="true">+IF(OFFSET('Hygiene Data'!$E$12,0,10*ROW('Hygiene Data'!E164))="","",OFFSET('Hygiene Data'!$E$12,0,10*ROW('Hygiene Data'!E164)))</f>
        <v/>
      </c>
      <c r="DT170" s="283" t="str">
        <f ca="true">+IF(OFFSET('Hygiene Data'!$E$13,0,10*ROW('Hygiene Data'!E164))="","",OFFSET('Hygiene Data'!$E$13,0,10*ROW('Hygiene Data'!E164)))</f>
        <v/>
      </c>
      <c r="DU170" s="283" t="str">
        <f ca="true">+IF(OFFSET('Hygiene Data'!$F$11,0,10*ROW('Hygiene Data'!F164))="","",OFFSET('Hygiene Data'!$F$11,0,10*ROW('Hygiene Data'!F164)))</f>
        <v/>
      </c>
      <c r="DV170" s="283" t="str">
        <f ca="true">+IF(OFFSET('Hygiene Data'!$F$12,0,10*ROW('Hygiene Data'!F164))="","",OFFSET('Hygiene Data'!$F$12,0,10*ROW('Hygiene Data'!F164)))</f>
        <v/>
      </c>
      <c r="DW170" s="283" t="str">
        <f ca="true">+IF(OFFSET('Hygiene Data'!$F$13,0,10*ROW('Hygiene Data'!F164))="","",OFFSET('Hygiene Data'!$F$13,0,10*ROW('Hygiene Data'!F164)))</f>
        <v/>
      </c>
      <c r="DX170" s="283" t="str">
        <f ca="true">+IF(OFFSET('Hygiene Data'!$G$11,0,10*ROW('Hygiene Data'!G164))="","",OFFSET('Hygiene Data'!$G$11,0,10*ROW('Hygiene Data'!G164)))</f>
        <v/>
      </c>
      <c r="DY170" s="283" t="str">
        <f ca="true">+IF(OFFSET('Hygiene Data'!$G$12,0,10*ROW('Hygiene Data'!G164))="","",OFFSET('Hygiene Data'!$G$12,0,10*ROW('Hygiene Data'!G164)))</f>
        <v/>
      </c>
      <c r="DZ170" s="283" t="str">
        <f ca="true">+IF(OFFSET('Hygiene Data'!$G$13,0,10*ROW('Hygiene Data'!G164))="","",OFFSET('Hygiene Data'!$G$13,0,10*ROW('Hygiene Data'!G164)))</f>
        <v/>
      </c>
      <c r="EA170" s="283" t="str">
        <f ca="true">+IF(OFFSET('Hygiene Data'!$H$11,0,10*ROW('Hygiene Data'!H164))="","",OFFSET('Hygiene Data'!$H$11,0,10*ROW('Hygiene Data'!H164)))</f>
        <v/>
      </c>
      <c r="EB170" s="283" t="str">
        <f ca="true">+IF(OFFSET('Hygiene Data'!$H$12,0,10*ROW('Hygiene Data'!H164))="","",OFFSET('Hygiene Data'!$H$12,0,10*ROW('Hygiene Data'!H164)))</f>
        <v/>
      </c>
      <c r="EC170" s="283" t="str">
        <f ca="true">+IF(OFFSET('Hygiene Data'!$H$13,0,10*ROW('Hygiene Data'!H164))="","",OFFSET('Hygiene Data'!$H$13,0,10*ROW('Hygiene Data'!H164)))</f>
        <v/>
      </c>
      <c r="ED170" s="283" t="str">
        <f ca="true">+IF(OFFSET('Hygiene Data'!$I$11,0,10*ROW('Hygiene Data'!I164))="","",OFFSET('Hygiene Data'!$I$11,0,10*ROW('Hygiene Data'!I164)))</f>
        <v/>
      </c>
      <c r="EE170" s="283" t="str">
        <f ca="true">+IF(OFFSET('Hygiene Data'!$I$12,0,10*ROW('Hygiene Data'!I164))="","",OFFSET('Hygiene Data'!$I$12,0,10*ROW('Hygiene Data'!I164)))</f>
        <v/>
      </c>
      <c r="EF170" s="283"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9"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3"/>
      <c r="BS171" s="283" t="str">
        <f ca="true">+IF(OFFSET('Water Data'!$D$27,0,10*ROW('Water Data'!D165))="","",OFFSET('Water Data'!$D$27,0,10*ROW('Water Data'!D165)))</f>
        <v/>
      </c>
      <c r="BT171" s="283" t="str">
        <f ca="true">+IF(OFFSET('Water Data'!$D$28,0,10*ROW('Water Data'!D165))="","",OFFSET('Water Data'!$D$28,0,10*ROW('Water Data'!D165)))</f>
        <v/>
      </c>
      <c r="BU171" s="283" t="str">
        <f ca="true">+IF(OFFSET('Water Data'!$D$29,0,10*ROW('Water Data'!D165))="","",OFFSET('Water Data'!$D$29,0,10*ROW('Water Data'!D165)))</f>
        <v/>
      </c>
      <c r="BV171" s="283" t="str">
        <f ca="true">+IF(OFFSET('Water Data'!$E$27,0,10*ROW('Water Data'!E165))="","",OFFSET('Water Data'!$E$27,0,10*ROW('Water Data'!E165)))</f>
        <v/>
      </c>
      <c r="BW171" s="283" t="str">
        <f ca="true">+IF(OFFSET('Water Data'!$E$28,0,10*ROW('Water Data'!E165))="","",OFFSET('Water Data'!$E$28,0,10*ROW('Water Data'!E165)))</f>
        <v/>
      </c>
      <c r="BX171" s="283" t="str">
        <f ca="true">+IF(OFFSET('Water Data'!$E$29,0,10*ROW('Water Data'!E165))="","",OFFSET('Water Data'!$E$29,0,10*ROW('Water Data'!E165)))</f>
        <v/>
      </c>
      <c r="BY171" s="283" t="str">
        <f ca="true">+IF(OFFSET('Water Data'!$F$27,0,10*ROW('Water Data'!F165))="","",OFFSET('Water Data'!$F$27,0,10*ROW('Water Data'!F165)))</f>
        <v/>
      </c>
      <c r="BZ171" s="283" t="str">
        <f ca="true">+IF(OFFSET('Water Data'!$F$28,0,10*ROW('Water Data'!F165))="","",OFFSET('Water Data'!$F$28,0,10*ROW('Water Data'!F165)))</f>
        <v/>
      </c>
      <c r="CA171" s="283" t="str">
        <f ca="true">+IF(OFFSET('Water Data'!$F$29,0,10*ROW('Water Data'!F165))="","",OFFSET('Water Data'!$F$29,0,10*ROW('Water Data'!F165)))</f>
        <v/>
      </c>
      <c r="CB171" s="283" t="str">
        <f ca="true">+IF(OFFSET('Water Data'!$G$27,0,10*ROW('Water Data'!G165))="","",OFFSET('Water Data'!$G$27,0,10*ROW('Water Data'!G165)))</f>
        <v/>
      </c>
      <c r="CC171" s="283" t="str">
        <f ca="true">+IF(OFFSET('Water Data'!$G$28,0,10*ROW('Water Data'!G165))="","",OFFSET('Water Data'!$G$28,0,10*ROW('Water Data'!G165)))</f>
        <v/>
      </c>
      <c r="CD171" s="283" t="str">
        <f ca="true">+IF(OFFSET('Water Data'!$G$29,0,10*ROW('Water Data'!G165))="","",OFFSET('Water Data'!$G$29,0,10*ROW('Water Data'!G165)))</f>
        <v/>
      </c>
      <c r="CE171" s="283" t="str">
        <f ca="true">+IF(OFFSET('Water Data'!$H$27,0,10*ROW('Water Data'!H165))="","",OFFSET('Water Data'!$H$27,0,10*ROW('Water Data'!H165)))</f>
        <v/>
      </c>
      <c r="CF171" s="283" t="str">
        <f ca="true">+IF(OFFSET('Water Data'!$H$28,0,10*ROW('Water Data'!H165))="","",OFFSET('Water Data'!$H$28,0,10*ROW('Water Data'!H165)))</f>
        <v/>
      </c>
      <c r="CG171" s="283" t="str">
        <f ca="true">+IF(OFFSET('Water Data'!$H$29,0,10*ROW('Water Data'!H165))="","",OFFSET('Water Data'!$H$29,0,10*ROW('Water Data'!H165)))</f>
        <v/>
      </c>
      <c r="CH171" s="283" t="str">
        <f ca="true">+IF(OFFSET('Water Data'!$I$27,0,10*ROW('Water Data'!I165))="","",OFFSET('Water Data'!$I$27,0,10*ROW('Water Data'!I165)))</f>
        <v/>
      </c>
      <c r="CI171" s="283" t="str">
        <f ca="true">+IF(OFFSET('Water Data'!$I$28,0,10*ROW('Water Data'!I165))="","",OFFSET('Water Data'!$I$28,0,10*ROW('Water Data'!I165)))</f>
        <v/>
      </c>
      <c r="CJ171" s="283" t="str">
        <f ca="true">+IF(OFFSET('Water Data'!$I$29,0,10*ROW('Water Data'!I165))="","",OFFSET('Water Data'!$I$29,0,10*ROW('Water Data'!I165)))</f>
        <v/>
      </c>
      <c r="CK171" s="283" t="str">
        <f ca="true">+IF(OFFSET('Sanitation Data'!$D$28,0,10*ROW('Sanitation Data'!D165))="","",OFFSET('Sanitation Data'!$D$28,0,10*ROW('Sanitation Data'!D165)))</f>
        <v/>
      </c>
      <c r="CL171" s="283" t="str">
        <f ca="true">+IF(OFFSET('Sanitation Data'!$D$29,0,10*ROW('Sanitation Data'!D165))="","",OFFSET('Sanitation Data'!$D$29,0,10*ROW('Sanitation Data'!D165)))</f>
        <v/>
      </c>
      <c r="CM171" s="283" t="str">
        <f ca="true">+IF(OFFSET('Sanitation Data'!$D$30,0,10*ROW('Sanitation Data'!D165))="","",OFFSET('Sanitation Data'!$D$30,0,10*ROW('Sanitation Data'!D165)))</f>
        <v/>
      </c>
      <c r="CN171" s="283" t="str">
        <f ca="true">+IF(OFFSET('Sanitation Data'!$D$31,0,10*ROW('Sanitation Data'!D165))="","",OFFSET('Sanitation Data'!$D$31,0,10*ROW('Sanitation Data'!D165)))</f>
        <v/>
      </c>
      <c r="CO171" s="283" t="str">
        <f ca="true">+IF(OFFSET('Sanitation Data'!$D$32,0,10*ROW('Sanitation Data'!D165))="","",OFFSET('Sanitation Data'!$D$32,0,10*ROW('Sanitation Data'!D165)))</f>
        <v/>
      </c>
      <c r="CP171" s="283" t="str">
        <f ca="true">+IF(OFFSET('Sanitation Data'!$E$28,0,10*ROW('Sanitation Data'!E165))="","",OFFSET('Sanitation Data'!$E$28,0,10*ROW('Sanitation Data'!E165)))</f>
        <v/>
      </c>
      <c r="CQ171" s="283" t="str">
        <f ca="true">+IF(OFFSET('Sanitation Data'!$E$29,0,10*ROW('Sanitation Data'!E165))="","",OFFSET('Sanitation Data'!$E$29,0,10*ROW('Sanitation Data'!E165)))</f>
        <v/>
      </c>
      <c r="CR171" s="283" t="str">
        <f ca="true">+IF(OFFSET('Sanitation Data'!$E$30,0,10*ROW('Sanitation Data'!E165))="","",OFFSET('Sanitation Data'!$E$30,0,10*ROW('Sanitation Data'!E165)))</f>
        <v/>
      </c>
      <c r="CS171" s="283" t="str">
        <f ca="true">+IF(OFFSET('Sanitation Data'!$E$31,0,10*ROW('Sanitation Data'!E165))="","",OFFSET('Sanitation Data'!$E$31,0,10*ROW('Sanitation Data'!E165)))</f>
        <v/>
      </c>
      <c r="CT171" s="283" t="str">
        <f ca="true">+IF(OFFSET('Sanitation Data'!$E$32,0,10*ROW('Sanitation Data'!E165))="","",OFFSET('Sanitation Data'!$E$32,0,10*ROW('Sanitation Data'!E165)))</f>
        <v/>
      </c>
      <c r="CU171" s="283" t="str">
        <f ca="true">+IF(OFFSET('Sanitation Data'!$F$28,0,10*ROW('Sanitation Data'!F165))="","",OFFSET('Sanitation Data'!$F$28,0,10*ROW('Sanitation Data'!F165)))</f>
        <v/>
      </c>
      <c r="CV171" s="283" t="str">
        <f ca="true">+IF(OFFSET('Sanitation Data'!$F$29,0,10*ROW('Sanitation Data'!F165))="","",OFFSET('Sanitation Data'!$F$29,0,10*ROW('Sanitation Data'!F165)))</f>
        <v/>
      </c>
      <c r="CW171" s="283" t="str">
        <f ca="true">+IF(OFFSET('Sanitation Data'!$F$30,0,10*ROW('Sanitation Data'!F165))="","",OFFSET('Sanitation Data'!$F$30,0,10*ROW('Sanitation Data'!F165)))</f>
        <v/>
      </c>
      <c r="CX171" s="283" t="str">
        <f ca="true">+IF(OFFSET('Sanitation Data'!$F$31,0,10*ROW('Sanitation Data'!F165))="","",OFFSET('Sanitation Data'!$F$31,0,10*ROW('Sanitation Data'!F165)))</f>
        <v/>
      </c>
      <c r="CY171" s="283" t="str">
        <f ca="true">+IF(OFFSET('Sanitation Data'!$F$32,0,10*ROW('Sanitation Data'!F165))="","",OFFSET('Sanitation Data'!$F$32,0,10*ROW('Sanitation Data'!F165)))</f>
        <v/>
      </c>
      <c r="CZ171" s="283" t="str">
        <f ca="true">+IF(OFFSET('Sanitation Data'!$G$28,0,10*ROW('Sanitation Data'!G165))="","",OFFSET('Sanitation Data'!$G$28,0,10*ROW('Sanitation Data'!G165)))</f>
        <v/>
      </c>
      <c r="DA171" s="283" t="str">
        <f ca="true">+IF(OFFSET('Sanitation Data'!$G$29,0,10*ROW('Sanitation Data'!G165))="","",OFFSET('Sanitation Data'!$G$29,0,10*ROW('Sanitation Data'!G165)))</f>
        <v/>
      </c>
      <c r="DB171" s="283" t="str">
        <f ca="true">+IF(OFFSET('Sanitation Data'!$G$30,0,10*ROW('Sanitation Data'!G165))="","",OFFSET('Sanitation Data'!$G$30,0,10*ROW('Sanitation Data'!G165)))</f>
        <v/>
      </c>
      <c r="DC171" s="283" t="str">
        <f ca="true">+IF(OFFSET('Sanitation Data'!$G$31,0,10*ROW('Sanitation Data'!G165))="","",OFFSET('Sanitation Data'!$G$31,0,10*ROW('Sanitation Data'!G165)))</f>
        <v/>
      </c>
      <c r="DD171" s="283" t="str">
        <f ca="true">+IF(OFFSET('Sanitation Data'!$G$32,0,10*ROW('Sanitation Data'!G165))="","",OFFSET('Sanitation Data'!$G$32,0,10*ROW('Sanitation Data'!G165)))</f>
        <v/>
      </c>
      <c r="DE171" s="283" t="str">
        <f ca="true">+IF(OFFSET('Sanitation Data'!$H$28,0,10*ROW('Sanitation Data'!H165))="","",OFFSET('Sanitation Data'!$H$28,0,10*ROW('Sanitation Data'!H165)))</f>
        <v/>
      </c>
      <c r="DF171" s="283" t="str">
        <f ca="true">+IF(OFFSET('Sanitation Data'!$H$29,0,10*ROW('Sanitation Data'!H165))="","",OFFSET('Sanitation Data'!$H$29,0,10*ROW('Sanitation Data'!H165)))</f>
        <v/>
      </c>
      <c r="DG171" s="283" t="str">
        <f ca="true">+IF(OFFSET('Sanitation Data'!$H$30,0,10*ROW('Sanitation Data'!H165))="","",OFFSET('Sanitation Data'!$H$30,0,10*ROW('Sanitation Data'!H165)))</f>
        <v/>
      </c>
      <c r="DH171" s="283" t="str">
        <f ca="true">+IF(OFFSET('Sanitation Data'!$H$31,0,10*ROW('Sanitation Data'!H165))="","",OFFSET('Sanitation Data'!$H$31,0,10*ROW('Sanitation Data'!H165)))</f>
        <v/>
      </c>
      <c r="DI171" s="283" t="str">
        <f ca="true">+IF(OFFSET('Sanitation Data'!$H$32,0,10*ROW('Sanitation Data'!H165))="","",OFFSET('Sanitation Data'!$H$32,0,10*ROW('Sanitation Data'!H165)))</f>
        <v/>
      </c>
      <c r="DJ171" s="283" t="str">
        <f ca="true">+IF(OFFSET('Sanitation Data'!$I$28,0,10*ROW('Sanitation Data'!I165))="","",OFFSET('Sanitation Data'!$I$28,0,10*ROW('Sanitation Data'!I165)))</f>
        <v/>
      </c>
      <c r="DK171" s="283" t="str">
        <f ca="true">+IF(OFFSET('Sanitation Data'!$I$29,0,10*ROW('Sanitation Data'!I165))="","",OFFSET('Sanitation Data'!$I$29,0,10*ROW('Sanitation Data'!I165)))</f>
        <v/>
      </c>
      <c r="DL171" s="283" t="str">
        <f ca="true">+IF(OFFSET('Sanitation Data'!$I$30,0,10*ROW('Sanitation Data'!I165))="","",OFFSET('Sanitation Data'!$I$30,0,10*ROW('Sanitation Data'!I165)))</f>
        <v/>
      </c>
      <c r="DM171" s="283" t="str">
        <f ca="true">+IF(OFFSET('Sanitation Data'!$I$31,0,10*ROW('Sanitation Data'!I165))="","",OFFSET('Sanitation Data'!$I$31,0,10*ROW('Sanitation Data'!I165)))</f>
        <v/>
      </c>
      <c r="DN171" s="283" t="str">
        <f ca="true">+IF(OFFSET('Sanitation Data'!$I$32,0,10*ROW('Sanitation Data'!I165))="","",OFFSET('Sanitation Data'!$I$32,0,10*ROW('Sanitation Data'!I165)))</f>
        <v/>
      </c>
      <c r="DO171" s="283" t="str">
        <f ca="true">+IF(OFFSET('Hygiene Data'!$D$11,0,10*ROW('Hygiene Data'!D165))="","",OFFSET('Hygiene Data'!$D$11,0,10*ROW('Hygiene Data'!D165)))</f>
        <v/>
      </c>
      <c r="DP171" s="283" t="str">
        <f ca="true">+IF(OFFSET('Hygiene Data'!$D$12,0,10*ROW('Hygiene Data'!D165))="","",OFFSET('Hygiene Data'!$D$12,0,10*ROW('Hygiene Data'!D165)))</f>
        <v/>
      </c>
      <c r="DQ171" s="283" t="str">
        <f ca="true">+IF(OFFSET('Hygiene Data'!$D$13,0,10*ROW('Hygiene Data'!D165))="","",OFFSET('Hygiene Data'!$D$13,0,10*ROW('Hygiene Data'!D165)))</f>
        <v/>
      </c>
      <c r="DR171" s="283" t="str">
        <f ca="true">+IF(OFFSET('Hygiene Data'!$E$11,0,10*ROW('Hygiene Data'!E165))="","",OFFSET('Hygiene Data'!$E$11,0,10*ROW('Hygiene Data'!E165)))</f>
        <v/>
      </c>
      <c r="DS171" s="283" t="str">
        <f ca="true">+IF(OFFSET('Hygiene Data'!$E$12,0,10*ROW('Hygiene Data'!E165))="","",OFFSET('Hygiene Data'!$E$12,0,10*ROW('Hygiene Data'!E165)))</f>
        <v/>
      </c>
      <c r="DT171" s="283" t="str">
        <f ca="true">+IF(OFFSET('Hygiene Data'!$E$13,0,10*ROW('Hygiene Data'!E165))="","",OFFSET('Hygiene Data'!$E$13,0,10*ROW('Hygiene Data'!E165)))</f>
        <v/>
      </c>
      <c r="DU171" s="283" t="str">
        <f ca="true">+IF(OFFSET('Hygiene Data'!$F$11,0,10*ROW('Hygiene Data'!F165))="","",OFFSET('Hygiene Data'!$F$11,0,10*ROW('Hygiene Data'!F165)))</f>
        <v/>
      </c>
      <c r="DV171" s="283" t="str">
        <f ca="true">+IF(OFFSET('Hygiene Data'!$F$12,0,10*ROW('Hygiene Data'!F165))="","",OFFSET('Hygiene Data'!$F$12,0,10*ROW('Hygiene Data'!F165)))</f>
        <v/>
      </c>
      <c r="DW171" s="283" t="str">
        <f ca="true">+IF(OFFSET('Hygiene Data'!$F$13,0,10*ROW('Hygiene Data'!F165))="","",OFFSET('Hygiene Data'!$F$13,0,10*ROW('Hygiene Data'!F165)))</f>
        <v/>
      </c>
      <c r="DX171" s="283" t="str">
        <f ca="true">+IF(OFFSET('Hygiene Data'!$G$11,0,10*ROW('Hygiene Data'!G165))="","",OFFSET('Hygiene Data'!$G$11,0,10*ROW('Hygiene Data'!G165)))</f>
        <v/>
      </c>
      <c r="DY171" s="283" t="str">
        <f ca="true">+IF(OFFSET('Hygiene Data'!$G$12,0,10*ROW('Hygiene Data'!G165))="","",OFFSET('Hygiene Data'!$G$12,0,10*ROW('Hygiene Data'!G165)))</f>
        <v/>
      </c>
      <c r="DZ171" s="283" t="str">
        <f ca="true">+IF(OFFSET('Hygiene Data'!$G$13,0,10*ROW('Hygiene Data'!G165))="","",OFFSET('Hygiene Data'!$G$13,0,10*ROW('Hygiene Data'!G165)))</f>
        <v/>
      </c>
      <c r="EA171" s="283" t="str">
        <f ca="true">+IF(OFFSET('Hygiene Data'!$H$11,0,10*ROW('Hygiene Data'!H165))="","",OFFSET('Hygiene Data'!$H$11,0,10*ROW('Hygiene Data'!H165)))</f>
        <v/>
      </c>
      <c r="EB171" s="283" t="str">
        <f ca="true">+IF(OFFSET('Hygiene Data'!$H$12,0,10*ROW('Hygiene Data'!H165))="","",OFFSET('Hygiene Data'!$H$12,0,10*ROW('Hygiene Data'!H165)))</f>
        <v/>
      </c>
      <c r="EC171" s="283" t="str">
        <f ca="true">+IF(OFFSET('Hygiene Data'!$H$13,0,10*ROW('Hygiene Data'!H165))="","",OFFSET('Hygiene Data'!$H$13,0,10*ROW('Hygiene Data'!H165)))</f>
        <v/>
      </c>
      <c r="ED171" s="283" t="str">
        <f ca="true">+IF(OFFSET('Hygiene Data'!$I$11,0,10*ROW('Hygiene Data'!I165))="","",OFFSET('Hygiene Data'!$I$11,0,10*ROW('Hygiene Data'!I165)))</f>
        <v/>
      </c>
      <c r="EE171" s="283" t="str">
        <f ca="true">+IF(OFFSET('Hygiene Data'!$I$12,0,10*ROW('Hygiene Data'!I165))="","",OFFSET('Hygiene Data'!$I$12,0,10*ROW('Hygiene Data'!I165)))</f>
        <v/>
      </c>
      <c r="EF171" s="283"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9"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3"/>
      <c r="BS172" s="283" t="str">
        <f ca="true">+IF(OFFSET('Water Data'!$D$27,0,10*ROW('Water Data'!D166))="","",OFFSET('Water Data'!$D$27,0,10*ROW('Water Data'!D166)))</f>
        <v/>
      </c>
      <c r="BT172" s="283" t="str">
        <f ca="true">+IF(OFFSET('Water Data'!$D$28,0,10*ROW('Water Data'!D166))="","",OFFSET('Water Data'!$D$28,0,10*ROW('Water Data'!D166)))</f>
        <v/>
      </c>
      <c r="BU172" s="283" t="str">
        <f ca="true">+IF(OFFSET('Water Data'!$D$29,0,10*ROW('Water Data'!D166))="","",OFFSET('Water Data'!$D$29,0,10*ROW('Water Data'!D166)))</f>
        <v/>
      </c>
      <c r="BV172" s="283" t="str">
        <f ca="true">+IF(OFFSET('Water Data'!$E$27,0,10*ROW('Water Data'!E166))="","",OFFSET('Water Data'!$E$27,0,10*ROW('Water Data'!E166)))</f>
        <v/>
      </c>
      <c r="BW172" s="283" t="str">
        <f ca="true">+IF(OFFSET('Water Data'!$E$28,0,10*ROW('Water Data'!E166))="","",OFFSET('Water Data'!$E$28,0,10*ROW('Water Data'!E166)))</f>
        <v/>
      </c>
      <c r="BX172" s="283" t="str">
        <f ca="true">+IF(OFFSET('Water Data'!$E$29,0,10*ROW('Water Data'!E166))="","",OFFSET('Water Data'!$E$29,0,10*ROW('Water Data'!E166)))</f>
        <v/>
      </c>
      <c r="BY172" s="283" t="str">
        <f ca="true">+IF(OFFSET('Water Data'!$F$27,0,10*ROW('Water Data'!F166))="","",OFFSET('Water Data'!$F$27,0,10*ROW('Water Data'!F166)))</f>
        <v/>
      </c>
      <c r="BZ172" s="283" t="str">
        <f ca="true">+IF(OFFSET('Water Data'!$F$28,0,10*ROW('Water Data'!F166))="","",OFFSET('Water Data'!$F$28,0,10*ROW('Water Data'!F166)))</f>
        <v/>
      </c>
      <c r="CA172" s="283" t="str">
        <f ca="true">+IF(OFFSET('Water Data'!$F$29,0,10*ROW('Water Data'!F166))="","",OFFSET('Water Data'!$F$29,0,10*ROW('Water Data'!F166)))</f>
        <v/>
      </c>
      <c r="CB172" s="283" t="str">
        <f ca="true">+IF(OFFSET('Water Data'!$G$27,0,10*ROW('Water Data'!G166))="","",OFFSET('Water Data'!$G$27,0,10*ROW('Water Data'!G166)))</f>
        <v/>
      </c>
      <c r="CC172" s="283" t="str">
        <f ca="true">+IF(OFFSET('Water Data'!$G$28,0,10*ROW('Water Data'!G166))="","",OFFSET('Water Data'!$G$28,0,10*ROW('Water Data'!G166)))</f>
        <v/>
      </c>
      <c r="CD172" s="283" t="str">
        <f ca="true">+IF(OFFSET('Water Data'!$G$29,0,10*ROW('Water Data'!G166))="","",OFFSET('Water Data'!$G$29,0,10*ROW('Water Data'!G166)))</f>
        <v/>
      </c>
      <c r="CE172" s="283" t="str">
        <f ca="true">+IF(OFFSET('Water Data'!$H$27,0,10*ROW('Water Data'!H166))="","",OFFSET('Water Data'!$H$27,0,10*ROW('Water Data'!H166)))</f>
        <v/>
      </c>
      <c r="CF172" s="283" t="str">
        <f ca="true">+IF(OFFSET('Water Data'!$H$28,0,10*ROW('Water Data'!H166))="","",OFFSET('Water Data'!$H$28,0,10*ROW('Water Data'!H166)))</f>
        <v/>
      </c>
      <c r="CG172" s="283" t="str">
        <f ca="true">+IF(OFFSET('Water Data'!$H$29,0,10*ROW('Water Data'!H166))="","",OFFSET('Water Data'!$H$29,0,10*ROW('Water Data'!H166)))</f>
        <v/>
      </c>
      <c r="CH172" s="283" t="str">
        <f ca="true">+IF(OFFSET('Water Data'!$I$27,0,10*ROW('Water Data'!I166))="","",OFFSET('Water Data'!$I$27,0,10*ROW('Water Data'!I166)))</f>
        <v/>
      </c>
      <c r="CI172" s="283" t="str">
        <f ca="true">+IF(OFFSET('Water Data'!$I$28,0,10*ROW('Water Data'!I166))="","",OFFSET('Water Data'!$I$28,0,10*ROW('Water Data'!I166)))</f>
        <v/>
      </c>
      <c r="CJ172" s="283" t="str">
        <f ca="true">+IF(OFFSET('Water Data'!$I$29,0,10*ROW('Water Data'!I166))="","",OFFSET('Water Data'!$I$29,0,10*ROW('Water Data'!I166)))</f>
        <v/>
      </c>
      <c r="CK172" s="283" t="str">
        <f ca="true">+IF(OFFSET('Sanitation Data'!$D$28,0,10*ROW('Sanitation Data'!D166))="","",OFFSET('Sanitation Data'!$D$28,0,10*ROW('Sanitation Data'!D166)))</f>
        <v/>
      </c>
      <c r="CL172" s="283" t="str">
        <f ca="true">+IF(OFFSET('Sanitation Data'!$D$29,0,10*ROW('Sanitation Data'!D166))="","",OFFSET('Sanitation Data'!$D$29,0,10*ROW('Sanitation Data'!D166)))</f>
        <v/>
      </c>
      <c r="CM172" s="283" t="str">
        <f ca="true">+IF(OFFSET('Sanitation Data'!$D$30,0,10*ROW('Sanitation Data'!D166))="","",OFFSET('Sanitation Data'!$D$30,0,10*ROW('Sanitation Data'!D166)))</f>
        <v/>
      </c>
      <c r="CN172" s="283" t="str">
        <f ca="true">+IF(OFFSET('Sanitation Data'!$D$31,0,10*ROW('Sanitation Data'!D166))="","",OFFSET('Sanitation Data'!$D$31,0,10*ROW('Sanitation Data'!D166)))</f>
        <v/>
      </c>
      <c r="CO172" s="283" t="str">
        <f ca="true">+IF(OFFSET('Sanitation Data'!$D$32,0,10*ROW('Sanitation Data'!D166))="","",OFFSET('Sanitation Data'!$D$32,0,10*ROW('Sanitation Data'!D166)))</f>
        <v/>
      </c>
      <c r="CP172" s="283" t="str">
        <f ca="true">+IF(OFFSET('Sanitation Data'!$E$28,0,10*ROW('Sanitation Data'!E166))="","",OFFSET('Sanitation Data'!$E$28,0,10*ROW('Sanitation Data'!E166)))</f>
        <v/>
      </c>
      <c r="CQ172" s="283" t="str">
        <f ca="true">+IF(OFFSET('Sanitation Data'!$E$29,0,10*ROW('Sanitation Data'!E166))="","",OFFSET('Sanitation Data'!$E$29,0,10*ROW('Sanitation Data'!E166)))</f>
        <v/>
      </c>
      <c r="CR172" s="283" t="str">
        <f ca="true">+IF(OFFSET('Sanitation Data'!$E$30,0,10*ROW('Sanitation Data'!E166))="","",OFFSET('Sanitation Data'!$E$30,0,10*ROW('Sanitation Data'!E166)))</f>
        <v/>
      </c>
      <c r="CS172" s="283" t="str">
        <f ca="true">+IF(OFFSET('Sanitation Data'!$E$31,0,10*ROW('Sanitation Data'!E166))="","",OFFSET('Sanitation Data'!$E$31,0,10*ROW('Sanitation Data'!E166)))</f>
        <v/>
      </c>
      <c r="CT172" s="283" t="str">
        <f ca="true">+IF(OFFSET('Sanitation Data'!$E$32,0,10*ROW('Sanitation Data'!E166))="","",OFFSET('Sanitation Data'!$E$32,0,10*ROW('Sanitation Data'!E166)))</f>
        <v/>
      </c>
      <c r="CU172" s="283" t="str">
        <f ca="true">+IF(OFFSET('Sanitation Data'!$F$28,0,10*ROW('Sanitation Data'!F166))="","",OFFSET('Sanitation Data'!$F$28,0,10*ROW('Sanitation Data'!F166)))</f>
        <v/>
      </c>
      <c r="CV172" s="283" t="str">
        <f ca="true">+IF(OFFSET('Sanitation Data'!$F$29,0,10*ROW('Sanitation Data'!F166))="","",OFFSET('Sanitation Data'!$F$29,0,10*ROW('Sanitation Data'!F166)))</f>
        <v/>
      </c>
      <c r="CW172" s="283" t="str">
        <f ca="true">+IF(OFFSET('Sanitation Data'!$F$30,0,10*ROW('Sanitation Data'!F166))="","",OFFSET('Sanitation Data'!$F$30,0,10*ROW('Sanitation Data'!F166)))</f>
        <v/>
      </c>
      <c r="CX172" s="283" t="str">
        <f ca="true">+IF(OFFSET('Sanitation Data'!$F$31,0,10*ROW('Sanitation Data'!F166))="","",OFFSET('Sanitation Data'!$F$31,0,10*ROW('Sanitation Data'!F166)))</f>
        <v/>
      </c>
      <c r="CY172" s="283" t="str">
        <f ca="true">+IF(OFFSET('Sanitation Data'!$F$32,0,10*ROW('Sanitation Data'!F166))="","",OFFSET('Sanitation Data'!$F$32,0,10*ROW('Sanitation Data'!F166)))</f>
        <v/>
      </c>
      <c r="CZ172" s="283" t="str">
        <f ca="true">+IF(OFFSET('Sanitation Data'!$G$28,0,10*ROW('Sanitation Data'!G166))="","",OFFSET('Sanitation Data'!$G$28,0,10*ROW('Sanitation Data'!G166)))</f>
        <v/>
      </c>
      <c r="DA172" s="283" t="str">
        <f ca="true">+IF(OFFSET('Sanitation Data'!$G$29,0,10*ROW('Sanitation Data'!G166))="","",OFFSET('Sanitation Data'!$G$29,0,10*ROW('Sanitation Data'!G166)))</f>
        <v/>
      </c>
      <c r="DB172" s="283" t="str">
        <f ca="true">+IF(OFFSET('Sanitation Data'!$G$30,0,10*ROW('Sanitation Data'!G166))="","",OFFSET('Sanitation Data'!$G$30,0,10*ROW('Sanitation Data'!G166)))</f>
        <v/>
      </c>
      <c r="DC172" s="283" t="str">
        <f ca="true">+IF(OFFSET('Sanitation Data'!$G$31,0,10*ROW('Sanitation Data'!G166))="","",OFFSET('Sanitation Data'!$G$31,0,10*ROW('Sanitation Data'!G166)))</f>
        <v/>
      </c>
      <c r="DD172" s="283" t="str">
        <f ca="true">+IF(OFFSET('Sanitation Data'!$G$32,0,10*ROW('Sanitation Data'!G166))="","",OFFSET('Sanitation Data'!$G$32,0,10*ROW('Sanitation Data'!G166)))</f>
        <v/>
      </c>
      <c r="DE172" s="283" t="str">
        <f ca="true">+IF(OFFSET('Sanitation Data'!$H$28,0,10*ROW('Sanitation Data'!H166))="","",OFFSET('Sanitation Data'!$H$28,0,10*ROW('Sanitation Data'!H166)))</f>
        <v/>
      </c>
      <c r="DF172" s="283" t="str">
        <f ca="true">+IF(OFFSET('Sanitation Data'!$H$29,0,10*ROW('Sanitation Data'!H166))="","",OFFSET('Sanitation Data'!$H$29,0,10*ROW('Sanitation Data'!H166)))</f>
        <v/>
      </c>
      <c r="DG172" s="283" t="str">
        <f ca="true">+IF(OFFSET('Sanitation Data'!$H$30,0,10*ROW('Sanitation Data'!H166))="","",OFFSET('Sanitation Data'!$H$30,0,10*ROW('Sanitation Data'!H166)))</f>
        <v/>
      </c>
      <c r="DH172" s="283" t="str">
        <f ca="true">+IF(OFFSET('Sanitation Data'!$H$31,0,10*ROW('Sanitation Data'!H166))="","",OFFSET('Sanitation Data'!$H$31,0,10*ROW('Sanitation Data'!H166)))</f>
        <v/>
      </c>
      <c r="DI172" s="283" t="str">
        <f ca="true">+IF(OFFSET('Sanitation Data'!$H$32,0,10*ROW('Sanitation Data'!H166))="","",OFFSET('Sanitation Data'!$H$32,0,10*ROW('Sanitation Data'!H166)))</f>
        <v/>
      </c>
      <c r="DJ172" s="283" t="str">
        <f ca="true">+IF(OFFSET('Sanitation Data'!$I$28,0,10*ROW('Sanitation Data'!I166))="","",OFFSET('Sanitation Data'!$I$28,0,10*ROW('Sanitation Data'!I166)))</f>
        <v/>
      </c>
      <c r="DK172" s="283" t="str">
        <f ca="true">+IF(OFFSET('Sanitation Data'!$I$29,0,10*ROW('Sanitation Data'!I166))="","",OFFSET('Sanitation Data'!$I$29,0,10*ROW('Sanitation Data'!I166)))</f>
        <v/>
      </c>
      <c r="DL172" s="283" t="str">
        <f ca="true">+IF(OFFSET('Sanitation Data'!$I$30,0,10*ROW('Sanitation Data'!I166))="","",OFFSET('Sanitation Data'!$I$30,0,10*ROW('Sanitation Data'!I166)))</f>
        <v/>
      </c>
      <c r="DM172" s="283" t="str">
        <f ca="true">+IF(OFFSET('Sanitation Data'!$I$31,0,10*ROW('Sanitation Data'!I166))="","",OFFSET('Sanitation Data'!$I$31,0,10*ROW('Sanitation Data'!I166)))</f>
        <v/>
      </c>
      <c r="DN172" s="283" t="str">
        <f ca="true">+IF(OFFSET('Sanitation Data'!$I$32,0,10*ROW('Sanitation Data'!I166))="","",OFFSET('Sanitation Data'!$I$32,0,10*ROW('Sanitation Data'!I166)))</f>
        <v/>
      </c>
      <c r="DO172" s="283" t="str">
        <f ca="true">+IF(OFFSET('Hygiene Data'!$D$11,0,10*ROW('Hygiene Data'!D166))="","",OFFSET('Hygiene Data'!$D$11,0,10*ROW('Hygiene Data'!D166)))</f>
        <v/>
      </c>
      <c r="DP172" s="283" t="str">
        <f ca="true">+IF(OFFSET('Hygiene Data'!$D$12,0,10*ROW('Hygiene Data'!D166))="","",OFFSET('Hygiene Data'!$D$12,0,10*ROW('Hygiene Data'!D166)))</f>
        <v/>
      </c>
      <c r="DQ172" s="283" t="str">
        <f ca="true">+IF(OFFSET('Hygiene Data'!$D$13,0,10*ROW('Hygiene Data'!D166))="","",OFFSET('Hygiene Data'!$D$13,0,10*ROW('Hygiene Data'!D166)))</f>
        <v/>
      </c>
      <c r="DR172" s="283" t="str">
        <f ca="true">+IF(OFFSET('Hygiene Data'!$E$11,0,10*ROW('Hygiene Data'!E166))="","",OFFSET('Hygiene Data'!$E$11,0,10*ROW('Hygiene Data'!E166)))</f>
        <v/>
      </c>
      <c r="DS172" s="283" t="str">
        <f ca="true">+IF(OFFSET('Hygiene Data'!$E$12,0,10*ROW('Hygiene Data'!E166))="","",OFFSET('Hygiene Data'!$E$12,0,10*ROW('Hygiene Data'!E166)))</f>
        <v/>
      </c>
      <c r="DT172" s="283" t="str">
        <f ca="true">+IF(OFFSET('Hygiene Data'!$E$13,0,10*ROW('Hygiene Data'!E166))="","",OFFSET('Hygiene Data'!$E$13,0,10*ROW('Hygiene Data'!E166)))</f>
        <v/>
      </c>
      <c r="DU172" s="283" t="str">
        <f ca="true">+IF(OFFSET('Hygiene Data'!$F$11,0,10*ROW('Hygiene Data'!F166))="","",OFFSET('Hygiene Data'!$F$11,0,10*ROW('Hygiene Data'!F166)))</f>
        <v/>
      </c>
      <c r="DV172" s="283" t="str">
        <f ca="true">+IF(OFFSET('Hygiene Data'!$F$12,0,10*ROW('Hygiene Data'!F166))="","",OFFSET('Hygiene Data'!$F$12,0,10*ROW('Hygiene Data'!F166)))</f>
        <v/>
      </c>
      <c r="DW172" s="283" t="str">
        <f ca="true">+IF(OFFSET('Hygiene Data'!$F$13,0,10*ROW('Hygiene Data'!F166))="","",OFFSET('Hygiene Data'!$F$13,0,10*ROW('Hygiene Data'!F166)))</f>
        <v/>
      </c>
      <c r="DX172" s="283" t="str">
        <f ca="true">+IF(OFFSET('Hygiene Data'!$G$11,0,10*ROW('Hygiene Data'!G166))="","",OFFSET('Hygiene Data'!$G$11,0,10*ROW('Hygiene Data'!G166)))</f>
        <v/>
      </c>
      <c r="DY172" s="283" t="str">
        <f ca="true">+IF(OFFSET('Hygiene Data'!$G$12,0,10*ROW('Hygiene Data'!G166))="","",OFFSET('Hygiene Data'!$G$12,0,10*ROW('Hygiene Data'!G166)))</f>
        <v/>
      </c>
      <c r="DZ172" s="283" t="str">
        <f ca="true">+IF(OFFSET('Hygiene Data'!$G$13,0,10*ROW('Hygiene Data'!G166))="","",OFFSET('Hygiene Data'!$G$13,0,10*ROW('Hygiene Data'!G166)))</f>
        <v/>
      </c>
      <c r="EA172" s="283" t="str">
        <f ca="true">+IF(OFFSET('Hygiene Data'!$H$11,0,10*ROW('Hygiene Data'!H166))="","",OFFSET('Hygiene Data'!$H$11,0,10*ROW('Hygiene Data'!H166)))</f>
        <v/>
      </c>
      <c r="EB172" s="283" t="str">
        <f ca="true">+IF(OFFSET('Hygiene Data'!$H$12,0,10*ROW('Hygiene Data'!H166))="","",OFFSET('Hygiene Data'!$H$12,0,10*ROW('Hygiene Data'!H166)))</f>
        <v/>
      </c>
      <c r="EC172" s="283" t="str">
        <f ca="true">+IF(OFFSET('Hygiene Data'!$H$13,0,10*ROW('Hygiene Data'!H166))="","",OFFSET('Hygiene Data'!$H$13,0,10*ROW('Hygiene Data'!H166)))</f>
        <v/>
      </c>
      <c r="ED172" s="283" t="str">
        <f ca="true">+IF(OFFSET('Hygiene Data'!$I$11,0,10*ROW('Hygiene Data'!I166))="","",OFFSET('Hygiene Data'!$I$11,0,10*ROW('Hygiene Data'!I166)))</f>
        <v/>
      </c>
      <c r="EE172" s="283" t="str">
        <f ca="true">+IF(OFFSET('Hygiene Data'!$I$12,0,10*ROW('Hygiene Data'!I166))="","",OFFSET('Hygiene Data'!$I$12,0,10*ROW('Hygiene Data'!I166)))</f>
        <v/>
      </c>
      <c r="EF172" s="283"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9"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3"/>
      <c r="BS173" s="283" t="str">
        <f ca="true">+IF(OFFSET('Water Data'!$D$27,0,10*ROW('Water Data'!D167))="","",OFFSET('Water Data'!$D$27,0,10*ROW('Water Data'!D167)))</f>
        <v/>
      </c>
      <c r="BT173" s="283" t="str">
        <f ca="true">+IF(OFFSET('Water Data'!$D$28,0,10*ROW('Water Data'!D167))="","",OFFSET('Water Data'!$D$28,0,10*ROW('Water Data'!D167)))</f>
        <v/>
      </c>
      <c r="BU173" s="283" t="str">
        <f ca="true">+IF(OFFSET('Water Data'!$D$29,0,10*ROW('Water Data'!D167))="","",OFFSET('Water Data'!$D$29,0,10*ROW('Water Data'!D167)))</f>
        <v/>
      </c>
      <c r="BV173" s="283" t="str">
        <f ca="true">+IF(OFFSET('Water Data'!$E$27,0,10*ROW('Water Data'!E167))="","",OFFSET('Water Data'!$E$27,0,10*ROW('Water Data'!E167)))</f>
        <v/>
      </c>
      <c r="BW173" s="283" t="str">
        <f ca="true">+IF(OFFSET('Water Data'!$E$28,0,10*ROW('Water Data'!E167))="","",OFFSET('Water Data'!$E$28,0,10*ROW('Water Data'!E167)))</f>
        <v/>
      </c>
      <c r="BX173" s="283" t="str">
        <f ca="true">+IF(OFFSET('Water Data'!$E$29,0,10*ROW('Water Data'!E167))="","",OFFSET('Water Data'!$E$29,0,10*ROW('Water Data'!E167)))</f>
        <v/>
      </c>
      <c r="BY173" s="283" t="str">
        <f ca="true">+IF(OFFSET('Water Data'!$F$27,0,10*ROW('Water Data'!F167))="","",OFFSET('Water Data'!$F$27,0,10*ROW('Water Data'!F167)))</f>
        <v/>
      </c>
      <c r="BZ173" s="283" t="str">
        <f ca="true">+IF(OFFSET('Water Data'!$F$28,0,10*ROW('Water Data'!F167))="","",OFFSET('Water Data'!$F$28,0,10*ROW('Water Data'!F167)))</f>
        <v/>
      </c>
      <c r="CA173" s="283" t="str">
        <f ca="true">+IF(OFFSET('Water Data'!$F$29,0,10*ROW('Water Data'!F167))="","",OFFSET('Water Data'!$F$29,0,10*ROW('Water Data'!F167)))</f>
        <v/>
      </c>
      <c r="CB173" s="283" t="str">
        <f ca="true">+IF(OFFSET('Water Data'!$G$27,0,10*ROW('Water Data'!G167))="","",OFFSET('Water Data'!$G$27,0,10*ROW('Water Data'!G167)))</f>
        <v/>
      </c>
      <c r="CC173" s="283" t="str">
        <f ca="true">+IF(OFFSET('Water Data'!$G$28,0,10*ROW('Water Data'!G167))="","",OFFSET('Water Data'!$G$28,0,10*ROW('Water Data'!G167)))</f>
        <v/>
      </c>
      <c r="CD173" s="283" t="str">
        <f ca="true">+IF(OFFSET('Water Data'!$G$29,0,10*ROW('Water Data'!G167))="","",OFFSET('Water Data'!$G$29,0,10*ROW('Water Data'!G167)))</f>
        <v/>
      </c>
      <c r="CE173" s="283" t="str">
        <f ca="true">+IF(OFFSET('Water Data'!$H$27,0,10*ROW('Water Data'!H167))="","",OFFSET('Water Data'!$H$27,0,10*ROW('Water Data'!H167)))</f>
        <v/>
      </c>
      <c r="CF173" s="283" t="str">
        <f ca="true">+IF(OFFSET('Water Data'!$H$28,0,10*ROW('Water Data'!H167))="","",OFFSET('Water Data'!$H$28,0,10*ROW('Water Data'!H167)))</f>
        <v/>
      </c>
      <c r="CG173" s="283" t="str">
        <f ca="true">+IF(OFFSET('Water Data'!$H$29,0,10*ROW('Water Data'!H167))="","",OFFSET('Water Data'!$H$29,0,10*ROW('Water Data'!H167)))</f>
        <v/>
      </c>
      <c r="CH173" s="283" t="str">
        <f ca="true">+IF(OFFSET('Water Data'!$I$27,0,10*ROW('Water Data'!I167))="","",OFFSET('Water Data'!$I$27,0,10*ROW('Water Data'!I167)))</f>
        <v/>
      </c>
      <c r="CI173" s="283" t="str">
        <f ca="true">+IF(OFFSET('Water Data'!$I$28,0,10*ROW('Water Data'!I167))="","",OFFSET('Water Data'!$I$28,0,10*ROW('Water Data'!I167)))</f>
        <v/>
      </c>
      <c r="CJ173" s="283" t="str">
        <f ca="true">+IF(OFFSET('Water Data'!$I$29,0,10*ROW('Water Data'!I167))="","",OFFSET('Water Data'!$I$29,0,10*ROW('Water Data'!I167)))</f>
        <v/>
      </c>
      <c r="CK173" s="283" t="str">
        <f ca="true">+IF(OFFSET('Sanitation Data'!$D$28,0,10*ROW('Sanitation Data'!D167))="","",OFFSET('Sanitation Data'!$D$28,0,10*ROW('Sanitation Data'!D167)))</f>
        <v/>
      </c>
      <c r="CL173" s="283" t="str">
        <f ca="true">+IF(OFFSET('Sanitation Data'!$D$29,0,10*ROW('Sanitation Data'!D167))="","",OFFSET('Sanitation Data'!$D$29,0,10*ROW('Sanitation Data'!D167)))</f>
        <v/>
      </c>
      <c r="CM173" s="283" t="str">
        <f ca="true">+IF(OFFSET('Sanitation Data'!$D$30,0,10*ROW('Sanitation Data'!D167))="","",OFFSET('Sanitation Data'!$D$30,0,10*ROW('Sanitation Data'!D167)))</f>
        <v/>
      </c>
      <c r="CN173" s="283" t="str">
        <f ca="true">+IF(OFFSET('Sanitation Data'!$D$31,0,10*ROW('Sanitation Data'!D167))="","",OFFSET('Sanitation Data'!$D$31,0,10*ROW('Sanitation Data'!D167)))</f>
        <v/>
      </c>
      <c r="CO173" s="283" t="str">
        <f ca="true">+IF(OFFSET('Sanitation Data'!$D$32,0,10*ROW('Sanitation Data'!D167))="","",OFFSET('Sanitation Data'!$D$32,0,10*ROW('Sanitation Data'!D167)))</f>
        <v/>
      </c>
      <c r="CP173" s="283" t="str">
        <f ca="true">+IF(OFFSET('Sanitation Data'!$E$28,0,10*ROW('Sanitation Data'!E167))="","",OFFSET('Sanitation Data'!$E$28,0,10*ROW('Sanitation Data'!E167)))</f>
        <v/>
      </c>
      <c r="CQ173" s="283" t="str">
        <f ca="true">+IF(OFFSET('Sanitation Data'!$E$29,0,10*ROW('Sanitation Data'!E167))="","",OFFSET('Sanitation Data'!$E$29,0,10*ROW('Sanitation Data'!E167)))</f>
        <v/>
      </c>
      <c r="CR173" s="283" t="str">
        <f ca="true">+IF(OFFSET('Sanitation Data'!$E$30,0,10*ROW('Sanitation Data'!E167))="","",OFFSET('Sanitation Data'!$E$30,0,10*ROW('Sanitation Data'!E167)))</f>
        <v/>
      </c>
      <c r="CS173" s="283" t="str">
        <f ca="true">+IF(OFFSET('Sanitation Data'!$E$31,0,10*ROW('Sanitation Data'!E167))="","",OFFSET('Sanitation Data'!$E$31,0,10*ROW('Sanitation Data'!E167)))</f>
        <v/>
      </c>
      <c r="CT173" s="283" t="str">
        <f ca="true">+IF(OFFSET('Sanitation Data'!$E$32,0,10*ROW('Sanitation Data'!E167))="","",OFFSET('Sanitation Data'!$E$32,0,10*ROW('Sanitation Data'!E167)))</f>
        <v/>
      </c>
      <c r="CU173" s="283" t="str">
        <f ca="true">+IF(OFFSET('Sanitation Data'!$F$28,0,10*ROW('Sanitation Data'!F167))="","",OFFSET('Sanitation Data'!$F$28,0,10*ROW('Sanitation Data'!F167)))</f>
        <v/>
      </c>
      <c r="CV173" s="283" t="str">
        <f ca="true">+IF(OFFSET('Sanitation Data'!$F$29,0,10*ROW('Sanitation Data'!F167))="","",OFFSET('Sanitation Data'!$F$29,0,10*ROW('Sanitation Data'!F167)))</f>
        <v/>
      </c>
      <c r="CW173" s="283" t="str">
        <f ca="true">+IF(OFFSET('Sanitation Data'!$F$30,0,10*ROW('Sanitation Data'!F167))="","",OFFSET('Sanitation Data'!$F$30,0,10*ROW('Sanitation Data'!F167)))</f>
        <v/>
      </c>
      <c r="CX173" s="283" t="str">
        <f ca="true">+IF(OFFSET('Sanitation Data'!$F$31,0,10*ROW('Sanitation Data'!F167))="","",OFFSET('Sanitation Data'!$F$31,0,10*ROW('Sanitation Data'!F167)))</f>
        <v/>
      </c>
      <c r="CY173" s="283" t="str">
        <f ca="true">+IF(OFFSET('Sanitation Data'!$F$32,0,10*ROW('Sanitation Data'!F167))="","",OFFSET('Sanitation Data'!$F$32,0,10*ROW('Sanitation Data'!F167)))</f>
        <v/>
      </c>
      <c r="CZ173" s="283" t="str">
        <f ca="true">+IF(OFFSET('Sanitation Data'!$G$28,0,10*ROW('Sanitation Data'!G167))="","",OFFSET('Sanitation Data'!$G$28,0,10*ROW('Sanitation Data'!G167)))</f>
        <v/>
      </c>
      <c r="DA173" s="283" t="str">
        <f ca="true">+IF(OFFSET('Sanitation Data'!$G$29,0,10*ROW('Sanitation Data'!G167))="","",OFFSET('Sanitation Data'!$G$29,0,10*ROW('Sanitation Data'!G167)))</f>
        <v/>
      </c>
      <c r="DB173" s="283" t="str">
        <f ca="true">+IF(OFFSET('Sanitation Data'!$G$30,0,10*ROW('Sanitation Data'!G167))="","",OFFSET('Sanitation Data'!$G$30,0,10*ROW('Sanitation Data'!G167)))</f>
        <v/>
      </c>
      <c r="DC173" s="283" t="str">
        <f ca="true">+IF(OFFSET('Sanitation Data'!$G$31,0,10*ROW('Sanitation Data'!G167))="","",OFFSET('Sanitation Data'!$G$31,0,10*ROW('Sanitation Data'!G167)))</f>
        <v/>
      </c>
      <c r="DD173" s="283" t="str">
        <f ca="true">+IF(OFFSET('Sanitation Data'!$G$32,0,10*ROW('Sanitation Data'!G167))="","",OFFSET('Sanitation Data'!$G$32,0,10*ROW('Sanitation Data'!G167)))</f>
        <v/>
      </c>
      <c r="DE173" s="283" t="str">
        <f ca="true">+IF(OFFSET('Sanitation Data'!$H$28,0,10*ROW('Sanitation Data'!H167))="","",OFFSET('Sanitation Data'!$H$28,0,10*ROW('Sanitation Data'!H167)))</f>
        <v/>
      </c>
      <c r="DF173" s="283" t="str">
        <f ca="true">+IF(OFFSET('Sanitation Data'!$H$29,0,10*ROW('Sanitation Data'!H167))="","",OFFSET('Sanitation Data'!$H$29,0,10*ROW('Sanitation Data'!H167)))</f>
        <v/>
      </c>
      <c r="DG173" s="283" t="str">
        <f ca="true">+IF(OFFSET('Sanitation Data'!$H$30,0,10*ROW('Sanitation Data'!H167))="","",OFFSET('Sanitation Data'!$H$30,0,10*ROW('Sanitation Data'!H167)))</f>
        <v/>
      </c>
      <c r="DH173" s="283" t="str">
        <f ca="true">+IF(OFFSET('Sanitation Data'!$H$31,0,10*ROW('Sanitation Data'!H167))="","",OFFSET('Sanitation Data'!$H$31,0,10*ROW('Sanitation Data'!H167)))</f>
        <v/>
      </c>
      <c r="DI173" s="283" t="str">
        <f ca="true">+IF(OFFSET('Sanitation Data'!$H$32,0,10*ROW('Sanitation Data'!H167))="","",OFFSET('Sanitation Data'!$H$32,0,10*ROW('Sanitation Data'!H167)))</f>
        <v/>
      </c>
      <c r="DJ173" s="283" t="str">
        <f ca="true">+IF(OFFSET('Sanitation Data'!$I$28,0,10*ROW('Sanitation Data'!I167))="","",OFFSET('Sanitation Data'!$I$28,0,10*ROW('Sanitation Data'!I167)))</f>
        <v/>
      </c>
      <c r="DK173" s="283" t="str">
        <f ca="true">+IF(OFFSET('Sanitation Data'!$I$29,0,10*ROW('Sanitation Data'!I167))="","",OFFSET('Sanitation Data'!$I$29,0,10*ROW('Sanitation Data'!I167)))</f>
        <v/>
      </c>
      <c r="DL173" s="283" t="str">
        <f ca="true">+IF(OFFSET('Sanitation Data'!$I$30,0,10*ROW('Sanitation Data'!I167))="","",OFFSET('Sanitation Data'!$I$30,0,10*ROW('Sanitation Data'!I167)))</f>
        <v/>
      </c>
      <c r="DM173" s="283" t="str">
        <f ca="true">+IF(OFFSET('Sanitation Data'!$I$31,0,10*ROW('Sanitation Data'!I167))="","",OFFSET('Sanitation Data'!$I$31,0,10*ROW('Sanitation Data'!I167)))</f>
        <v/>
      </c>
      <c r="DN173" s="283" t="str">
        <f ca="true">+IF(OFFSET('Sanitation Data'!$I$32,0,10*ROW('Sanitation Data'!I167))="","",OFFSET('Sanitation Data'!$I$32,0,10*ROW('Sanitation Data'!I167)))</f>
        <v/>
      </c>
      <c r="DO173" s="283" t="str">
        <f ca="true">+IF(OFFSET('Hygiene Data'!$D$11,0,10*ROW('Hygiene Data'!D167))="","",OFFSET('Hygiene Data'!$D$11,0,10*ROW('Hygiene Data'!D167)))</f>
        <v/>
      </c>
      <c r="DP173" s="283" t="str">
        <f ca="true">+IF(OFFSET('Hygiene Data'!$D$12,0,10*ROW('Hygiene Data'!D167))="","",OFFSET('Hygiene Data'!$D$12,0,10*ROW('Hygiene Data'!D167)))</f>
        <v/>
      </c>
      <c r="DQ173" s="283" t="str">
        <f ca="true">+IF(OFFSET('Hygiene Data'!$D$13,0,10*ROW('Hygiene Data'!D167))="","",OFFSET('Hygiene Data'!$D$13,0,10*ROW('Hygiene Data'!D167)))</f>
        <v/>
      </c>
      <c r="DR173" s="283" t="str">
        <f ca="true">+IF(OFFSET('Hygiene Data'!$E$11,0,10*ROW('Hygiene Data'!E167))="","",OFFSET('Hygiene Data'!$E$11,0,10*ROW('Hygiene Data'!E167)))</f>
        <v/>
      </c>
      <c r="DS173" s="283" t="str">
        <f ca="true">+IF(OFFSET('Hygiene Data'!$E$12,0,10*ROW('Hygiene Data'!E167))="","",OFFSET('Hygiene Data'!$E$12,0,10*ROW('Hygiene Data'!E167)))</f>
        <v/>
      </c>
      <c r="DT173" s="283" t="str">
        <f ca="true">+IF(OFFSET('Hygiene Data'!$E$13,0,10*ROW('Hygiene Data'!E167))="","",OFFSET('Hygiene Data'!$E$13,0,10*ROW('Hygiene Data'!E167)))</f>
        <v/>
      </c>
      <c r="DU173" s="283" t="str">
        <f ca="true">+IF(OFFSET('Hygiene Data'!$F$11,0,10*ROW('Hygiene Data'!F167))="","",OFFSET('Hygiene Data'!$F$11,0,10*ROW('Hygiene Data'!F167)))</f>
        <v/>
      </c>
      <c r="DV173" s="283" t="str">
        <f ca="true">+IF(OFFSET('Hygiene Data'!$F$12,0,10*ROW('Hygiene Data'!F167))="","",OFFSET('Hygiene Data'!$F$12,0,10*ROW('Hygiene Data'!F167)))</f>
        <v/>
      </c>
      <c r="DW173" s="283" t="str">
        <f ca="true">+IF(OFFSET('Hygiene Data'!$F$13,0,10*ROW('Hygiene Data'!F167))="","",OFFSET('Hygiene Data'!$F$13,0,10*ROW('Hygiene Data'!F167)))</f>
        <v/>
      </c>
      <c r="DX173" s="283" t="str">
        <f ca="true">+IF(OFFSET('Hygiene Data'!$G$11,0,10*ROW('Hygiene Data'!G167))="","",OFFSET('Hygiene Data'!$G$11,0,10*ROW('Hygiene Data'!G167)))</f>
        <v/>
      </c>
      <c r="DY173" s="283" t="str">
        <f ca="true">+IF(OFFSET('Hygiene Data'!$G$12,0,10*ROW('Hygiene Data'!G167))="","",OFFSET('Hygiene Data'!$G$12,0,10*ROW('Hygiene Data'!G167)))</f>
        <v/>
      </c>
      <c r="DZ173" s="283" t="str">
        <f ca="true">+IF(OFFSET('Hygiene Data'!$G$13,0,10*ROW('Hygiene Data'!G167))="","",OFFSET('Hygiene Data'!$G$13,0,10*ROW('Hygiene Data'!G167)))</f>
        <v/>
      </c>
      <c r="EA173" s="283" t="str">
        <f ca="true">+IF(OFFSET('Hygiene Data'!$H$11,0,10*ROW('Hygiene Data'!H167))="","",OFFSET('Hygiene Data'!$H$11,0,10*ROW('Hygiene Data'!H167)))</f>
        <v/>
      </c>
      <c r="EB173" s="283" t="str">
        <f ca="true">+IF(OFFSET('Hygiene Data'!$H$12,0,10*ROW('Hygiene Data'!H167))="","",OFFSET('Hygiene Data'!$H$12,0,10*ROW('Hygiene Data'!H167)))</f>
        <v/>
      </c>
      <c r="EC173" s="283" t="str">
        <f ca="true">+IF(OFFSET('Hygiene Data'!$H$13,0,10*ROW('Hygiene Data'!H167))="","",OFFSET('Hygiene Data'!$H$13,0,10*ROW('Hygiene Data'!H167)))</f>
        <v/>
      </c>
      <c r="ED173" s="283" t="str">
        <f ca="true">+IF(OFFSET('Hygiene Data'!$I$11,0,10*ROW('Hygiene Data'!I167))="","",OFFSET('Hygiene Data'!$I$11,0,10*ROW('Hygiene Data'!I167)))</f>
        <v/>
      </c>
      <c r="EE173" s="283" t="str">
        <f ca="true">+IF(OFFSET('Hygiene Data'!$I$12,0,10*ROW('Hygiene Data'!I167))="","",OFFSET('Hygiene Data'!$I$12,0,10*ROW('Hygiene Data'!I167)))</f>
        <v/>
      </c>
      <c r="EF173" s="283"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9"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3"/>
      <c r="BS174" s="283" t="str">
        <f ca="true">+IF(OFFSET('Water Data'!$D$27,0,10*ROW('Water Data'!D168))="","",OFFSET('Water Data'!$D$27,0,10*ROW('Water Data'!D168)))</f>
        <v/>
      </c>
      <c r="BT174" s="283" t="str">
        <f ca="true">+IF(OFFSET('Water Data'!$D$28,0,10*ROW('Water Data'!D168))="","",OFFSET('Water Data'!$D$28,0,10*ROW('Water Data'!D168)))</f>
        <v/>
      </c>
      <c r="BU174" s="283" t="str">
        <f ca="true">+IF(OFFSET('Water Data'!$D$29,0,10*ROW('Water Data'!D168))="","",OFFSET('Water Data'!$D$29,0,10*ROW('Water Data'!D168)))</f>
        <v/>
      </c>
      <c r="BV174" s="283" t="str">
        <f ca="true">+IF(OFFSET('Water Data'!$E$27,0,10*ROW('Water Data'!E168))="","",OFFSET('Water Data'!$E$27,0,10*ROW('Water Data'!E168)))</f>
        <v/>
      </c>
      <c r="BW174" s="283" t="str">
        <f ca="true">+IF(OFFSET('Water Data'!$E$28,0,10*ROW('Water Data'!E168))="","",OFFSET('Water Data'!$E$28,0,10*ROW('Water Data'!E168)))</f>
        <v/>
      </c>
      <c r="BX174" s="283" t="str">
        <f ca="true">+IF(OFFSET('Water Data'!$E$29,0,10*ROW('Water Data'!E168))="","",OFFSET('Water Data'!$E$29,0,10*ROW('Water Data'!E168)))</f>
        <v/>
      </c>
      <c r="BY174" s="283" t="str">
        <f ca="true">+IF(OFFSET('Water Data'!$F$27,0,10*ROW('Water Data'!F168))="","",OFFSET('Water Data'!$F$27,0,10*ROW('Water Data'!F168)))</f>
        <v/>
      </c>
      <c r="BZ174" s="283" t="str">
        <f ca="true">+IF(OFFSET('Water Data'!$F$28,0,10*ROW('Water Data'!F168))="","",OFFSET('Water Data'!$F$28,0,10*ROW('Water Data'!F168)))</f>
        <v/>
      </c>
      <c r="CA174" s="283" t="str">
        <f ca="true">+IF(OFFSET('Water Data'!$F$29,0,10*ROW('Water Data'!F168))="","",OFFSET('Water Data'!$F$29,0,10*ROW('Water Data'!F168)))</f>
        <v/>
      </c>
      <c r="CB174" s="283" t="str">
        <f ca="true">+IF(OFFSET('Water Data'!$G$27,0,10*ROW('Water Data'!G168))="","",OFFSET('Water Data'!$G$27,0,10*ROW('Water Data'!G168)))</f>
        <v/>
      </c>
      <c r="CC174" s="283" t="str">
        <f ca="true">+IF(OFFSET('Water Data'!$G$28,0,10*ROW('Water Data'!G168))="","",OFFSET('Water Data'!$G$28,0,10*ROW('Water Data'!G168)))</f>
        <v/>
      </c>
      <c r="CD174" s="283" t="str">
        <f ca="true">+IF(OFFSET('Water Data'!$G$29,0,10*ROW('Water Data'!G168))="","",OFFSET('Water Data'!$G$29,0,10*ROW('Water Data'!G168)))</f>
        <v/>
      </c>
      <c r="CE174" s="283" t="str">
        <f ca="true">+IF(OFFSET('Water Data'!$H$27,0,10*ROW('Water Data'!H168))="","",OFFSET('Water Data'!$H$27,0,10*ROW('Water Data'!H168)))</f>
        <v/>
      </c>
      <c r="CF174" s="283" t="str">
        <f ca="true">+IF(OFFSET('Water Data'!$H$28,0,10*ROW('Water Data'!H168))="","",OFFSET('Water Data'!$H$28,0,10*ROW('Water Data'!H168)))</f>
        <v/>
      </c>
      <c r="CG174" s="283" t="str">
        <f ca="true">+IF(OFFSET('Water Data'!$H$29,0,10*ROW('Water Data'!H168))="","",OFFSET('Water Data'!$H$29,0,10*ROW('Water Data'!H168)))</f>
        <v/>
      </c>
      <c r="CH174" s="283" t="str">
        <f ca="true">+IF(OFFSET('Water Data'!$I$27,0,10*ROW('Water Data'!I168))="","",OFFSET('Water Data'!$I$27,0,10*ROW('Water Data'!I168)))</f>
        <v/>
      </c>
      <c r="CI174" s="283" t="str">
        <f ca="true">+IF(OFFSET('Water Data'!$I$28,0,10*ROW('Water Data'!I168))="","",OFFSET('Water Data'!$I$28,0,10*ROW('Water Data'!I168)))</f>
        <v/>
      </c>
      <c r="CJ174" s="283" t="str">
        <f ca="true">+IF(OFFSET('Water Data'!$I$29,0,10*ROW('Water Data'!I168))="","",OFFSET('Water Data'!$I$29,0,10*ROW('Water Data'!I168)))</f>
        <v/>
      </c>
      <c r="CK174" s="283" t="str">
        <f ca="true">+IF(OFFSET('Sanitation Data'!$D$28,0,10*ROW('Sanitation Data'!D168))="","",OFFSET('Sanitation Data'!$D$28,0,10*ROW('Sanitation Data'!D168)))</f>
        <v/>
      </c>
      <c r="CL174" s="283" t="str">
        <f ca="true">+IF(OFFSET('Sanitation Data'!$D$29,0,10*ROW('Sanitation Data'!D168))="","",OFFSET('Sanitation Data'!$D$29,0,10*ROW('Sanitation Data'!D168)))</f>
        <v/>
      </c>
      <c r="CM174" s="283" t="str">
        <f ca="true">+IF(OFFSET('Sanitation Data'!$D$30,0,10*ROW('Sanitation Data'!D168))="","",OFFSET('Sanitation Data'!$D$30,0,10*ROW('Sanitation Data'!D168)))</f>
        <v/>
      </c>
      <c r="CN174" s="283" t="str">
        <f ca="true">+IF(OFFSET('Sanitation Data'!$D$31,0,10*ROW('Sanitation Data'!D168))="","",OFFSET('Sanitation Data'!$D$31,0,10*ROW('Sanitation Data'!D168)))</f>
        <v/>
      </c>
      <c r="CO174" s="283" t="str">
        <f ca="true">+IF(OFFSET('Sanitation Data'!$D$32,0,10*ROW('Sanitation Data'!D168))="","",OFFSET('Sanitation Data'!$D$32,0,10*ROW('Sanitation Data'!D168)))</f>
        <v/>
      </c>
      <c r="CP174" s="283" t="str">
        <f ca="true">+IF(OFFSET('Sanitation Data'!$E$28,0,10*ROW('Sanitation Data'!E168))="","",OFFSET('Sanitation Data'!$E$28,0,10*ROW('Sanitation Data'!E168)))</f>
        <v/>
      </c>
      <c r="CQ174" s="283" t="str">
        <f ca="true">+IF(OFFSET('Sanitation Data'!$E$29,0,10*ROW('Sanitation Data'!E168))="","",OFFSET('Sanitation Data'!$E$29,0,10*ROW('Sanitation Data'!E168)))</f>
        <v/>
      </c>
      <c r="CR174" s="283" t="str">
        <f ca="true">+IF(OFFSET('Sanitation Data'!$E$30,0,10*ROW('Sanitation Data'!E168))="","",OFFSET('Sanitation Data'!$E$30,0,10*ROW('Sanitation Data'!E168)))</f>
        <v/>
      </c>
      <c r="CS174" s="283" t="str">
        <f ca="true">+IF(OFFSET('Sanitation Data'!$E$31,0,10*ROW('Sanitation Data'!E168))="","",OFFSET('Sanitation Data'!$E$31,0,10*ROW('Sanitation Data'!E168)))</f>
        <v/>
      </c>
      <c r="CT174" s="283" t="str">
        <f ca="true">+IF(OFFSET('Sanitation Data'!$E$32,0,10*ROW('Sanitation Data'!E168))="","",OFFSET('Sanitation Data'!$E$32,0,10*ROW('Sanitation Data'!E168)))</f>
        <v/>
      </c>
      <c r="CU174" s="283" t="str">
        <f ca="true">+IF(OFFSET('Sanitation Data'!$F$28,0,10*ROW('Sanitation Data'!F168))="","",OFFSET('Sanitation Data'!$F$28,0,10*ROW('Sanitation Data'!F168)))</f>
        <v/>
      </c>
      <c r="CV174" s="283" t="str">
        <f ca="true">+IF(OFFSET('Sanitation Data'!$F$29,0,10*ROW('Sanitation Data'!F168))="","",OFFSET('Sanitation Data'!$F$29,0,10*ROW('Sanitation Data'!F168)))</f>
        <v/>
      </c>
      <c r="CW174" s="283" t="str">
        <f ca="true">+IF(OFFSET('Sanitation Data'!$F$30,0,10*ROW('Sanitation Data'!F168))="","",OFFSET('Sanitation Data'!$F$30,0,10*ROW('Sanitation Data'!F168)))</f>
        <v/>
      </c>
      <c r="CX174" s="283" t="str">
        <f ca="true">+IF(OFFSET('Sanitation Data'!$F$31,0,10*ROW('Sanitation Data'!F168))="","",OFFSET('Sanitation Data'!$F$31,0,10*ROW('Sanitation Data'!F168)))</f>
        <v/>
      </c>
      <c r="CY174" s="283" t="str">
        <f ca="true">+IF(OFFSET('Sanitation Data'!$F$32,0,10*ROW('Sanitation Data'!F168))="","",OFFSET('Sanitation Data'!$F$32,0,10*ROW('Sanitation Data'!F168)))</f>
        <v/>
      </c>
      <c r="CZ174" s="283" t="str">
        <f ca="true">+IF(OFFSET('Sanitation Data'!$G$28,0,10*ROW('Sanitation Data'!G168))="","",OFFSET('Sanitation Data'!$G$28,0,10*ROW('Sanitation Data'!G168)))</f>
        <v/>
      </c>
      <c r="DA174" s="283" t="str">
        <f ca="true">+IF(OFFSET('Sanitation Data'!$G$29,0,10*ROW('Sanitation Data'!G168))="","",OFFSET('Sanitation Data'!$G$29,0,10*ROW('Sanitation Data'!G168)))</f>
        <v/>
      </c>
      <c r="DB174" s="283" t="str">
        <f ca="true">+IF(OFFSET('Sanitation Data'!$G$30,0,10*ROW('Sanitation Data'!G168))="","",OFFSET('Sanitation Data'!$G$30,0,10*ROW('Sanitation Data'!G168)))</f>
        <v/>
      </c>
      <c r="DC174" s="283" t="str">
        <f ca="true">+IF(OFFSET('Sanitation Data'!$G$31,0,10*ROW('Sanitation Data'!G168))="","",OFFSET('Sanitation Data'!$G$31,0,10*ROW('Sanitation Data'!G168)))</f>
        <v/>
      </c>
      <c r="DD174" s="283" t="str">
        <f ca="true">+IF(OFFSET('Sanitation Data'!$G$32,0,10*ROW('Sanitation Data'!G168))="","",OFFSET('Sanitation Data'!$G$32,0,10*ROW('Sanitation Data'!G168)))</f>
        <v/>
      </c>
      <c r="DE174" s="283" t="str">
        <f ca="true">+IF(OFFSET('Sanitation Data'!$H$28,0,10*ROW('Sanitation Data'!H168))="","",OFFSET('Sanitation Data'!$H$28,0,10*ROW('Sanitation Data'!H168)))</f>
        <v/>
      </c>
      <c r="DF174" s="283" t="str">
        <f ca="true">+IF(OFFSET('Sanitation Data'!$H$29,0,10*ROW('Sanitation Data'!H168))="","",OFFSET('Sanitation Data'!$H$29,0,10*ROW('Sanitation Data'!H168)))</f>
        <v/>
      </c>
      <c r="DG174" s="283" t="str">
        <f ca="true">+IF(OFFSET('Sanitation Data'!$H$30,0,10*ROW('Sanitation Data'!H168))="","",OFFSET('Sanitation Data'!$H$30,0,10*ROW('Sanitation Data'!H168)))</f>
        <v/>
      </c>
      <c r="DH174" s="283" t="str">
        <f ca="true">+IF(OFFSET('Sanitation Data'!$H$31,0,10*ROW('Sanitation Data'!H168))="","",OFFSET('Sanitation Data'!$H$31,0,10*ROW('Sanitation Data'!H168)))</f>
        <v/>
      </c>
      <c r="DI174" s="283" t="str">
        <f ca="true">+IF(OFFSET('Sanitation Data'!$H$32,0,10*ROW('Sanitation Data'!H168))="","",OFFSET('Sanitation Data'!$H$32,0,10*ROW('Sanitation Data'!H168)))</f>
        <v/>
      </c>
      <c r="DJ174" s="283" t="str">
        <f ca="true">+IF(OFFSET('Sanitation Data'!$I$28,0,10*ROW('Sanitation Data'!I168))="","",OFFSET('Sanitation Data'!$I$28,0,10*ROW('Sanitation Data'!I168)))</f>
        <v/>
      </c>
      <c r="DK174" s="283" t="str">
        <f ca="true">+IF(OFFSET('Sanitation Data'!$I$29,0,10*ROW('Sanitation Data'!I168))="","",OFFSET('Sanitation Data'!$I$29,0,10*ROW('Sanitation Data'!I168)))</f>
        <v/>
      </c>
      <c r="DL174" s="283" t="str">
        <f ca="true">+IF(OFFSET('Sanitation Data'!$I$30,0,10*ROW('Sanitation Data'!I168))="","",OFFSET('Sanitation Data'!$I$30,0,10*ROW('Sanitation Data'!I168)))</f>
        <v/>
      </c>
      <c r="DM174" s="283" t="str">
        <f ca="true">+IF(OFFSET('Sanitation Data'!$I$31,0,10*ROW('Sanitation Data'!I168))="","",OFFSET('Sanitation Data'!$I$31,0,10*ROW('Sanitation Data'!I168)))</f>
        <v/>
      </c>
      <c r="DN174" s="283" t="str">
        <f ca="true">+IF(OFFSET('Sanitation Data'!$I$32,0,10*ROW('Sanitation Data'!I168))="","",OFFSET('Sanitation Data'!$I$32,0,10*ROW('Sanitation Data'!I168)))</f>
        <v/>
      </c>
      <c r="DO174" s="283" t="str">
        <f ca="true">+IF(OFFSET('Hygiene Data'!$D$11,0,10*ROW('Hygiene Data'!D168))="","",OFFSET('Hygiene Data'!$D$11,0,10*ROW('Hygiene Data'!D168)))</f>
        <v/>
      </c>
      <c r="DP174" s="283" t="str">
        <f ca="true">+IF(OFFSET('Hygiene Data'!$D$12,0,10*ROW('Hygiene Data'!D168))="","",OFFSET('Hygiene Data'!$D$12,0,10*ROW('Hygiene Data'!D168)))</f>
        <v/>
      </c>
      <c r="DQ174" s="283" t="str">
        <f ca="true">+IF(OFFSET('Hygiene Data'!$D$13,0,10*ROW('Hygiene Data'!D168))="","",OFFSET('Hygiene Data'!$D$13,0,10*ROW('Hygiene Data'!D168)))</f>
        <v/>
      </c>
      <c r="DR174" s="283" t="str">
        <f ca="true">+IF(OFFSET('Hygiene Data'!$E$11,0,10*ROW('Hygiene Data'!E168))="","",OFFSET('Hygiene Data'!$E$11,0,10*ROW('Hygiene Data'!E168)))</f>
        <v/>
      </c>
      <c r="DS174" s="283" t="str">
        <f ca="true">+IF(OFFSET('Hygiene Data'!$E$12,0,10*ROW('Hygiene Data'!E168))="","",OFFSET('Hygiene Data'!$E$12,0,10*ROW('Hygiene Data'!E168)))</f>
        <v/>
      </c>
      <c r="DT174" s="283" t="str">
        <f ca="true">+IF(OFFSET('Hygiene Data'!$E$13,0,10*ROW('Hygiene Data'!E168))="","",OFFSET('Hygiene Data'!$E$13,0,10*ROW('Hygiene Data'!E168)))</f>
        <v/>
      </c>
      <c r="DU174" s="283" t="str">
        <f ca="true">+IF(OFFSET('Hygiene Data'!$F$11,0,10*ROW('Hygiene Data'!F168))="","",OFFSET('Hygiene Data'!$F$11,0,10*ROW('Hygiene Data'!F168)))</f>
        <v/>
      </c>
      <c r="DV174" s="283" t="str">
        <f ca="true">+IF(OFFSET('Hygiene Data'!$F$12,0,10*ROW('Hygiene Data'!F168))="","",OFFSET('Hygiene Data'!$F$12,0,10*ROW('Hygiene Data'!F168)))</f>
        <v/>
      </c>
      <c r="DW174" s="283" t="str">
        <f ca="true">+IF(OFFSET('Hygiene Data'!$F$13,0,10*ROW('Hygiene Data'!F168))="","",OFFSET('Hygiene Data'!$F$13,0,10*ROW('Hygiene Data'!F168)))</f>
        <v/>
      </c>
      <c r="DX174" s="283" t="str">
        <f ca="true">+IF(OFFSET('Hygiene Data'!$G$11,0,10*ROW('Hygiene Data'!G168))="","",OFFSET('Hygiene Data'!$G$11,0,10*ROW('Hygiene Data'!G168)))</f>
        <v/>
      </c>
      <c r="DY174" s="283" t="str">
        <f ca="true">+IF(OFFSET('Hygiene Data'!$G$12,0,10*ROW('Hygiene Data'!G168))="","",OFFSET('Hygiene Data'!$G$12,0,10*ROW('Hygiene Data'!G168)))</f>
        <v/>
      </c>
      <c r="DZ174" s="283" t="str">
        <f ca="true">+IF(OFFSET('Hygiene Data'!$G$13,0,10*ROW('Hygiene Data'!G168))="","",OFFSET('Hygiene Data'!$G$13,0,10*ROW('Hygiene Data'!G168)))</f>
        <v/>
      </c>
      <c r="EA174" s="283" t="str">
        <f ca="true">+IF(OFFSET('Hygiene Data'!$H$11,0,10*ROW('Hygiene Data'!H168))="","",OFFSET('Hygiene Data'!$H$11,0,10*ROW('Hygiene Data'!H168)))</f>
        <v/>
      </c>
      <c r="EB174" s="283" t="str">
        <f ca="true">+IF(OFFSET('Hygiene Data'!$H$12,0,10*ROW('Hygiene Data'!H168))="","",OFFSET('Hygiene Data'!$H$12,0,10*ROW('Hygiene Data'!H168)))</f>
        <v/>
      </c>
      <c r="EC174" s="283" t="str">
        <f ca="true">+IF(OFFSET('Hygiene Data'!$H$13,0,10*ROW('Hygiene Data'!H168))="","",OFFSET('Hygiene Data'!$H$13,0,10*ROW('Hygiene Data'!H168)))</f>
        <v/>
      </c>
      <c r="ED174" s="283" t="str">
        <f ca="true">+IF(OFFSET('Hygiene Data'!$I$11,0,10*ROW('Hygiene Data'!I168))="","",OFFSET('Hygiene Data'!$I$11,0,10*ROW('Hygiene Data'!I168)))</f>
        <v/>
      </c>
      <c r="EE174" s="283" t="str">
        <f ca="true">+IF(OFFSET('Hygiene Data'!$I$12,0,10*ROW('Hygiene Data'!I168))="","",OFFSET('Hygiene Data'!$I$12,0,10*ROW('Hygiene Data'!I168)))</f>
        <v/>
      </c>
      <c r="EF174" s="283"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9"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3"/>
      <c r="BS175" s="283" t="str">
        <f ca="true">+IF(OFFSET('Water Data'!$D$27,0,10*ROW('Water Data'!D169))="","",OFFSET('Water Data'!$D$27,0,10*ROW('Water Data'!D169)))</f>
        <v/>
      </c>
      <c r="BT175" s="283" t="str">
        <f ca="true">+IF(OFFSET('Water Data'!$D$28,0,10*ROW('Water Data'!D169))="","",OFFSET('Water Data'!$D$28,0,10*ROW('Water Data'!D169)))</f>
        <v/>
      </c>
      <c r="BU175" s="283" t="str">
        <f ca="true">+IF(OFFSET('Water Data'!$D$29,0,10*ROW('Water Data'!D169))="","",OFFSET('Water Data'!$D$29,0,10*ROW('Water Data'!D169)))</f>
        <v/>
      </c>
      <c r="BV175" s="283" t="str">
        <f ca="true">+IF(OFFSET('Water Data'!$E$27,0,10*ROW('Water Data'!E169))="","",OFFSET('Water Data'!$E$27,0,10*ROW('Water Data'!E169)))</f>
        <v/>
      </c>
      <c r="BW175" s="283" t="str">
        <f ca="true">+IF(OFFSET('Water Data'!$E$28,0,10*ROW('Water Data'!E169))="","",OFFSET('Water Data'!$E$28,0,10*ROW('Water Data'!E169)))</f>
        <v/>
      </c>
      <c r="BX175" s="283" t="str">
        <f ca="true">+IF(OFFSET('Water Data'!$E$29,0,10*ROW('Water Data'!E169))="","",OFFSET('Water Data'!$E$29,0,10*ROW('Water Data'!E169)))</f>
        <v/>
      </c>
      <c r="BY175" s="283" t="str">
        <f ca="true">+IF(OFFSET('Water Data'!$F$27,0,10*ROW('Water Data'!F169))="","",OFFSET('Water Data'!$F$27,0,10*ROW('Water Data'!F169)))</f>
        <v/>
      </c>
      <c r="BZ175" s="283" t="str">
        <f ca="true">+IF(OFFSET('Water Data'!$F$28,0,10*ROW('Water Data'!F169))="","",OFFSET('Water Data'!$F$28,0,10*ROW('Water Data'!F169)))</f>
        <v/>
      </c>
      <c r="CA175" s="283" t="str">
        <f ca="true">+IF(OFFSET('Water Data'!$F$29,0,10*ROW('Water Data'!F169))="","",OFFSET('Water Data'!$F$29,0,10*ROW('Water Data'!F169)))</f>
        <v/>
      </c>
      <c r="CB175" s="283" t="str">
        <f ca="true">+IF(OFFSET('Water Data'!$G$27,0,10*ROW('Water Data'!G169))="","",OFFSET('Water Data'!$G$27,0,10*ROW('Water Data'!G169)))</f>
        <v/>
      </c>
      <c r="CC175" s="283" t="str">
        <f ca="true">+IF(OFFSET('Water Data'!$G$28,0,10*ROW('Water Data'!G169))="","",OFFSET('Water Data'!$G$28,0,10*ROW('Water Data'!G169)))</f>
        <v/>
      </c>
      <c r="CD175" s="283" t="str">
        <f ca="true">+IF(OFFSET('Water Data'!$G$29,0,10*ROW('Water Data'!G169))="","",OFFSET('Water Data'!$G$29,0,10*ROW('Water Data'!G169)))</f>
        <v/>
      </c>
      <c r="CE175" s="283" t="str">
        <f ca="true">+IF(OFFSET('Water Data'!$H$27,0,10*ROW('Water Data'!H169))="","",OFFSET('Water Data'!$H$27,0,10*ROW('Water Data'!H169)))</f>
        <v/>
      </c>
      <c r="CF175" s="283" t="str">
        <f ca="true">+IF(OFFSET('Water Data'!$H$28,0,10*ROW('Water Data'!H169))="","",OFFSET('Water Data'!$H$28,0,10*ROW('Water Data'!H169)))</f>
        <v/>
      </c>
      <c r="CG175" s="283" t="str">
        <f ca="true">+IF(OFFSET('Water Data'!$H$29,0,10*ROW('Water Data'!H169))="","",OFFSET('Water Data'!$H$29,0,10*ROW('Water Data'!H169)))</f>
        <v/>
      </c>
      <c r="CH175" s="283" t="str">
        <f ca="true">+IF(OFFSET('Water Data'!$I$27,0,10*ROW('Water Data'!I169))="","",OFFSET('Water Data'!$I$27,0,10*ROW('Water Data'!I169)))</f>
        <v/>
      </c>
      <c r="CI175" s="283" t="str">
        <f ca="true">+IF(OFFSET('Water Data'!$I$28,0,10*ROW('Water Data'!I169))="","",OFFSET('Water Data'!$I$28,0,10*ROW('Water Data'!I169)))</f>
        <v/>
      </c>
      <c r="CJ175" s="283" t="str">
        <f ca="true">+IF(OFFSET('Water Data'!$I$29,0,10*ROW('Water Data'!I169))="","",OFFSET('Water Data'!$I$29,0,10*ROW('Water Data'!I169)))</f>
        <v/>
      </c>
      <c r="CK175" s="283" t="str">
        <f ca="true">+IF(OFFSET('Sanitation Data'!$D$28,0,10*ROW('Sanitation Data'!D169))="","",OFFSET('Sanitation Data'!$D$28,0,10*ROW('Sanitation Data'!D169)))</f>
        <v/>
      </c>
      <c r="CL175" s="283" t="str">
        <f ca="true">+IF(OFFSET('Sanitation Data'!$D$29,0,10*ROW('Sanitation Data'!D169))="","",OFFSET('Sanitation Data'!$D$29,0,10*ROW('Sanitation Data'!D169)))</f>
        <v/>
      </c>
      <c r="CM175" s="283" t="str">
        <f ca="true">+IF(OFFSET('Sanitation Data'!$D$30,0,10*ROW('Sanitation Data'!D169))="","",OFFSET('Sanitation Data'!$D$30,0,10*ROW('Sanitation Data'!D169)))</f>
        <v/>
      </c>
      <c r="CN175" s="283" t="str">
        <f ca="true">+IF(OFFSET('Sanitation Data'!$D$31,0,10*ROW('Sanitation Data'!D169))="","",OFFSET('Sanitation Data'!$D$31,0,10*ROW('Sanitation Data'!D169)))</f>
        <v/>
      </c>
      <c r="CO175" s="283" t="str">
        <f ca="true">+IF(OFFSET('Sanitation Data'!$D$32,0,10*ROW('Sanitation Data'!D169))="","",OFFSET('Sanitation Data'!$D$32,0,10*ROW('Sanitation Data'!D169)))</f>
        <v/>
      </c>
      <c r="CP175" s="283" t="str">
        <f ca="true">+IF(OFFSET('Sanitation Data'!$E$28,0,10*ROW('Sanitation Data'!E169))="","",OFFSET('Sanitation Data'!$E$28,0,10*ROW('Sanitation Data'!E169)))</f>
        <v/>
      </c>
      <c r="CQ175" s="283" t="str">
        <f ca="true">+IF(OFFSET('Sanitation Data'!$E$29,0,10*ROW('Sanitation Data'!E169))="","",OFFSET('Sanitation Data'!$E$29,0,10*ROW('Sanitation Data'!E169)))</f>
        <v/>
      </c>
      <c r="CR175" s="283" t="str">
        <f ca="true">+IF(OFFSET('Sanitation Data'!$E$30,0,10*ROW('Sanitation Data'!E169))="","",OFFSET('Sanitation Data'!$E$30,0,10*ROW('Sanitation Data'!E169)))</f>
        <v/>
      </c>
      <c r="CS175" s="283" t="str">
        <f ca="true">+IF(OFFSET('Sanitation Data'!$E$31,0,10*ROW('Sanitation Data'!E169))="","",OFFSET('Sanitation Data'!$E$31,0,10*ROW('Sanitation Data'!E169)))</f>
        <v/>
      </c>
      <c r="CT175" s="283" t="str">
        <f ca="true">+IF(OFFSET('Sanitation Data'!$E$32,0,10*ROW('Sanitation Data'!E169))="","",OFFSET('Sanitation Data'!$E$32,0,10*ROW('Sanitation Data'!E169)))</f>
        <v/>
      </c>
      <c r="CU175" s="283" t="str">
        <f ca="true">+IF(OFFSET('Sanitation Data'!$F$28,0,10*ROW('Sanitation Data'!F169))="","",OFFSET('Sanitation Data'!$F$28,0,10*ROW('Sanitation Data'!F169)))</f>
        <v/>
      </c>
      <c r="CV175" s="283" t="str">
        <f ca="true">+IF(OFFSET('Sanitation Data'!$F$29,0,10*ROW('Sanitation Data'!F169))="","",OFFSET('Sanitation Data'!$F$29,0,10*ROW('Sanitation Data'!F169)))</f>
        <v/>
      </c>
      <c r="CW175" s="283" t="str">
        <f ca="true">+IF(OFFSET('Sanitation Data'!$F$30,0,10*ROW('Sanitation Data'!F169))="","",OFFSET('Sanitation Data'!$F$30,0,10*ROW('Sanitation Data'!F169)))</f>
        <v/>
      </c>
      <c r="CX175" s="283" t="str">
        <f ca="true">+IF(OFFSET('Sanitation Data'!$F$31,0,10*ROW('Sanitation Data'!F169))="","",OFFSET('Sanitation Data'!$F$31,0,10*ROW('Sanitation Data'!F169)))</f>
        <v/>
      </c>
      <c r="CY175" s="283" t="str">
        <f ca="true">+IF(OFFSET('Sanitation Data'!$F$32,0,10*ROW('Sanitation Data'!F169))="","",OFFSET('Sanitation Data'!$F$32,0,10*ROW('Sanitation Data'!F169)))</f>
        <v/>
      </c>
      <c r="CZ175" s="283" t="str">
        <f ca="true">+IF(OFFSET('Sanitation Data'!$G$28,0,10*ROW('Sanitation Data'!G169))="","",OFFSET('Sanitation Data'!$G$28,0,10*ROW('Sanitation Data'!G169)))</f>
        <v/>
      </c>
      <c r="DA175" s="283" t="str">
        <f ca="true">+IF(OFFSET('Sanitation Data'!$G$29,0,10*ROW('Sanitation Data'!G169))="","",OFFSET('Sanitation Data'!$G$29,0,10*ROW('Sanitation Data'!G169)))</f>
        <v/>
      </c>
      <c r="DB175" s="283" t="str">
        <f ca="true">+IF(OFFSET('Sanitation Data'!$G$30,0,10*ROW('Sanitation Data'!G169))="","",OFFSET('Sanitation Data'!$G$30,0,10*ROW('Sanitation Data'!G169)))</f>
        <v/>
      </c>
      <c r="DC175" s="283" t="str">
        <f ca="true">+IF(OFFSET('Sanitation Data'!$G$31,0,10*ROW('Sanitation Data'!G169))="","",OFFSET('Sanitation Data'!$G$31,0,10*ROW('Sanitation Data'!G169)))</f>
        <v/>
      </c>
      <c r="DD175" s="283" t="str">
        <f ca="true">+IF(OFFSET('Sanitation Data'!$G$32,0,10*ROW('Sanitation Data'!G169))="","",OFFSET('Sanitation Data'!$G$32,0,10*ROW('Sanitation Data'!G169)))</f>
        <v/>
      </c>
      <c r="DE175" s="283" t="str">
        <f ca="true">+IF(OFFSET('Sanitation Data'!$H$28,0,10*ROW('Sanitation Data'!H169))="","",OFFSET('Sanitation Data'!$H$28,0,10*ROW('Sanitation Data'!H169)))</f>
        <v/>
      </c>
      <c r="DF175" s="283" t="str">
        <f ca="true">+IF(OFFSET('Sanitation Data'!$H$29,0,10*ROW('Sanitation Data'!H169))="","",OFFSET('Sanitation Data'!$H$29,0,10*ROW('Sanitation Data'!H169)))</f>
        <v/>
      </c>
      <c r="DG175" s="283" t="str">
        <f ca="true">+IF(OFFSET('Sanitation Data'!$H$30,0,10*ROW('Sanitation Data'!H169))="","",OFFSET('Sanitation Data'!$H$30,0,10*ROW('Sanitation Data'!H169)))</f>
        <v/>
      </c>
      <c r="DH175" s="283" t="str">
        <f ca="true">+IF(OFFSET('Sanitation Data'!$H$31,0,10*ROW('Sanitation Data'!H169))="","",OFFSET('Sanitation Data'!$H$31,0,10*ROW('Sanitation Data'!H169)))</f>
        <v/>
      </c>
      <c r="DI175" s="283" t="str">
        <f ca="true">+IF(OFFSET('Sanitation Data'!$H$32,0,10*ROW('Sanitation Data'!H169))="","",OFFSET('Sanitation Data'!$H$32,0,10*ROW('Sanitation Data'!H169)))</f>
        <v/>
      </c>
      <c r="DJ175" s="283" t="str">
        <f ca="true">+IF(OFFSET('Sanitation Data'!$I$28,0,10*ROW('Sanitation Data'!I169))="","",OFFSET('Sanitation Data'!$I$28,0,10*ROW('Sanitation Data'!I169)))</f>
        <v/>
      </c>
      <c r="DK175" s="283" t="str">
        <f ca="true">+IF(OFFSET('Sanitation Data'!$I$29,0,10*ROW('Sanitation Data'!I169))="","",OFFSET('Sanitation Data'!$I$29,0,10*ROW('Sanitation Data'!I169)))</f>
        <v/>
      </c>
      <c r="DL175" s="283" t="str">
        <f ca="true">+IF(OFFSET('Sanitation Data'!$I$30,0,10*ROW('Sanitation Data'!I169))="","",OFFSET('Sanitation Data'!$I$30,0,10*ROW('Sanitation Data'!I169)))</f>
        <v/>
      </c>
      <c r="DM175" s="283" t="str">
        <f ca="true">+IF(OFFSET('Sanitation Data'!$I$31,0,10*ROW('Sanitation Data'!I169))="","",OFFSET('Sanitation Data'!$I$31,0,10*ROW('Sanitation Data'!I169)))</f>
        <v/>
      </c>
      <c r="DN175" s="283" t="str">
        <f ca="true">+IF(OFFSET('Sanitation Data'!$I$32,0,10*ROW('Sanitation Data'!I169))="","",OFFSET('Sanitation Data'!$I$32,0,10*ROW('Sanitation Data'!I169)))</f>
        <v/>
      </c>
      <c r="DO175" s="283" t="str">
        <f ca="true">+IF(OFFSET('Hygiene Data'!$D$11,0,10*ROW('Hygiene Data'!D169))="","",OFFSET('Hygiene Data'!$D$11,0,10*ROW('Hygiene Data'!D169)))</f>
        <v/>
      </c>
      <c r="DP175" s="283" t="str">
        <f ca="true">+IF(OFFSET('Hygiene Data'!$D$12,0,10*ROW('Hygiene Data'!D169))="","",OFFSET('Hygiene Data'!$D$12,0,10*ROW('Hygiene Data'!D169)))</f>
        <v/>
      </c>
      <c r="DQ175" s="283" t="str">
        <f ca="true">+IF(OFFSET('Hygiene Data'!$D$13,0,10*ROW('Hygiene Data'!D169))="","",OFFSET('Hygiene Data'!$D$13,0,10*ROW('Hygiene Data'!D169)))</f>
        <v/>
      </c>
      <c r="DR175" s="283" t="str">
        <f ca="true">+IF(OFFSET('Hygiene Data'!$E$11,0,10*ROW('Hygiene Data'!E169))="","",OFFSET('Hygiene Data'!$E$11,0,10*ROW('Hygiene Data'!E169)))</f>
        <v/>
      </c>
      <c r="DS175" s="283" t="str">
        <f ca="true">+IF(OFFSET('Hygiene Data'!$E$12,0,10*ROW('Hygiene Data'!E169))="","",OFFSET('Hygiene Data'!$E$12,0,10*ROW('Hygiene Data'!E169)))</f>
        <v/>
      </c>
      <c r="DT175" s="283" t="str">
        <f ca="true">+IF(OFFSET('Hygiene Data'!$E$13,0,10*ROW('Hygiene Data'!E169))="","",OFFSET('Hygiene Data'!$E$13,0,10*ROW('Hygiene Data'!E169)))</f>
        <v/>
      </c>
      <c r="DU175" s="283" t="str">
        <f ca="true">+IF(OFFSET('Hygiene Data'!$F$11,0,10*ROW('Hygiene Data'!F169))="","",OFFSET('Hygiene Data'!$F$11,0,10*ROW('Hygiene Data'!F169)))</f>
        <v/>
      </c>
      <c r="DV175" s="283" t="str">
        <f ca="true">+IF(OFFSET('Hygiene Data'!$F$12,0,10*ROW('Hygiene Data'!F169))="","",OFFSET('Hygiene Data'!$F$12,0,10*ROW('Hygiene Data'!F169)))</f>
        <v/>
      </c>
      <c r="DW175" s="283" t="str">
        <f ca="true">+IF(OFFSET('Hygiene Data'!$F$13,0,10*ROW('Hygiene Data'!F169))="","",OFFSET('Hygiene Data'!$F$13,0,10*ROW('Hygiene Data'!F169)))</f>
        <v/>
      </c>
      <c r="DX175" s="283" t="str">
        <f ca="true">+IF(OFFSET('Hygiene Data'!$G$11,0,10*ROW('Hygiene Data'!G169))="","",OFFSET('Hygiene Data'!$G$11,0,10*ROW('Hygiene Data'!G169)))</f>
        <v/>
      </c>
      <c r="DY175" s="283" t="str">
        <f ca="true">+IF(OFFSET('Hygiene Data'!$G$12,0,10*ROW('Hygiene Data'!G169))="","",OFFSET('Hygiene Data'!$G$12,0,10*ROW('Hygiene Data'!G169)))</f>
        <v/>
      </c>
      <c r="DZ175" s="283" t="str">
        <f ca="true">+IF(OFFSET('Hygiene Data'!$G$13,0,10*ROW('Hygiene Data'!G169))="","",OFFSET('Hygiene Data'!$G$13,0,10*ROW('Hygiene Data'!G169)))</f>
        <v/>
      </c>
      <c r="EA175" s="283" t="str">
        <f ca="true">+IF(OFFSET('Hygiene Data'!$H$11,0,10*ROW('Hygiene Data'!H169))="","",OFFSET('Hygiene Data'!$H$11,0,10*ROW('Hygiene Data'!H169)))</f>
        <v/>
      </c>
      <c r="EB175" s="283" t="str">
        <f ca="true">+IF(OFFSET('Hygiene Data'!$H$12,0,10*ROW('Hygiene Data'!H169))="","",OFFSET('Hygiene Data'!$H$12,0,10*ROW('Hygiene Data'!H169)))</f>
        <v/>
      </c>
      <c r="EC175" s="283" t="str">
        <f ca="true">+IF(OFFSET('Hygiene Data'!$H$13,0,10*ROW('Hygiene Data'!H169))="","",OFFSET('Hygiene Data'!$H$13,0,10*ROW('Hygiene Data'!H169)))</f>
        <v/>
      </c>
      <c r="ED175" s="283" t="str">
        <f ca="true">+IF(OFFSET('Hygiene Data'!$I$11,0,10*ROW('Hygiene Data'!I169))="","",OFFSET('Hygiene Data'!$I$11,0,10*ROW('Hygiene Data'!I169)))</f>
        <v/>
      </c>
      <c r="EE175" s="283" t="str">
        <f ca="true">+IF(OFFSET('Hygiene Data'!$I$12,0,10*ROW('Hygiene Data'!I169))="","",OFFSET('Hygiene Data'!$I$12,0,10*ROW('Hygiene Data'!I169)))</f>
        <v/>
      </c>
      <c r="EF175" s="283"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9"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3"/>
      <c r="BS176" s="283" t="str">
        <f ca="true">+IF(OFFSET('Water Data'!$D$27,0,10*ROW('Water Data'!D170))="","",OFFSET('Water Data'!$D$27,0,10*ROW('Water Data'!D170)))</f>
        <v/>
      </c>
      <c r="BT176" s="283" t="str">
        <f ca="true">+IF(OFFSET('Water Data'!$D$28,0,10*ROW('Water Data'!D170))="","",OFFSET('Water Data'!$D$28,0,10*ROW('Water Data'!D170)))</f>
        <v/>
      </c>
      <c r="BU176" s="283" t="str">
        <f ca="true">+IF(OFFSET('Water Data'!$D$29,0,10*ROW('Water Data'!D170))="","",OFFSET('Water Data'!$D$29,0,10*ROW('Water Data'!D170)))</f>
        <v/>
      </c>
      <c r="BV176" s="283" t="str">
        <f ca="true">+IF(OFFSET('Water Data'!$E$27,0,10*ROW('Water Data'!E170))="","",OFFSET('Water Data'!$E$27,0,10*ROW('Water Data'!E170)))</f>
        <v/>
      </c>
      <c r="BW176" s="283" t="str">
        <f ca="true">+IF(OFFSET('Water Data'!$E$28,0,10*ROW('Water Data'!E170))="","",OFFSET('Water Data'!$E$28,0,10*ROW('Water Data'!E170)))</f>
        <v/>
      </c>
      <c r="BX176" s="283" t="str">
        <f ca="true">+IF(OFFSET('Water Data'!$E$29,0,10*ROW('Water Data'!E170))="","",OFFSET('Water Data'!$E$29,0,10*ROW('Water Data'!E170)))</f>
        <v/>
      </c>
      <c r="BY176" s="283" t="str">
        <f ca="true">+IF(OFFSET('Water Data'!$F$27,0,10*ROW('Water Data'!F170))="","",OFFSET('Water Data'!$F$27,0,10*ROW('Water Data'!F170)))</f>
        <v/>
      </c>
      <c r="BZ176" s="283" t="str">
        <f ca="true">+IF(OFFSET('Water Data'!$F$28,0,10*ROW('Water Data'!F170))="","",OFFSET('Water Data'!$F$28,0,10*ROW('Water Data'!F170)))</f>
        <v/>
      </c>
      <c r="CA176" s="283" t="str">
        <f ca="true">+IF(OFFSET('Water Data'!$F$29,0,10*ROW('Water Data'!F170))="","",OFFSET('Water Data'!$F$29,0,10*ROW('Water Data'!F170)))</f>
        <v/>
      </c>
      <c r="CB176" s="283" t="str">
        <f ca="true">+IF(OFFSET('Water Data'!$G$27,0,10*ROW('Water Data'!G170))="","",OFFSET('Water Data'!$G$27,0,10*ROW('Water Data'!G170)))</f>
        <v/>
      </c>
      <c r="CC176" s="283" t="str">
        <f ca="true">+IF(OFFSET('Water Data'!$G$28,0,10*ROW('Water Data'!G170))="","",OFFSET('Water Data'!$G$28,0,10*ROW('Water Data'!G170)))</f>
        <v/>
      </c>
      <c r="CD176" s="283" t="str">
        <f ca="true">+IF(OFFSET('Water Data'!$G$29,0,10*ROW('Water Data'!G170))="","",OFFSET('Water Data'!$G$29,0,10*ROW('Water Data'!G170)))</f>
        <v/>
      </c>
      <c r="CE176" s="283" t="str">
        <f ca="true">+IF(OFFSET('Water Data'!$H$27,0,10*ROW('Water Data'!H170))="","",OFFSET('Water Data'!$H$27,0,10*ROW('Water Data'!H170)))</f>
        <v/>
      </c>
      <c r="CF176" s="283" t="str">
        <f ca="true">+IF(OFFSET('Water Data'!$H$28,0,10*ROW('Water Data'!H170))="","",OFFSET('Water Data'!$H$28,0,10*ROW('Water Data'!H170)))</f>
        <v/>
      </c>
      <c r="CG176" s="283" t="str">
        <f ca="true">+IF(OFFSET('Water Data'!$H$29,0,10*ROW('Water Data'!H170))="","",OFFSET('Water Data'!$H$29,0,10*ROW('Water Data'!H170)))</f>
        <v/>
      </c>
      <c r="CH176" s="283" t="str">
        <f ca="true">+IF(OFFSET('Water Data'!$I$27,0,10*ROW('Water Data'!I170))="","",OFFSET('Water Data'!$I$27,0,10*ROW('Water Data'!I170)))</f>
        <v/>
      </c>
      <c r="CI176" s="283" t="str">
        <f ca="true">+IF(OFFSET('Water Data'!$I$28,0,10*ROW('Water Data'!I170))="","",OFFSET('Water Data'!$I$28,0,10*ROW('Water Data'!I170)))</f>
        <v/>
      </c>
      <c r="CJ176" s="283" t="str">
        <f ca="true">+IF(OFFSET('Water Data'!$I$29,0,10*ROW('Water Data'!I170))="","",OFFSET('Water Data'!$I$29,0,10*ROW('Water Data'!I170)))</f>
        <v/>
      </c>
      <c r="CK176" s="283" t="str">
        <f ca="true">+IF(OFFSET('Sanitation Data'!$D$28,0,10*ROW('Sanitation Data'!D170))="","",OFFSET('Sanitation Data'!$D$28,0,10*ROW('Sanitation Data'!D170)))</f>
        <v/>
      </c>
      <c r="CL176" s="283" t="str">
        <f ca="true">+IF(OFFSET('Sanitation Data'!$D$29,0,10*ROW('Sanitation Data'!D170))="","",OFFSET('Sanitation Data'!$D$29,0,10*ROW('Sanitation Data'!D170)))</f>
        <v/>
      </c>
      <c r="CM176" s="283" t="str">
        <f ca="true">+IF(OFFSET('Sanitation Data'!$D$30,0,10*ROW('Sanitation Data'!D170))="","",OFFSET('Sanitation Data'!$D$30,0,10*ROW('Sanitation Data'!D170)))</f>
        <v/>
      </c>
      <c r="CN176" s="283" t="str">
        <f ca="true">+IF(OFFSET('Sanitation Data'!$D$31,0,10*ROW('Sanitation Data'!D170))="","",OFFSET('Sanitation Data'!$D$31,0,10*ROW('Sanitation Data'!D170)))</f>
        <v/>
      </c>
      <c r="CO176" s="283" t="str">
        <f ca="true">+IF(OFFSET('Sanitation Data'!$D$32,0,10*ROW('Sanitation Data'!D170))="","",OFFSET('Sanitation Data'!$D$32,0,10*ROW('Sanitation Data'!D170)))</f>
        <v/>
      </c>
      <c r="CP176" s="283" t="str">
        <f ca="true">+IF(OFFSET('Sanitation Data'!$E$28,0,10*ROW('Sanitation Data'!E170))="","",OFFSET('Sanitation Data'!$E$28,0,10*ROW('Sanitation Data'!E170)))</f>
        <v/>
      </c>
      <c r="CQ176" s="283" t="str">
        <f ca="true">+IF(OFFSET('Sanitation Data'!$E$29,0,10*ROW('Sanitation Data'!E170))="","",OFFSET('Sanitation Data'!$E$29,0,10*ROW('Sanitation Data'!E170)))</f>
        <v/>
      </c>
      <c r="CR176" s="283" t="str">
        <f ca="true">+IF(OFFSET('Sanitation Data'!$E$30,0,10*ROW('Sanitation Data'!E170))="","",OFFSET('Sanitation Data'!$E$30,0,10*ROW('Sanitation Data'!E170)))</f>
        <v/>
      </c>
      <c r="CS176" s="283" t="str">
        <f ca="true">+IF(OFFSET('Sanitation Data'!$E$31,0,10*ROW('Sanitation Data'!E170))="","",OFFSET('Sanitation Data'!$E$31,0,10*ROW('Sanitation Data'!E170)))</f>
        <v/>
      </c>
      <c r="CT176" s="283" t="str">
        <f ca="true">+IF(OFFSET('Sanitation Data'!$E$32,0,10*ROW('Sanitation Data'!E170))="","",OFFSET('Sanitation Data'!$E$32,0,10*ROW('Sanitation Data'!E170)))</f>
        <v/>
      </c>
      <c r="CU176" s="283" t="str">
        <f ca="true">+IF(OFFSET('Sanitation Data'!$F$28,0,10*ROW('Sanitation Data'!F170))="","",OFFSET('Sanitation Data'!$F$28,0,10*ROW('Sanitation Data'!F170)))</f>
        <v/>
      </c>
      <c r="CV176" s="283" t="str">
        <f ca="true">+IF(OFFSET('Sanitation Data'!$F$29,0,10*ROW('Sanitation Data'!F170))="","",OFFSET('Sanitation Data'!$F$29,0,10*ROW('Sanitation Data'!F170)))</f>
        <v/>
      </c>
      <c r="CW176" s="283" t="str">
        <f ca="true">+IF(OFFSET('Sanitation Data'!$F$30,0,10*ROW('Sanitation Data'!F170))="","",OFFSET('Sanitation Data'!$F$30,0,10*ROW('Sanitation Data'!F170)))</f>
        <v/>
      </c>
      <c r="CX176" s="283" t="str">
        <f ca="true">+IF(OFFSET('Sanitation Data'!$F$31,0,10*ROW('Sanitation Data'!F170))="","",OFFSET('Sanitation Data'!$F$31,0,10*ROW('Sanitation Data'!F170)))</f>
        <v/>
      </c>
      <c r="CY176" s="283" t="str">
        <f ca="true">+IF(OFFSET('Sanitation Data'!$F$32,0,10*ROW('Sanitation Data'!F170))="","",OFFSET('Sanitation Data'!$F$32,0,10*ROW('Sanitation Data'!F170)))</f>
        <v/>
      </c>
      <c r="CZ176" s="283" t="str">
        <f ca="true">+IF(OFFSET('Sanitation Data'!$G$28,0,10*ROW('Sanitation Data'!G170))="","",OFFSET('Sanitation Data'!$G$28,0,10*ROW('Sanitation Data'!G170)))</f>
        <v/>
      </c>
      <c r="DA176" s="283" t="str">
        <f ca="true">+IF(OFFSET('Sanitation Data'!$G$29,0,10*ROW('Sanitation Data'!G170))="","",OFFSET('Sanitation Data'!$G$29,0,10*ROW('Sanitation Data'!G170)))</f>
        <v/>
      </c>
      <c r="DB176" s="283" t="str">
        <f ca="true">+IF(OFFSET('Sanitation Data'!$G$30,0,10*ROW('Sanitation Data'!G170))="","",OFFSET('Sanitation Data'!$G$30,0,10*ROW('Sanitation Data'!G170)))</f>
        <v/>
      </c>
      <c r="DC176" s="283" t="str">
        <f ca="true">+IF(OFFSET('Sanitation Data'!$G$31,0,10*ROW('Sanitation Data'!G170))="","",OFFSET('Sanitation Data'!$G$31,0,10*ROW('Sanitation Data'!G170)))</f>
        <v/>
      </c>
      <c r="DD176" s="283" t="str">
        <f ca="true">+IF(OFFSET('Sanitation Data'!$G$32,0,10*ROW('Sanitation Data'!G170))="","",OFFSET('Sanitation Data'!$G$32,0,10*ROW('Sanitation Data'!G170)))</f>
        <v/>
      </c>
      <c r="DE176" s="283" t="str">
        <f ca="true">+IF(OFFSET('Sanitation Data'!$H$28,0,10*ROW('Sanitation Data'!H170))="","",OFFSET('Sanitation Data'!$H$28,0,10*ROW('Sanitation Data'!H170)))</f>
        <v/>
      </c>
      <c r="DF176" s="283" t="str">
        <f ca="true">+IF(OFFSET('Sanitation Data'!$H$29,0,10*ROW('Sanitation Data'!H170))="","",OFFSET('Sanitation Data'!$H$29,0,10*ROW('Sanitation Data'!H170)))</f>
        <v/>
      </c>
      <c r="DG176" s="283" t="str">
        <f ca="true">+IF(OFFSET('Sanitation Data'!$H$30,0,10*ROW('Sanitation Data'!H170))="","",OFFSET('Sanitation Data'!$H$30,0,10*ROW('Sanitation Data'!H170)))</f>
        <v/>
      </c>
      <c r="DH176" s="283" t="str">
        <f ca="true">+IF(OFFSET('Sanitation Data'!$H$31,0,10*ROW('Sanitation Data'!H170))="","",OFFSET('Sanitation Data'!$H$31,0,10*ROW('Sanitation Data'!H170)))</f>
        <v/>
      </c>
      <c r="DI176" s="283" t="str">
        <f ca="true">+IF(OFFSET('Sanitation Data'!$H$32,0,10*ROW('Sanitation Data'!H170))="","",OFFSET('Sanitation Data'!$H$32,0,10*ROW('Sanitation Data'!H170)))</f>
        <v/>
      </c>
      <c r="DJ176" s="283" t="str">
        <f ca="true">+IF(OFFSET('Sanitation Data'!$I$28,0,10*ROW('Sanitation Data'!I170))="","",OFFSET('Sanitation Data'!$I$28,0,10*ROW('Sanitation Data'!I170)))</f>
        <v/>
      </c>
      <c r="DK176" s="283" t="str">
        <f ca="true">+IF(OFFSET('Sanitation Data'!$I$29,0,10*ROW('Sanitation Data'!I170))="","",OFFSET('Sanitation Data'!$I$29,0,10*ROW('Sanitation Data'!I170)))</f>
        <v/>
      </c>
      <c r="DL176" s="283" t="str">
        <f ca="true">+IF(OFFSET('Sanitation Data'!$I$30,0,10*ROW('Sanitation Data'!I170))="","",OFFSET('Sanitation Data'!$I$30,0,10*ROW('Sanitation Data'!I170)))</f>
        <v/>
      </c>
      <c r="DM176" s="283" t="str">
        <f ca="true">+IF(OFFSET('Sanitation Data'!$I$31,0,10*ROW('Sanitation Data'!I170))="","",OFFSET('Sanitation Data'!$I$31,0,10*ROW('Sanitation Data'!I170)))</f>
        <v/>
      </c>
      <c r="DN176" s="283" t="str">
        <f ca="true">+IF(OFFSET('Sanitation Data'!$I$32,0,10*ROW('Sanitation Data'!I170))="","",OFFSET('Sanitation Data'!$I$32,0,10*ROW('Sanitation Data'!I170)))</f>
        <v/>
      </c>
      <c r="DO176" s="283" t="str">
        <f ca="true">+IF(OFFSET('Hygiene Data'!$D$11,0,10*ROW('Hygiene Data'!D170))="","",OFFSET('Hygiene Data'!$D$11,0,10*ROW('Hygiene Data'!D170)))</f>
        <v/>
      </c>
      <c r="DP176" s="283" t="str">
        <f ca="true">+IF(OFFSET('Hygiene Data'!$D$12,0,10*ROW('Hygiene Data'!D170))="","",OFFSET('Hygiene Data'!$D$12,0,10*ROW('Hygiene Data'!D170)))</f>
        <v/>
      </c>
      <c r="DQ176" s="283" t="str">
        <f ca="true">+IF(OFFSET('Hygiene Data'!$D$13,0,10*ROW('Hygiene Data'!D170))="","",OFFSET('Hygiene Data'!$D$13,0,10*ROW('Hygiene Data'!D170)))</f>
        <v/>
      </c>
      <c r="DR176" s="283" t="str">
        <f ca="true">+IF(OFFSET('Hygiene Data'!$E$11,0,10*ROW('Hygiene Data'!E170))="","",OFFSET('Hygiene Data'!$E$11,0,10*ROW('Hygiene Data'!E170)))</f>
        <v/>
      </c>
      <c r="DS176" s="283" t="str">
        <f ca="true">+IF(OFFSET('Hygiene Data'!$E$12,0,10*ROW('Hygiene Data'!E170))="","",OFFSET('Hygiene Data'!$E$12,0,10*ROW('Hygiene Data'!E170)))</f>
        <v/>
      </c>
      <c r="DT176" s="283" t="str">
        <f ca="true">+IF(OFFSET('Hygiene Data'!$E$13,0,10*ROW('Hygiene Data'!E170))="","",OFFSET('Hygiene Data'!$E$13,0,10*ROW('Hygiene Data'!E170)))</f>
        <v/>
      </c>
      <c r="DU176" s="283" t="str">
        <f ca="true">+IF(OFFSET('Hygiene Data'!$F$11,0,10*ROW('Hygiene Data'!F170))="","",OFFSET('Hygiene Data'!$F$11,0,10*ROW('Hygiene Data'!F170)))</f>
        <v/>
      </c>
      <c r="DV176" s="283" t="str">
        <f ca="true">+IF(OFFSET('Hygiene Data'!$F$12,0,10*ROW('Hygiene Data'!F170))="","",OFFSET('Hygiene Data'!$F$12,0,10*ROW('Hygiene Data'!F170)))</f>
        <v/>
      </c>
      <c r="DW176" s="283" t="str">
        <f ca="true">+IF(OFFSET('Hygiene Data'!$F$13,0,10*ROW('Hygiene Data'!F170))="","",OFFSET('Hygiene Data'!$F$13,0,10*ROW('Hygiene Data'!F170)))</f>
        <v/>
      </c>
      <c r="DX176" s="283" t="str">
        <f ca="true">+IF(OFFSET('Hygiene Data'!$G$11,0,10*ROW('Hygiene Data'!G170))="","",OFFSET('Hygiene Data'!$G$11,0,10*ROW('Hygiene Data'!G170)))</f>
        <v/>
      </c>
      <c r="DY176" s="283" t="str">
        <f ca="true">+IF(OFFSET('Hygiene Data'!$G$12,0,10*ROW('Hygiene Data'!G170))="","",OFFSET('Hygiene Data'!$G$12,0,10*ROW('Hygiene Data'!G170)))</f>
        <v/>
      </c>
      <c r="DZ176" s="283" t="str">
        <f ca="true">+IF(OFFSET('Hygiene Data'!$G$13,0,10*ROW('Hygiene Data'!G170))="","",OFFSET('Hygiene Data'!$G$13,0,10*ROW('Hygiene Data'!G170)))</f>
        <v/>
      </c>
      <c r="EA176" s="283" t="str">
        <f ca="true">+IF(OFFSET('Hygiene Data'!$H$11,0,10*ROW('Hygiene Data'!H170))="","",OFFSET('Hygiene Data'!$H$11,0,10*ROW('Hygiene Data'!H170)))</f>
        <v/>
      </c>
      <c r="EB176" s="283" t="str">
        <f ca="true">+IF(OFFSET('Hygiene Data'!$H$12,0,10*ROW('Hygiene Data'!H170))="","",OFFSET('Hygiene Data'!$H$12,0,10*ROW('Hygiene Data'!H170)))</f>
        <v/>
      </c>
      <c r="EC176" s="283" t="str">
        <f ca="true">+IF(OFFSET('Hygiene Data'!$H$13,0,10*ROW('Hygiene Data'!H170))="","",OFFSET('Hygiene Data'!$H$13,0,10*ROW('Hygiene Data'!H170)))</f>
        <v/>
      </c>
      <c r="ED176" s="283" t="str">
        <f ca="true">+IF(OFFSET('Hygiene Data'!$I$11,0,10*ROW('Hygiene Data'!I170))="","",OFFSET('Hygiene Data'!$I$11,0,10*ROW('Hygiene Data'!I170)))</f>
        <v/>
      </c>
      <c r="EE176" s="283" t="str">
        <f ca="true">+IF(OFFSET('Hygiene Data'!$I$12,0,10*ROW('Hygiene Data'!I170))="","",OFFSET('Hygiene Data'!$I$12,0,10*ROW('Hygiene Data'!I170)))</f>
        <v/>
      </c>
      <c r="EF176" s="283"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9"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3"/>
      <c r="BS177" s="283" t="str">
        <f ca="true">+IF(OFFSET('Water Data'!$D$27,0,10*ROW('Water Data'!D171))="","",OFFSET('Water Data'!$D$27,0,10*ROW('Water Data'!D171)))</f>
        <v/>
      </c>
      <c r="BT177" s="283" t="str">
        <f ca="true">+IF(OFFSET('Water Data'!$D$28,0,10*ROW('Water Data'!D171))="","",OFFSET('Water Data'!$D$28,0,10*ROW('Water Data'!D171)))</f>
        <v/>
      </c>
      <c r="BU177" s="283" t="str">
        <f ca="true">+IF(OFFSET('Water Data'!$D$29,0,10*ROW('Water Data'!D171))="","",OFFSET('Water Data'!$D$29,0,10*ROW('Water Data'!D171)))</f>
        <v/>
      </c>
      <c r="BV177" s="283" t="str">
        <f ca="true">+IF(OFFSET('Water Data'!$E$27,0,10*ROW('Water Data'!E171))="","",OFFSET('Water Data'!$E$27,0,10*ROW('Water Data'!E171)))</f>
        <v/>
      </c>
      <c r="BW177" s="283" t="str">
        <f ca="true">+IF(OFFSET('Water Data'!$E$28,0,10*ROW('Water Data'!E171))="","",OFFSET('Water Data'!$E$28,0,10*ROW('Water Data'!E171)))</f>
        <v/>
      </c>
      <c r="BX177" s="283" t="str">
        <f ca="true">+IF(OFFSET('Water Data'!$E$29,0,10*ROW('Water Data'!E171))="","",OFFSET('Water Data'!$E$29,0,10*ROW('Water Data'!E171)))</f>
        <v/>
      </c>
      <c r="BY177" s="283" t="str">
        <f ca="true">+IF(OFFSET('Water Data'!$F$27,0,10*ROW('Water Data'!F171))="","",OFFSET('Water Data'!$F$27,0,10*ROW('Water Data'!F171)))</f>
        <v/>
      </c>
      <c r="BZ177" s="283" t="str">
        <f ca="true">+IF(OFFSET('Water Data'!$F$28,0,10*ROW('Water Data'!F171))="","",OFFSET('Water Data'!$F$28,0,10*ROW('Water Data'!F171)))</f>
        <v/>
      </c>
      <c r="CA177" s="283" t="str">
        <f ca="true">+IF(OFFSET('Water Data'!$F$29,0,10*ROW('Water Data'!F171))="","",OFFSET('Water Data'!$F$29,0,10*ROW('Water Data'!F171)))</f>
        <v/>
      </c>
      <c r="CB177" s="283" t="str">
        <f ca="true">+IF(OFFSET('Water Data'!$G$27,0,10*ROW('Water Data'!G171))="","",OFFSET('Water Data'!$G$27,0,10*ROW('Water Data'!G171)))</f>
        <v/>
      </c>
      <c r="CC177" s="283" t="str">
        <f ca="true">+IF(OFFSET('Water Data'!$G$28,0,10*ROW('Water Data'!G171))="","",OFFSET('Water Data'!$G$28,0,10*ROW('Water Data'!G171)))</f>
        <v/>
      </c>
      <c r="CD177" s="283" t="str">
        <f ca="true">+IF(OFFSET('Water Data'!$G$29,0,10*ROW('Water Data'!G171))="","",OFFSET('Water Data'!$G$29,0,10*ROW('Water Data'!G171)))</f>
        <v/>
      </c>
      <c r="CE177" s="283" t="str">
        <f ca="true">+IF(OFFSET('Water Data'!$H$27,0,10*ROW('Water Data'!H171))="","",OFFSET('Water Data'!$H$27,0,10*ROW('Water Data'!H171)))</f>
        <v/>
      </c>
      <c r="CF177" s="283" t="str">
        <f ca="true">+IF(OFFSET('Water Data'!$H$28,0,10*ROW('Water Data'!H171))="","",OFFSET('Water Data'!$H$28,0,10*ROW('Water Data'!H171)))</f>
        <v/>
      </c>
      <c r="CG177" s="283" t="str">
        <f ca="true">+IF(OFFSET('Water Data'!$H$29,0,10*ROW('Water Data'!H171))="","",OFFSET('Water Data'!$H$29,0,10*ROW('Water Data'!H171)))</f>
        <v/>
      </c>
      <c r="CH177" s="283" t="str">
        <f ca="true">+IF(OFFSET('Water Data'!$I$27,0,10*ROW('Water Data'!I171))="","",OFFSET('Water Data'!$I$27,0,10*ROW('Water Data'!I171)))</f>
        <v/>
      </c>
      <c r="CI177" s="283" t="str">
        <f ca="true">+IF(OFFSET('Water Data'!$I$28,0,10*ROW('Water Data'!I171))="","",OFFSET('Water Data'!$I$28,0,10*ROW('Water Data'!I171)))</f>
        <v/>
      </c>
      <c r="CJ177" s="283" t="str">
        <f ca="true">+IF(OFFSET('Water Data'!$I$29,0,10*ROW('Water Data'!I171))="","",OFFSET('Water Data'!$I$29,0,10*ROW('Water Data'!I171)))</f>
        <v/>
      </c>
      <c r="CK177" s="283" t="str">
        <f ca="true">+IF(OFFSET('Sanitation Data'!$D$28,0,10*ROW('Sanitation Data'!D171))="","",OFFSET('Sanitation Data'!$D$28,0,10*ROW('Sanitation Data'!D171)))</f>
        <v/>
      </c>
      <c r="CL177" s="283" t="str">
        <f ca="true">+IF(OFFSET('Sanitation Data'!$D$29,0,10*ROW('Sanitation Data'!D171))="","",OFFSET('Sanitation Data'!$D$29,0,10*ROW('Sanitation Data'!D171)))</f>
        <v/>
      </c>
      <c r="CM177" s="283" t="str">
        <f ca="true">+IF(OFFSET('Sanitation Data'!$D$30,0,10*ROW('Sanitation Data'!D171))="","",OFFSET('Sanitation Data'!$D$30,0,10*ROW('Sanitation Data'!D171)))</f>
        <v/>
      </c>
      <c r="CN177" s="283" t="str">
        <f ca="true">+IF(OFFSET('Sanitation Data'!$D$31,0,10*ROW('Sanitation Data'!D171))="","",OFFSET('Sanitation Data'!$D$31,0,10*ROW('Sanitation Data'!D171)))</f>
        <v/>
      </c>
      <c r="CO177" s="283" t="str">
        <f ca="true">+IF(OFFSET('Sanitation Data'!$D$32,0,10*ROW('Sanitation Data'!D171))="","",OFFSET('Sanitation Data'!$D$32,0,10*ROW('Sanitation Data'!D171)))</f>
        <v/>
      </c>
      <c r="CP177" s="283" t="str">
        <f ca="true">+IF(OFFSET('Sanitation Data'!$E$28,0,10*ROW('Sanitation Data'!E171))="","",OFFSET('Sanitation Data'!$E$28,0,10*ROW('Sanitation Data'!E171)))</f>
        <v/>
      </c>
      <c r="CQ177" s="283" t="str">
        <f ca="true">+IF(OFFSET('Sanitation Data'!$E$29,0,10*ROW('Sanitation Data'!E171))="","",OFFSET('Sanitation Data'!$E$29,0,10*ROW('Sanitation Data'!E171)))</f>
        <v/>
      </c>
      <c r="CR177" s="283" t="str">
        <f ca="true">+IF(OFFSET('Sanitation Data'!$E$30,0,10*ROW('Sanitation Data'!E171))="","",OFFSET('Sanitation Data'!$E$30,0,10*ROW('Sanitation Data'!E171)))</f>
        <v/>
      </c>
      <c r="CS177" s="283" t="str">
        <f ca="true">+IF(OFFSET('Sanitation Data'!$E$31,0,10*ROW('Sanitation Data'!E171))="","",OFFSET('Sanitation Data'!$E$31,0,10*ROW('Sanitation Data'!E171)))</f>
        <v/>
      </c>
      <c r="CT177" s="283" t="str">
        <f ca="true">+IF(OFFSET('Sanitation Data'!$E$32,0,10*ROW('Sanitation Data'!E171))="","",OFFSET('Sanitation Data'!$E$32,0,10*ROW('Sanitation Data'!E171)))</f>
        <v/>
      </c>
      <c r="CU177" s="283" t="str">
        <f ca="true">+IF(OFFSET('Sanitation Data'!$F$28,0,10*ROW('Sanitation Data'!F171))="","",OFFSET('Sanitation Data'!$F$28,0,10*ROW('Sanitation Data'!F171)))</f>
        <v/>
      </c>
      <c r="CV177" s="283" t="str">
        <f ca="true">+IF(OFFSET('Sanitation Data'!$F$29,0,10*ROW('Sanitation Data'!F171))="","",OFFSET('Sanitation Data'!$F$29,0,10*ROW('Sanitation Data'!F171)))</f>
        <v/>
      </c>
      <c r="CW177" s="283" t="str">
        <f ca="true">+IF(OFFSET('Sanitation Data'!$F$30,0,10*ROW('Sanitation Data'!F171))="","",OFFSET('Sanitation Data'!$F$30,0,10*ROW('Sanitation Data'!F171)))</f>
        <v/>
      </c>
      <c r="CX177" s="283" t="str">
        <f ca="true">+IF(OFFSET('Sanitation Data'!$F$31,0,10*ROW('Sanitation Data'!F171))="","",OFFSET('Sanitation Data'!$F$31,0,10*ROW('Sanitation Data'!F171)))</f>
        <v/>
      </c>
      <c r="CY177" s="283" t="str">
        <f ca="true">+IF(OFFSET('Sanitation Data'!$F$32,0,10*ROW('Sanitation Data'!F171))="","",OFFSET('Sanitation Data'!$F$32,0,10*ROW('Sanitation Data'!F171)))</f>
        <v/>
      </c>
      <c r="CZ177" s="283" t="str">
        <f ca="true">+IF(OFFSET('Sanitation Data'!$G$28,0,10*ROW('Sanitation Data'!G171))="","",OFFSET('Sanitation Data'!$G$28,0,10*ROW('Sanitation Data'!G171)))</f>
        <v/>
      </c>
      <c r="DA177" s="283" t="str">
        <f ca="true">+IF(OFFSET('Sanitation Data'!$G$29,0,10*ROW('Sanitation Data'!G171))="","",OFFSET('Sanitation Data'!$G$29,0,10*ROW('Sanitation Data'!G171)))</f>
        <v/>
      </c>
      <c r="DB177" s="283" t="str">
        <f ca="true">+IF(OFFSET('Sanitation Data'!$G$30,0,10*ROW('Sanitation Data'!G171))="","",OFFSET('Sanitation Data'!$G$30,0,10*ROW('Sanitation Data'!G171)))</f>
        <v/>
      </c>
      <c r="DC177" s="283" t="str">
        <f ca="true">+IF(OFFSET('Sanitation Data'!$G$31,0,10*ROW('Sanitation Data'!G171))="","",OFFSET('Sanitation Data'!$G$31,0,10*ROW('Sanitation Data'!G171)))</f>
        <v/>
      </c>
      <c r="DD177" s="283" t="str">
        <f ca="true">+IF(OFFSET('Sanitation Data'!$G$32,0,10*ROW('Sanitation Data'!G171))="","",OFFSET('Sanitation Data'!$G$32,0,10*ROW('Sanitation Data'!G171)))</f>
        <v/>
      </c>
      <c r="DE177" s="283" t="str">
        <f ca="true">+IF(OFFSET('Sanitation Data'!$H$28,0,10*ROW('Sanitation Data'!H171))="","",OFFSET('Sanitation Data'!$H$28,0,10*ROW('Sanitation Data'!H171)))</f>
        <v/>
      </c>
      <c r="DF177" s="283" t="str">
        <f ca="true">+IF(OFFSET('Sanitation Data'!$H$29,0,10*ROW('Sanitation Data'!H171))="","",OFFSET('Sanitation Data'!$H$29,0,10*ROW('Sanitation Data'!H171)))</f>
        <v/>
      </c>
      <c r="DG177" s="283" t="str">
        <f ca="true">+IF(OFFSET('Sanitation Data'!$H$30,0,10*ROW('Sanitation Data'!H171))="","",OFFSET('Sanitation Data'!$H$30,0,10*ROW('Sanitation Data'!H171)))</f>
        <v/>
      </c>
      <c r="DH177" s="283" t="str">
        <f ca="true">+IF(OFFSET('Sanitation Data'!$H$31,0,10*ROW('Sanitation Data'!H171))="","",OFFSET('Sanitation Data'!$H$31,0,10*ROW('Sanitation Data'!H171)))</f>
        <v/>
      </c>
      <c r="DI177" s="283" t="str">
        <f ca="true">+IF(OFFSET('Sanitation Data'!$H$32,0,10*ROW('Sanitation Data'!H171))="","",OFFSET('Sanitation Data'!$H$32,0,10*ROW('Sanitation Data'!H171)))</f>
        <v/>
      </c>
      <c r="DJ177" s="283" t="str">
        <f ca="true">+IF(OFFSET('Sanitation Data'!$I$28,0,10*ROW('Sanitation Data'!I171))="","",OFFSET('Sanitation Data'!$I$28,0,10*ROW('Sanitation Data'!I171)))</f>
        <v/>
      </c>
      <c r="DK177" s="283" t="str">
        <f ca="true">+IF(OFFSET('Sanitation Data'!$I$29,0,10*ROW('Sanitation Data'!I171))="","",OFFSET('Sanitation Data'!$I$29,0,10*ROW('Sanitation Data'!I171)))</f>
        <v/>
      </c>
      <c r="DL177" s="283" t="str">
        <f ca="true">+IF(OFFSET('Sanitation Data'!$I$30,0,10*ROW('Sanitation Data'!I171))="","",OFFSET('Sanitation Data'!$I$30,0,10*ROW('Sanitation Data'!I171)))</f>
        <v/>
      </c>
      <c r="DM177" s="283" t="str">
        <f ca="true">+IF(OFFSET('Sanitation Data'!$I$31,0,10*ROW('Sanitation Data'!I171))="","",OFFSET('Sanitation Data'!$I$31,0,10*ROW('Sanitation Data'!I171)))</f>
        <v/>
      </c>
      <c r="DN177" s="283" t="str">
        <f ca="true">+IF(OFFSET('Sanitation Data'!$I$32,0,10*ROW('Sanitation Data'!I171))="","",OFFSET('Sanitation Data'!$I$32,0,10*ROW('Sanitation Data'!I171)))</f>
        <v/>
      </c>
      <c r="DO177" s="283" t="str">
        <f ca="true">+IF(OFFSET('Hygiene Data'!$D$11,0,10*ROW('Hygiene Data'!D171))="","",OFFSET('Hygiene Data'!$D$11,0,10*ROW('Hygiene Data'!D171)))</f>
        <v/>
      </c>
      <c r="DP177" s="283" t="str">
        <f ca="true">+IF(OFFSET('Hygiene Data'!$D$12,0,10*ROW('Hygiene Data'!D171))="","",OFFSET('Hygiene Data'!$D$12,0,10*ROW('Hygiene Data'!D171)))</f>
        <v/>
      </c>
      <c r="DQ177" s="283" t="str">
        <f ca="true">+IF(OFFSET('Hygiene Data'!$D$13,0,10*ROW('Hygiene Data'!D171))="","",OFFSET('Hygiene Data'!$D$13,0,10*ROW('Hygiene Data'!D171)))</f>
        <v/>
      </c>
      <c r="DR177" s="283" t="str">
        <f ca="true">+IF(OFFSET('Hygiene Data'!$E$11,0,10*ROW('Hygiene Data'!E171))="","",OFFSET('Hygiene Data'!$E$11,0,10*ROW('Hygiene Data'!E171)))</f>
        <v/>
      </c>
      <c r="DS177" s="283" t="str">
        <f ca="true">+IF(OFFSET('Hygiene Data'!$E$12,0,10*ROW('Hygiene Data'!E171))="","",OFFSET('Hygiene Data'!$E$12,0,10*ROW('Hygiene Data'!E171)))</f>
        <v/>
      </c>
      <c r="DT177" s="283" t="str">
        <f ca="true">+IF(OFFSET('Hygiene Data'!$E$13,0,10*ROW('Hygiene Data'!E171))="","",OFFSET('Hygiene Data'!$E$13,0,10*ROW('Hygiene Data'!E171)))</f>
        <v/>
      </c>
      <c r="DU177" s="283" t="str">
        <f ca="true">+IF(OFFSET('Hygiene Data'!$F$11,0,10*ROW('Hygiene Data'!F171))="","",OFFSET('Hygiene Data'!$F$11,0,10*ROW('Hygiene Data'!F171)))</f>
        <v/>
      </c>
      <c r="DV177" s="283" t="str">
        <f ca="true">+IF(OFFSET('Hygiene Data'!$F$12,0,10*ROW('Hygiene Data'!F171))="","",OFFSET('Hygiene Data'!$F$12,0,10*ROW('Hygiene Data'!F171)))</f>
        <v/>
      </c>
      <c r="DW177" s="283" t="str">
        <f ca="true">+IF(OFFSET('Hygiene Data'!$F$13,0,10*ROW('Hygiene Data'!F171))="","",OFFSET('Hygiene Data'!$F$13,0,10*ROW('Hygiene Data'!F171)))</f>
        <v/>
      </c>
      <c r="DX177" s="283" t="str">
        <f ca="true">+IF(OFFSET('Hygiene Data'!$G$11,0,10*ROW('Hygiene Data'!G171))="","",OFFSET('Hygiene Data'!$G$11,0,10*ROW('Hygiene Data'!G171)))</f>
        <v/>
      </c>
      <c r="DY177" s="283" t="str">
        <f ca="true">+IF(OFFSET('Hygiene Data'!$G$12,0,10*ROW('Hygiene Data'!G171))="","",OFFSET('Hygiene Data'!$G$12,0,10*ROW('Hygiene Data'!G171)))</f>
        <v/>
      </c>
      <c r="DZ177" s="283" t="str">
        <f ca="true">+IF(OFFSET('Hygiene Data'!$G$13,0,10*ROW('Hygiene Data'!G171))="","",OFFSET('Hygiene Data'!$G$13,0,10*ROW('Hygiene Data'!G171)))</f>
        <v/>
      </c>
      <c r="EA177" s="283" t="str">
        <f ca="true">+IF(OFFSET('Hygiene Data'!$H$11,0,10*ROW('Hygiene Data'!H171))="","",OFFSET('Hygiene Data'!$H$11,0,10*ROW('Hygiene Data'!H171)))</f>
        <v/>
      </c>
      <c r="EB177" s="283" t="str">
        <f ca="true">+IF(OFFSET('Hygiene Data'!$H$12,0,10*ROW('Hygiene Data'!H171))="","",OFFSET('Hygiene Data'!$H$12,0,10*ROW('Hygiene Data'!H171)))</f>
        <v/>
      </c>
      <c r="EC177" s="283" t="str">
        <f ca="true">+IF(OFFSET('Hygiene Data'!$H$13,0,10*ROW('Hygiene Data'!H171))="","",OFFSET('Hygiene Data'!$H$13,0,10*ROW('Hygiene Data'!H171)))</f>
        <v/>
      </c>
      <c r="ED177" s="283" t="str">
        <f ca="true">+IF(OFFSET('Hygiene Data'!$I$11,0,10*ROW('Hygiene Data'!I171))="","",OFFSET('Hygiene Data'!$I$11,0,10*ROW('Hygiene Data'!I171)))</f>
        <v/>
      </c>
      <c r="EE177" s="283" t="str">
        <f ca="true">+IF(OFFSET('Hygiene Data'!$I$12,0,10*ROW('Hygiene Data'!I171))="","",OFFSET('Hygiene Data'!$I$12,0,10*ROW('Hygiene Data'!I171)))</f>
        <v/>
      </c>
      <c r="EF177" s="283"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9"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3"/>
      <c r="BS178" s="283" t="str">
        <f ca="true">+IF(OFFSET('Water Data'!$D$27,0,10*ROW('Water Data'!D172))="","",OFFSET('Water Data'!$D$27,0,10*ROW('Water Data'!D172)))</f>
        <v/>
      </c>
      <c r="BT178" s="283" t="str">
        <f ca="true">+IF(OFFSET('Water Data'!$D$28,0,10*ROW('Water Data'!D172))="","",OFFSET('Water Data'!$D$28,0,10*ROW('Water Data'!D172)))</f>
        <v/>
      </c>
      <c r="BU178" s="283" t="str">
        <f ca="true">+IF(OFFSET('Water Data'!$D$29,0,10*ROW('Water Data'!D172))="","",OFFSET('Water Data'!$D$29,0,10*ROW('Water Data'!D172)))</f>
        <v/>
      </c>
      <c r="BV178" s="283" t="str">
        <f ca="true">+IF(OFFSET('Water Data'!$E$27,0,10*ROW('Water Data'!E172))="","",OFFSET('Water Data'!$E$27,0,10*ROW('Water Data'!E172)))</f>
        <v/>
      </c>
      <c r="BW178" s="283" t="str">
        <f ca="true">+IF(OFFSET('Water Data'!$E$28,0,10*ROW('Water Data'!E172))="","",OFFSET('Water Data'!$E$28,0,10*ROW('Water Data'!E172)))</f>
        <v/>
      </c>
      <c r="BX178" s="283" t="str">
        <f ca="true">+IF(OFFSET('Water Data'!$E$29,0,10*ROW('Water Data'!E172))="","",OFFSET('Water Data'!$E$29,0,10*ROW('Water Data'!E172)))</f>
        <v/>
      </c>
      <c r="BY178" s="283" t="str">
        <f ca="true">+IF(OFFSET('Water Data'!$F$27,0,10*ROW('Water Data'!F172))="","",OFFSET('Water Data'!$F$27,0,10*ROW('Water Data'!F172)))</f>
        <v/>
      </c>
      <c r="BZ178" s="283" t="str">
        <f ca="true">+IF(OFFSET('Water Data'!$F$28,0,10*ROW('Water Data'!F172))="","",OFFSET('Water Data'!$F$28,0,10*ROW('Water Data'!F172)))</f>
        <v/>
      </c>
      <c r="CA178" s="283" t="str">
        <f ca="true">+IF(OFFSET('Water Data'!$F$29,0,10*ROW('Water Data'!F172))="","",OFFSET('Water Data'!$F$29,0,10*ROW('Water Data'!F172)))</f>
        <v/>
      </c>
      <c r="CB178" s="283" t="str">
        <f ca="true">+IF(OFFSET('Water Data'!$G$27,0,10*ROW('Water Data'!G172))="","",OFFSET('Water Data'!$G$27,0,10*ROW('Water Data'!G172)))</f>
        <v/>
      </c>
      <c r="CC178" s="283" t="str">
        <f ca="true">+IF(OFFSET('Water Data'!$G$28,0,10*ROW('Water Data'!G172))="","",OFFSET('Water Data'!$G$28,0,10*ROW('Water Data'!G172)))</f>
        <v/>
      </c>
      <c r="CD178" s="283" t="str">
        <f ca="true">+IF(OFFSET('Water Data'!$G$29,0,10*ROW('Water Data'!G172))="","",OFFSET('Water Data'!$G$29,0,10*ROW('Water Data'!G172)))</f>
        <v/>
      </c>
      <c r="CE178" s="283" t="str">
        <f ca="true">+IF(OFFSET('Water Data'!$H$27,0,10*ROW('Water Data'!H172))="","",OFFSET('Water Data'!$H$27,0,10*ROW('Water Data'!H172)))</f>
        <v/>
      </c>
      <c r="CF178" s="283" t="str">
        <f ca="true">+IF(OFFSET('Water Data'!$H$28,0,10*ROW('Water Data'!H172))="","",OFFSET('Water Data'!$H$28,0,10*ROW('Water Data'!H172)))</f>
        <v/>
      </c>
      <c r="CG178" s="283" t="str">
        <f ca="true">+IF(OFFSET('Water Data'!$H$29,0,10*ROW('Water Data'!H172))="","",OFFSET('Water Data'!$H$29,0,10*ROW('Water Data'!H172)))</f>
        <v/>
      </c>
      <c r="CH178" s="283" t="str">
        <f ca="true">+IF(OFFSET('Water Data'!$I$27,0,10*ROW('Water Data'!I172))="","",OFFSET('Water Data'!$I$27,0,10*ROW('Water Data'!I172)))</f>
        <v/>
      </c>
      <c r="CI178" s="283" t="str">
        <f ca="true">+IF(OFFSET('Water Data'!$I$28,0,10*ROW('Water Data'!I172))="","",OFFSET('Water Data'!$I$28,0,10*ROW('Water Data'!I172)))</f>
        <v/>
      </c>
      <c r="CJ178" s="283" t="str">
        <f ca="true">+IF(OFFSET('Water Data'!$I$29,0,10*ROW('Water Data'!I172))="","",OFFSET('Water Data'!$I$29,0,10*ROW('Water Data'!I172)))</f>
        <v/>
      </c>
      <c r="CK178" s="283" t="str">
        <f ca="true">+IF(OFFSET('Sanitation Data'!$D$28,0,10*ROW('Sanitation Data'!D172))="","",OFFSET('Sanitation Data'!$D$28,0,10*ROW('Sanitation Data'!D172)))</f>
        <v/>
      </c>
      <c r="CL178" s="283" t="str">
        <f ca="true">+IF(OFFSET('Sanitation Data'!$D$29,0,10*ROW('Sanitation Data'!D172))="","",OFFSET('Sanitation Data'!$D$29,0,10*ROW('Sanitation Data'!D172)))</f>
        <v/>
      </c>
      <c r="CM178" s="283" t="str">
        <f ca="true">+IF(OFFSET('Sanitation Data'!$D$30,0,10*ROW('Sanitation Data'!D172))="","",OFFSET('Sanitation Data'!$D$30,0,10*ROW('Sanitation Data'!D172)))</f>
        <v/>
      </c>
      <c r="CN178" s="283" t="str">
        <f ca="true">+IF(OFFSET('Sanitation Data'!$D$31,0,10*ROW('Sanitation Data'!D172))="","",OFFSET('Sanitation Data'!$D$31,0,10*ROW('Sanitation Data'!D172)))</f>
        <v/>
      </c>
      <c r="CO178" s="283" t="str">
        <f ca="true">+IF(OFFSET('Sanitation Data'!$D$32,0,10*ROW('Sanitation Data'!D172))="","",OFFSET('Sanitation Data'!$D$32,0,10*ROW('Sanitation Data'!D172)))</f>
        <v/>
      </c>
      <c r="CP178" s="283" t="str">
        <f ca="true">+IF(OFFSET('Sanitation Data'!$E$28,0,10*ROW('Sanitation Data'!E172))="","",OFFSET('Sanitation Data'!$E$28,0,10*ROW('Sanitation Data'!E172)))</f>
        <v/>
      </c>
      <c r="CQ178" s="283" t="str">
        <f ca="true">+IF(OFFSET('Sanitation Data'!$E$29,0,10*ROW('Sanitation Data'!E172))="","",OFFSET('Sanitation Data'!$E$29,0,10*ROW('Sanitation Data'!E172)))</f>
        <v/>
      </c>
      <c r="CR178" s="283" t="str">
        <f ca="true">+IF(OFFSET('Sanitation Data'!$E$30,0,10*ROW('Sanitation Data'!E172))="","",OFFSET('Sanitation Data'!$E$30,0,10*ROW('Sanitation Data'!E172)))</f>
        <v/>
      </c>
      <c r="CS178" s="283" t="str">
        <f ca="true">+IF(OFFSET('Sanitation Data'!$E$31,0,10*ROW('Sanitation Data'!E172))="","",OFFSET('Sanitation Data'!$E$31,0,10*ROW('Sanitation Data'!E172)))</f>
        <v/>
      </c>
      <c r="CT178" s="283" t="str">
        <f ca="true">+IF(OFFSET('Sanitation Data'!$E$32,0,10*ROW('Sanitation Data'!E172))="","",OFFSET('Sanitation Data'!$E$32,0,10*ROW('Sanitation Data'!E172)))</f>
        <v/>
      </c>
      <c r="CU178" s="283" t="str">
        <f ca="true">+IF(OFFSET('Sanitation Data'!$F$28,0,10*ROW('Sanitation Data'!F172))="","",OFFSET('Sanitation Data'!$F$28,0,10*ROW('Sanitation Data'!F172)))</f>
        <v/>
      </c>
      <c r="CV178" s="283" t="str">
        <f ca="true">+IF(OFFSET('Sanitation Data'!$F$29,0,10*ROW('Sanitation Data'!F172))="","",OFFSET('Sanitation Data'!$F$29,0,10*ROW('Sanitation Data'!F172)))</f>
        <v/>
      </c>
      <c r="CW178" s="283" t="str">
        <f ca="true">+IF(OFFSET('Sanitation Data'!$F$30,0,10*ROW('Sanitation Data'!F172))="","",OFFSET('Sanitation Data'!$F$30,0,10*ROW('Sanitation Data'!F172)))</f>
        <v/>
      </c>
      <c r="CX178" s="283" t="str">
        <f ca="true">+IF(OFFSET('Sanitation Data'!$F$31,0,10*ROW('Sanitation Data'!F172))="","",OFFSET('Sanitation Data'!$F$31,0,10*ROW('Sanitation Data'!F172)))</f>
        <v/>
      </c>
      <c r="CY178" s="283" t="str">
        <f ca="true">+IF(OFFSET('Sanitation Data'!$F$32,0,10*ROW('Sanitation Data'!F172))="","",OFFSET('Sanitation Data'!$F$32,0,10*ROW('Sanitation Data'!F172)))</f>
        <v/>
      </c>
      <c r="CZ178" s="283" t="str">
        <f ca="true">+IF(OFFSET('Sanitation Data'!$G$28,0,10*ROW('Sanitation Data'!G172))="","",OFFSET('Sanitation Data'!$G$28,0,10*ROW('Sanitation Data'!G172)))</f>
        <v/>
      </c>
      <c r="DA178" s="283" t="str">
        <f ca="true">+IF(OFFSET('Sanitation Data'!$G$29,0,10*ROW('Sanitation Data'!G172))="","",OFFSET('Sanitation Data'!$G$29,0,10*ROW('Sanitation Data'!G172)))</f>
        <v/>
      </c>
      <c r="DB178" s="283" t="str">
        <f ca="true">+IF(OFFSET('Sanitation Data'!$G$30,0,10*ROW('Sanitation Data'!G172))="","",OFFSET('Sanitation Data'!$G$30,0,10*ROW('Sanitation Data'!G172)))</f>
        <v/>
      </c>
      <c r="DC178" s="283" t="str">
        <f ca="true">+IF(OFFSET('Sanitation Data'!$G$31,0,10*ROW('Sanitation Data'!G172))="","",OFFSET('Sanitation Data'!$G$31,0,10*ROW('Sanitation Data'!G172)))</f>
        <v/>
      </c>
      <c r="DD178" s="283" t="str">
        <f ca="true">+IF(OFFSET('Sanitation Data'!$G$32,0,10*ROW('Sanitation Data'!G172))="","",OFFSET('Sanitation Data'!$G$32,0,10*ROW('Sanitation Data'!G172)))</f>
        <v/>
      </c>
      <c r="DE178" s="283" t="str">
        <f ca="true">+IF(OFFSET('Sanitation Data'!$H$28,0,10*ROW('Sanitation Data'!H172))="","",OFFSET('Sanitation Data'!$H$28,0,10*ROW('Sanitation Data'!H172)))</f>
        <v/>
      </c>
      <c r="DF178" s="283" t="str">
        <f ca="true">+IF(OFFSET('Sanitation Data'!$H$29,0,10*ROW('Sanitation Data'!H172))="","",OFFSET('Sanitation Data'!$H$29,0,10*ROW('Sanitation Data'!H172)))</f>
        <v/>
      </c>
      <c r="DG178" s="283" t="str">
        <f ca="true">+IF(OFFSET('Sanitation Data'!$H$30,0,10*ROW('Sanitation Data'!H172))="","",OFFSET('Sanitation Data'!$H$30,0,10*ROW('Sanitation Data'!H172)))</f>
        <v/>
      </c>
      <c r="DH178" s="283" t="str">
        <f ca="true">+IF(OFFSET('Sanitation Data'!$H$31,0,10*ROW('Sanitation Data'!H172))="","",OFFSET('Sanitation Data'!$H$31,0,10*ROW('Sanitation Data'!H172)))</f>
        <v/>
      </c>
      <c r="DI178" s="283" t="str">
        <f ca="true">+IF(OFFSET('Sanitation Data'!$H$32,0,10*ROW('Sanitation Data'!H172))="","",OFFSET('Sanitation Data'!$H$32,0,10*ROW('Sanitation Data'!H172)))</f>
        <v/>
      </c>
      <c r="DJ178" s="283" t="str">
        <f ca="true">+IF(OFFSET('Sanitation Data'!$I$28,0,10*ROW('Sanitation Data'!I172))="","",OFFSET('Sanitation Data'!$I$28,0,10*ROW('Sanitation Data'!I172)))</f>
        <v/>
      </c>
      <c r="DK178" s="283" t="str">
        <f ca="true">+IF(OFFSET('Sanitation Data'!$I$29,0,10*ROW('Sanitation Data'!I172))="","",OFFSET('Sanitation Data'!$I$29,0,10*ROW('Sanitation Data'!I172)))</f>
        <v/>
      </c>
      <c r="DL178" s="283" t="str">
        <f ca="true">+IF(OFFSET('Sanitation Data'!$I$30,0,10*ROW('Sanitation Data'!I172))="","",OFFSET('Sanitation Data'!$I$30,0,10*ROW('Sanitation Data'!I172)))</f>
        <v/>
      </c>
      <c r="DM178" s="283" t="str">
        <f ca="true">+IF(OFFSET('Sanitation Data'!$I$31,0,10*ROW('Sanitation Data'!I172))="","",OFFSET('Sanitation Data'!$I$31,0,10*ROW('Sanitation Data'!I172)))</f>
        <v/>
      </c>
      <c r="DN178" s="283" t="str">
        <f ca="true">+IF(OFFSET('Sanitation Data'!$I$32,0,10*ROW('Sanitation Data'!I172))="","",OFFSET('Sanitation Data'!$I$32,0,10*ROW('Sanitation Data'!I172)))</f>
        <v/>
      </c>
      <c r="DO178" s="283" t="str">
        <f ca="true">+IF(OFFSET('Hygiene Data'!$D$11,0,10*ROW('Hygiene Data'!D172))="","",OFFSET('Hygiene Data'!$D$11,0,10*ROW('Hygiene Data'!D172)))</f>
        <v/>
      </c>
      <c r="DP178" s="283" t="str">
        <f ca="true">+IF(OFFSET('Hygiene Data'!$D$12,0,10*ROW('Hygiene Data'!D172))="","",OFFSET('Hygiene Data'!$D$12,0,10*ROW('Hygiene Data'!D172)))</f>
        <v/>
      </c>
      <c r="DQ178" s="283" t="str">
        <f ca="true">+IF(OFFSET('Hygiene Data'!$D$13,0,10*ROW('Hygiene Data'!D172))="","",OFFSET('Hygiene Data'!$D$13,0,10*ROW('Hygiene Data'!D172)))</f>
        <v/>
      </c>
      <c r="DR178" s="283" t="str">
        <f ca="true">+IF(OFFSET('Hygiene Data'!$E$11,0,10*ROW('Hygiene Data'!E172))="","",OFFSET('Hygiene Data'!$E$11,0,10*ROW('Hygiene Data'!E172)))</f>
        <v/>
      </c>
      <c r="DS178" s="283" t="str">
        <f ca="true">+IF(OFFSET('Hygiene Data'!$E$12,0,10*ROW('Hygiene Data'!E172))="","",OFFSET('Hygiene Data'!$E$12,0,10*ROW('Hygiene Data'!E172)))</f>
        <v/>
      </c>
      <c r="DT178" s="283" t="str">
        <f ca="true">+IF(OFFSET('Hygiene Data'!$E$13,0,10*ROW('Hygiene Data'!E172))="","",OFFSET('Hygiene Data'!$E$13,0,10*ROW('Hygiene Data'!E172)))</f>
        <v/>
      </c>
      <c r="DU178" s="283" t="str">
        <f ca="true">+IF(OFFSET('Hygiene Data'!$F$11,0,10*ROW('Hygiene Data'!F172))="","",OFFSET('Hygiene Data'!$F$11,0,10*ROW('Hygiene Data'!F172)))</f>
        <v/>
      </c>
      <c r="DV178" s="283" t="str">
        <f ca="true">+IF(OFFSET('Hygiene Data'!$F$12,0,10*ROW('Hygiene Data'!F172))="","",OFFSET('Hygiene Data'!$F$12,0,10*ROW('Hygiene Data'!F172)))</f>
        <v/>
      </c>
      <c r="DW178" s="283" t="str">
        <f ca="true">+IF(OFFSET('Hygiene Data'!$F$13,0,10*ROW('Hygiene Data'!F172))="","",OFFSET('Hygiene Data'!$F$13,0,10*ROW('Hygiene Data'!F172)))</f>
        <v/>
      </c>
      <c r="DX178" s="283" t="str">
        <f ca="true">+IF(OFFSET('Hygiene Data'!$G$11,0,10*ROW('Hygiene Data'!G172))="","",OFFSET('Hygiene Data'!$G$11,0,10*ROW('Hygiene Data'!G172)))</f>
        <v/>
      </c>
      <c r="DY178" s="283" t="str">
        <f ca="true">+IF(OFFSET('Hygiene Data'!$G$12,0,10*ROW('Hygiene Data'!G172))="","",OFFSET('Hygiene Data'!$G$12,0,10*ROW('Hygiene Data'!G172)))</f>
        <v/>
      </c>
      <c r="DZ178" s="283" t="str">
        <f ca="true">+IF(OFFSET('Hygiene Data'!$G$13,0,10*ROW('Hygiene Data'!G172))="","",OFFSET('Hygiene Data'!$G$13,0,10*ROW('Hygiene Data'!G172)))</f>
        <v/>
      </c>
      <c r="EA178" s="283" t="str">
        <f ca="true">+IF(OFFSET('Hygiene Data'!$H$11,0,10*ROW('Hygiene Data'!H172))="","",OFFSET('Hygiene Data'!$H$11,0,10*ROW('Hygiene Data'!H172)))</f>
        <v/>
      </c>
      <c r="EB178" s="283" t="str">
        <f ca="true">+IF(OFFSET('Hygiene Data'!$H$12,0,10*ROW('Hygiene Data'!H172))="","",OFFSET('Hygiene Data'!$H$12,0,10*ROW('Hygiene Data'!H172)))</f>
        <v/>
      </c>
      <c r="EC178" s="283" t="str">
        <f ca="true">+IF(OFFSET('Hygiene Data'!$H$13,0,10*ROW('Hygiene Data'!H172))="","",OFFSET('Hygiene Data'!$H$13,0,10*ROW('Hygiene Data'!H172)))</f>
        <v/>
      </c>
      <c r="ED178" s="283" t="str">
        <f ca="true">+IF(OFFSET('Hygiene Data'!$I$11,0,10*ROW('Hygiene Data'!I172))="","",OFFSET('Hygiene Data'!$I$11,0,10*ROW('Hygiene Data'!I172)))</f>
        <v/>
      </c>
      <c r="EE178" s="283" t="str">
        <f ca="true">+IF(OFFSET('Hygiene Data'!$I$12,0,10*ROW('Hygiene Data'!I172))="","",OFFSET('Hygiene Data'!$I$12,0,10*ROW('Hygiene Data'!I172)))</f>
        <v/>
      </c>
      <c r="EF178" s="283"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9"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3"/>
      <c r="BS179" s="283" t="str">
        <f ca="true">+IF(OFFSET('Water Data'!$D$27,0,10*ROW('Water Data'!D173))="","",OFFSET('Water Data'!$D$27,0,10*ROW('Water Data'!D173)))</f>
        <v/>
      </c>
      <c r="BT179" s="283" t="str">
        <f ca="true">+IF(OFFSET('Water Data'!$D$28,0,10*ROW('Water Data'!D173))="","",OFFSET('Water Data'!$D$28,0,10*ROW('Water Data'!D173)))</f>
        <v/>
      </c>
      <c r="BU179" s="283" t="str">
        <f ca="true">+IF(OFFSET('Water Data'!$D$29,0,10*ROW('Water Data'!D173))="","",OFFSET('Water Data'!$D$29,0,10*ROW('Water Data'!D173)))</f>
        <v/>
      </c>
      <c r="BV179" s="283" t="str">
        <f ca="true">+IF(OFFSET('Water Data'!$E$27,0,10*ROW('Water Data'!E173))="","",OFFSET('Water Data'!$E$27,0,10*ROW('Water Data'!E173)))</f>
        <v/>
      </c>
      <c r="BW179" s="283" t="str">
        <f ca="true">+IF(OFFSET('Water Data'!$E$28,0,10*ROW('Water Data'!E173))="","",OFFSET('Water Data'!$E$28,0,10*ROW('Water Data'!E173)))</f>
        <v/>
      </c>
      <c r="BX179" s="283" t="str">
        <f ca="true">+IF(OFFSET('Water Data'!$E$29,0,10*ROW('Water Data'!E173))="","",OFFSET('Water Data'!$E$29,0,10*ROW('Water Data'!E173)))</f>
        <v/>
      </c>
      <c r="BY179" s="283" t="str">
        <f ca="true">+IF(OFFSET('Water Data'!$F$27,0,10*ROW('Water Data'!F173))="","",OFFSET('Water Data'!$F$27,0,10*ROW('Water Data'!F173)))</f>
        <v/>
      </c>
      <c r="BZ179" s="283" t="str">
        <f ca="true">+IF(OFFSET('Water Data'!$F$28,0,10*ROW('Water Data'!F173))="","",OFFSET('Water Data'!$F$28,0,10*ROW('Water Data'!F173)))</f>
        <v/>
      </c>
      <c r="CA179" s="283" t="str">
        <f ca="true">+IF(OFFSET('Water Data'!$F$29,0,10*ROW('Water Data'!F173))="","",OFFSET('Water Data'!$F$29,0,10*ROW('Water Data'!F173)))</f>
        <v/>
      </c>
      <c r="CB179" s="283" t="str">
        <f ca="true">+IF(OFFSET('Water Data'!$G$27,0,10*ROW('Water Data'!G173))="","",OFFSET('Water Data'!$G$27,0,10*ROW('Water Data'!G173)))</f>
        <v/>
      </c>
      <c r="CC179" s="283" t="str">
        <f ca="true">+IF(OFFSET('Water Data'!$G$28,0,10*ROW('Water Data'!G173))="","",OFFSET('Water Data'!$G$28,0,10*ROW('Water Data'!G173)))</f>
        <v/>
      </c>
      <c r="CD179" s="283" t="str">
        <f ca="true">+IF(OFFSET('Water Data'!$G$29,0,10*ROW('Water Data'!G173))="","",OFFSET('Water Data'!$G$29,0,10*ROW('Water Data'!G173)))</f>
        <v/>
      </c>
      <c r="CE179" s="283" t="str">
        <f ca="true">+IF(OFFSET('Water Data'!$H$27,0,10*ROW('Water Data'!H173))="","",OFFSET('Water Data'!$H$27,0,10*ROW('Water Data'!H173)))</f>
        <v/>
      </c>
      <c r="CF179" s="283" t="str">
        <f ca="true">+IF(OFFSET('Water Data'!$H$28,0,10*ROW('Water Data'!H173))="","",OFFSET('Water Data'!$H$28,0,10*ROW('Water Data'!H173)))</f>
        <v/>
      </c>
      <c r="CG179" s="283" t="str">
        <f ca="true">+IF(OFFSET('Water Data'!$H$29,0,10*ROW('Water Data'!H173))="","",OFFSET('Water Data'!$H$29,0,10*ROW('Water Data'!H173)))</f>
        <v/>
      </c>
      <c r="CH179" s="283" t="str">
        <f ca="true">+IF(OFFSET('Water Data'!$I$27,0,10*ROW('Water Data'!I173))="","",OFFSET('Water Data'!$I$27,0,10*ROW('Water Data'!I173)))</f>
        <v/>
      </c>
      <c r="CI179" s="283" t="str">
        <f ca="true">+IF(OFFSET('Water Data'!$I$28,0,10*ROW('Water Data'!I173))="","",OFFSET('Water Data'!$I$28,0,10*ROW('Water Data'!I173)))</f>
        <v/>
      </c>
      <c r="CJ179" s="283" t="str">
        <f ca="true">+IF(OFFSET('Water Data'!$I$29,0,10*ROW('Water Data'!I173))="","",OFFSET('Water Data'!$I$29,0,10*ROW('Water Data'!I173)))</f>
        <v/>
      </c>
      <c r="CK179" s="283" t="str">
        <f ca="true">+IF(OFFSET('Sanitation Data'!$D$28,0,10*ROW('Sanitation Data'!D173))="","",OFFSET('Sanitation Data'!$D$28,0,10*ROW('Sanitation Data'!D173)))</f>
        <v/>
      </c>
      <c r="CL179" s="283" t="str">
        <f ca="true">+IF(OFFSET('Sanitation Data'!$D$29,0,10*ROW('Sanitation Data'!D173))="","",OFFSET('Sanitation Data'!$D$29,0,10*ROW('Sanitation Data'!D173)))</f>
        <v/>
      </c>
      <c r="CM179" s="283" t="str">
        <f ca="true">+IF(OFFSET('Sanitation Data'!$D$30,0,10*ROW('Sanitation Data'!D173))="","",OFFSET('Sanitation Data'!$D$30,0,10*ROW('Sanitation Data'!D173)))</f>
        <v/>
      </c>
      <c r="CN179" s="283" t="str">
        <f ca="true">+IF(OFFSET('Sanitation Data'!$D$31,0,10*ROW('Sanitation Data'!D173))="","",OFFSET('Sanitation Data'!$D$31,0,10*ROW('Sanitation Data'!D173)))</f>
        <v/>
      </c>
      <c r="CO179" s="283" t="str">
        <f ca="true">+IF(OFFSET('Sanitation Data'!$D$32,0,10*ROW('Sanitation Data'!D173))="","",OFFSET('Sanitation Data'!$D$32,0,10*ROW('Sanitation Data'!D173)))</f>
        <v/>
      </c>
      <c r="CP179" s="283" t="str">
        <f ca="true">+IF(OFFSET('Sanitation Data'!$E$28,0,10*ROW('Sanitation Data'!E173))="","",OFFSET('Sanitation Data'!$E$28,0,10*ROW('Sanitation Data'!E173)))</f>
        <v/>
      </c>
      <c r="CQ179" s="283" t="str">
        <f ca="true">+IF(OFFSET('Sanitation Data'!$E$29,0,10*ROW('Sanitation Data'!E173))="","",OFFSET('Sanitation Data'!$E$29,0,10*ROW('Sanitation Data'!E173)))</f>
        <v/>
      </c>
      <c r="CR179" s="283" t="str">
        <f ca="true">+IF(OFFSET('Sanitation Data'!$E$30,0,10*ROW('Sanitation Data'!E173))="","",OFFSET('Sanitation Data'!$E$30,0,10*ROW('Sanitation Data'!E173)))</f>
        <v/>
      </c>
      <c r="CS179" s="283" t="str">
        <f ca="true">+IF(OFFSET('Sanitation Data'!$E$31,0,10*ROW('Sanitation Data'!E173))="","",OFFSET('Sanitation Data'!$E$31,0,10*ROW('Sanitation Data'!E173)))</f>
        <v/>
      </c>
      <c r="CT179" s="283" t="str">
        <f ca="true">+IF(OFFSET('Sanitation Data'!$E$32,0,10*ROW('Sanitation Data'!E173))="","",OFFSET('Sanitation Data'!$E$32,0,10*ROW('Sanitation Data'!E173)))</f>
        <v/>
      </c>
      <c r="CU179" s="283" t="str">
        <f ca="true">+IF(OFFSET('Sanitation Data'!$F$28,0,10*ROW('Sanitation Data'!F173))="","",OFFSET('Sanitation Data'!$F$28,0,10*ROW('Sanitation Data'!F173)))</f>
        <v/>
      </c>
      <c r="CV179" s="283" t="str">
        <f ca="true">+IF(OFFSET('Sanitation Data'!$F$29,0,10*ROW('Sanitation Data'!F173))="","",OFFSET('Sanitation Data'!$F$29,0,10*ROW('Sanitation Data'!F173)))</f>
        <v/>
      </c>
      <c r="CW179" s="283" t="str">
        <f ca="true">+IF(OFFSET('Sanitation Data'!$F$30,0,10*ROW('Sanitation Data'!F173))="","",OFFSET('Sanitation Data'!$F$30,0,10*ROW('Sanitation Data'!F173)))</f>
        <v/>
      </c>
      <c r="CX179" s="283" t="str">
        <f ca="true">+IF(OFFSET('Sanitation Data'!$F$31,0,10*ROW('Sanitation Data'!F173))="","",OFFSET('Sanitation Data'!$F$31,0,10*ROW('Sanitation Data'!F173)))</f>
        <v/>
      </c>
      <c r="CY179" s="283" t="str">
        <f ca="true">+IF(OFFSET('Sanitation Data'!$F$32,0,10*ROW('Sanitation Data'!F173))="","",OFFSET('Sanitation Data'!$F$32,0,10*ROW('Sanitation Data'!F173)))</f>
        <v/>
      </c>
      <c r="CZ179" s="283" t="str">
        <f ca="true">+IF(OFFSET('Sanitation Data'!$G$28,0,10*ROW('Sanitation Data'!G173))="","",OFFSET('Sanitation Data'!$G$28,0,10*ROW('Sanitation Data'!G173)))</f>
        <v/>
      </c>
      <c r="DA179" s="283" t="str">
        <f ca="true">+IF(OFFSET('Sanitation Data'!$G$29,0,10*ROW('Sanitation Data'!G173))="","",OFFSET('Sanitation Data'!$G$29,0,10*ROW('Sanitation Data'!G173)))</f>
        <v/>
      </c>
      <c r="DB179" s="283" t="str">
        <f ca="true">+IF(OFFSET('Sanitation Data'!$G$30,0,10*ROW('Sanitation Data'!G173))="","",OFFSET('Sanitation Data'!$G$30,0,10*ROW('Sanitation Data'!G173)))</f>
        <v/>
      </c>
      <c r="DC179" s="283" t="str">
        <f ca="true">+IF(OFFSET('Sanitation Data'!$G$31,0,10*ROW('Sanitation Data'!G173))="","",OFFSET('Sanitation Data'!$G$31,0,10*ROW('Sanitation Data'!G173)))</f>
        <v/>
      </c>
      <c r="DD179" s="283" t="str">
        <f ca="true">+IF(OFFSET('Sanitation Data'!$G$32,0,10*ROW('Sanitation Data'!G173))="","",OFFSET('Sanitation Data'!$G$32,0,10*ROW('Sanitation Data'!G173)))</f>
        <v/>
      </c>
      <c r="DE179" s="283" t="str">
        <f ca="true">+IF(OFFSET('Sanitation Data'!$H$28,0,10*ROW('Sanitation Data'!H173))="","",OFFSET('Sanitation Data'!$H$28,0,10*ROW('Sanitation Data'!H173)))</f>
        <v/>
      </c>
      <c r="DF179" s="283" t="str">
        <f ca="true">+IF(OFFSET('Sanitation Data'!$H$29,0,10*ROW('Sanitation Data'!H173))="","",OFFSET('Sanitation Data'!$H$29,0,10*ROW('Sanitation Data'!H173)))</f>
        <v/>
      </c>
      <c r="DG179" s="283" t="str">
        <f ca="true">+IF(OFFSET('Sanitation Data'!$H$30,0,10*ROW('Sanitation Data'!H173))="","",OFFSET('Sanitation Data'!$H$30,0,10*ROW('Sanitation Data'!H173)))</f>
        <v/>
      </c>
      <c r="DH179" s="283" t="str">
        <f ca="true">+IF(OFFSET('Sanitation Data'!$H$31,0,10*ROW('Sanitation Data'!H173))="","",OFFSET('Sanitation Data'!$H$31,0,10*ROW('Sanitation Data'!H173)))</f>
        <v/>
      </c>
      <c r="DI179" s="283" t="str">
        <f ca="true">+IF(OFFSET('Sanitation Data'!$H$32,0,10*ROW('Sanitation Data'!H173))="","",OFFSET('Sanitation Data'!$H$32,0,10*ROW('Sanitation Data'!H173)))</f>
        <v/>
      </c>
      <c r="DJ179" s="283" t="str">
        <f ca="true">+IF(OFFSET('Sanitation Data'!$I$28,0,10*ROW('Sanitation Data'!I173))="","",OFFSET('Sanitation Data'!$I$28,0,10*ROW('Sanitation Data'!I173)))</f>
        <v/>
      </c>
      <c r="DK179" s="283" t="str">
        <f ca="true">+IF(OFFSET('Sanitation Data'!$I$29,0,10*ROW('Sanitation Data'!I173))="","",OFFSET('Sanitation Data'!$I$29,0,10*ROW('Sanitation Data'!I173)))</f>
        <v/>
      </c>
      <c r="DL179" s="283" t="str">
        <f ca="true">+IF(OFFSET('Sanitation Data'!$I$30,0,10*ROW('Sanitation Data'!I173))="","",OFFSET('Sanitation Data'!$I$30,0,10*ROW('Sanitation Data'!I173)))</f>
        <v/>
      </c>
      <c r="DM179" s="283" t="str">
        <f ca="true">+IF(OFFSET('Sanitation Data'!$I$31,0,10*ROW('Sanitation Data'!I173))="","",OFFSET('Sanitation Data'!$I$31,0,10*ROW('Sanitation Data'!I173)))</f>
        <v/>
      </c>
      <c r="DN179" s="283" t="str">
        <f ca="true">+IF(OFFSET('Sanitation Data'!$I$32,0,10*ROW('Sanitation Data'!I173))="","",OFFSET('Sanitation Data'!$I$32,0,10*ROW('Sanitation Data'!I173)))</f>
        <v/>
      </c>
      <c r="DO179" s="283" t="str">
        <f ca="true">+IF(OFFSET('Hygiene Data'!$D$11,0,10*ROW('Hygiene Data'!D173))="","",OFFSET('Hygiene Data'!$D$11,0,10*ROW('Hygiene Data'!D173)))</f>
        <v/>
      </c>
      <c r="DP179" s="283" t="str">
        <f ca="true">+IF(OFFSET('Hygiene Data'!$D$12,0,10*ROW('Hygiene Data'!D173))="","",OFFSET('Hygiene Data'!$D$12,0,10*ROW('Hygiene Data'!D173)))</f>
        <v/>
      </c>
      <c r="DQ179" s="283" t="str">
        <f ca="true">+IF(OFFSET('Hygiene Data'!$D$13,0,10*ROW('Hygiene Data'!D173))="","",OFFSET('Hygiene Data'!$D$13,0,10*ROW('Hygiene Data'!D173)))</f>
        <v/>
      </c>
      <c r="DR179" s="283" t="str">
        <f ca="true">+IF(OFFSET('Hygiene Data'!$E$11,0,10*ROW('Hygiene Data'!E173))="","",OFFSET('Hygiene Data'!$E$11,0,10*ROW('Hygiene Data'!E173)))</f>
        <v/>
      </c>
      <c r="DS179" s="283" t="str">
        <f ca="true">+IF(OFFSET('Hygiene Data'!$E$12,0,10*ROW('Hygiene Data'!E173))="","",OFFSET('Hygiene Data'!$E$12,0,10*ROW('Hygiene Data'!E173)))</f>
        <v/>
      </c>
      <c r="DT179" s="283" t="str">
        <f ca="true">+IF(OFFSET('Hygiene Data'!$E$13,0,10*ROW('Hygiene Data'!E173))="","",OFFSET('Hygiene Data'!$E$13,0,10*ROW('Hygiene Data'!E173)))</f>
        <v/>
      </c>
      <c r="DU179" s="283" t="str">
        <f ca="true">+IF(OFFSET('Hygiene Data'!$F$11,0,10*ROW('Hygiene Data'!F173))="","",OFFSET('Hygiene Data'!$F$11,0,10*ROW('Hygiene Data'!F173)))</f>
        <v/>
      </c>
      <c r="DV179" s="283" t="str">
        <f ca="true">+IF(OFFSET('Hygiene Data'!$F$12,0,10*ROW('Hygiene Data'!F173))="","",OFFSET('Hygiene Data'!$F$12,0,10*ROW('Hygiene Data'!F173)))</f>
        <v/>
      </c>
      <c r="DW179" s="283" t="str">
        <f ca="true">+IF(OFFSET('Hygiene Data'!$F$13,0,10*ROW('Hygiene Data'!F173))="","",OFFSET('Hygiene Data'!$F$13,0,10*ROW('Hygiene Data'!F173)))</f>
        <v/>
      </c>
      <c r="DX179" s="283" t="str">
        <f ca="true">+IF(OFFSET('Hygiene Data'!$G$11,0,10*ROW('Hygiene Data'!G173))="","",OFFSET('Hygiene Data'!$G$11,0,10*ROW('Hygiene Data'!G173)))</f>
        <v/>
      </c>
      <c r="DY179" s="283" t="str">
        <f ca="true">+IF(OFFSET('Hygiene Data'!$G$12,0,10*ROW('Hygiene Data'!G173))="","",OFFSET('Hygiene Data'!$G$12,0,10*ROW('Hygiene Data'!G173)))</f>
        <v/>
      </c>
      <c r="DZ179" s="283" t="str">
        <f ca="true">+IF(OFFSET('Hygiene Data'!$G$13,0,10*ROW('Hygiene Data'!G173))="","",OFFSET('Hygiene Data'!$G$13,0,10*ROW('Hygiene Data'!G173)))</f>
        <v/>
      </c>
      <c r="EA179" s="283" t="str">
        <f ca="true">+IF(OFFSET('Hygiene Data'!$H$11,0,10*ROW('Hygiene Data'!H173))="","",OFFSET('Hygiene Data'!$H$11,0,10*ROW('Hygiene Data'!H173)))</f>
        <v/>
      </c>
      <c r="EB179" s="283" t="str">
        <f ca="true">+IF(OFFSET('Hygiene Data'!$H$12,0,10*ROW('Hygiene Data'!H173))="","",OFFSET('Hygiene Data'!$H$12,0,10*ROW('Hygiene Data'!H173)))</f>
        <v/>
      </c>
      <c r="EC179" s="283" t="str">
        <f ca="true">+IF(OFFSET('Hygiene Data'!$H$13,0,10*ROW('Hygiene Data'!H173))="","",OFFSET('Hygiene Data'!$H$13,0,10*ROW('Hygiene Data'!H173)))</f>
        <v/>
      </c>
      <c r="ED179" s="283" t="str">
        <f ca="true">+IF(OFFSET('Hygiene Data'!$I$11,0,10*ROW('Hygiene Data'!I173))="","",OFFSET('Hygiene Data'!$I$11,0,10*ROW('Hygiene Data'!I173)))</f>
        <v/>
      </c>
      <c r="EE179" s="283" t="str">
        <f ca="true">+IF(OFFSET('Hygiene Data'!$I$12,0,10*ROW('Hygiene Data'!I173))="","",OFFSET('Hygiene Data'!$I$12,0,10*ROW('Hygiene Data'!I173)))</f>
        <v/>
      </c>
      <c r="EF179" s="283"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9"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3"/>
      <c r="BS180" s="283" t="str">
        <f ca="true">+IF(OFFSET('Water Data'!$D$27,0,10*ROW('Water Data'!D174))="","",OFFSET('Water Data'!$D$27,0,10*ROW('Water Data'!D174)))</f>
        <v/>
      </c>
      <c r="BT180" s="283" t="str">
        <f ca="true">+IF(OFFSET('Water Data'!$D$28,0,10*ROW('Water Data'!D174))="","",OFFSET('Water Data'!$D$28,0,10*ROW('Water Data'!D174)))</f>
        <v/>
      </c>
      <c r="BU180" s="283" t="str">
        <f ca="true">+IF(OFFSET('Water Data'!$D$29,0,10*ROW('Water Data'!D174))="","",OFFSET('Water Data'!$D$29,0,10*ROW('Water Data'!D174)))</f>
        <v/>
      </c>
      <c r="BV180" s="283" t="str">
        <f ca="true">+IF(OFFSET('Water Data'!$E$27,0,10*ROW('Water Data'!E174))="","",OFFSET('Water Data'!$E$27,0,10*ROW('Water Data'!E174)))</f>
        <v/>
      </c>
      <c r="BW180" s="283" t="str">
        <f ca="true">+IF(OFFSET('Water Data'!$E$28,0,10*ROW('Water Data'!E174))="","",OFFSET('Water Data'!$E$28,0,10*ROW('Water Data'!E174)))</f>
        <v/>
      </c>
      <c r="BX180" s="283" t="str">
        <f ca="true">+IF(OFFSET('Water Data'!$E$29,0,10*ROW('Water Data'!E174))="","",OFFSET('Water Data'!$E$29,0,10*ROW('Water Data'!E174)))</f>
        <v/>
      </c>
      <c r="BY180" s="283" t="str">
        <f ca="true">+IF(OFFSET('Water Data'!$F$27,0,10*ROW('Water Data'!F174))="","",OFFSET('Water Data'!$F$27,0,10*ROW('Water Data'!F174)))</f>
        <v/>
      </c>
      <c r="BZ180" s="283" t="str">
        <f ca="true">+IF(OFFSET('Water Data'!$F$28,0,10*ROW('Water Data'!F174))="","",OFFSET('Water Data'!$F$28,0,10*ROW('Water Data'!F174)))</f>
        <v/>
      </c>
      <c r="CA180" s="283" t="str">
        <f ca="true">+IF(OFFSET('Water Data'!$F$29,0,10*ROW('Water Data'!F174))="","",OFFSET('Water Data'!$F$29,0,10*ROW('Water Data'!F174)))</f>
        <v/>
      </c>
      <c r="CB180" s="283" t="str">
        <f ca="true">+IF(OFFSET('Water Data'!$G$27,0,10*ROW('Water Data'!G174))="","",OFFSET('Water Data'!$G$27,0,10*ROW('Water Data'!G174)))</f>
        <v/>
      </c>
      <c r="CC180" s="283" t="str">
        <f ca="true">+IF(OFFSET('Water Data'!$G$28,0,10*ROW('Water Data'!G174))="","",OFFSET('Water Data'!$G$28,0,10*ROW('Water Data'!G174)))</f>
        <v/>
      </c>
      <c r="CD180" s="283" t="str">
        <f ca="true">+IF(OFFSET('Water Data'!$G$29,0,10*ROW('Water Data'!G174))="","",OFFSET('Water Data'!$G$29,0,10*ROW('Water Data'!G174)))</f>
        <v/>
      </c>
      <c r="CE180" s="283" t="str">
        <f ca="true">+IF(OFFSET('Water Data'!$H$27,0,10*ROW('Water Data'!H174))="","",OFFSET('Water Data'!$H$27,0,10*ROW('Water Data'!H174)))</f>
        <v/>
      </c>
      <c r="CF180" s="283" t="str">
        <f ca="true">+IF(OFFSET('Water Data'!$H$28,0,10*ROW('Water Data'!H174))="","",OFFSET('Water Data'!$H$28,0,10*ROW('Water Data'!H174)))</f>
        <v/>
      </c>
      <c r="CG180" s="283" t="str">
        <f ca="true">+IF(OFFSET('Water Data'!$H$29,0,10*ROW('Water Data'!H174))="","",OFFSET('Water Data'!$H$29,0,10*ROW('Water Data'!H174)))</f>
        <v/>
      </c>
      <c r="CH180" s="283" t="str">
        <f ca="true">+IF(OFFSET('Water Data'!$I$27,0,10*ROW('Water Data'!I174))="","",OFFSET('Water Data'!$I$27,0,10*ROW('Water Data'!I174)))</f>
        <v/>
      </c>
      <c r="CI180" s="283" t="str">
        <f ca="true">+IF(OFFSET('Water Data'!$I$28,0,10*ROW('Water Data'!I174))="","",OFFSET('Water Data'!$I$28,0,10*ROW('Water Data'!I174)))</f>
        <v/>
      </c>
      <c r="CJ180" s="283" t="str">
        <f ca="true">+IF(OFFSET('Water Data'!$I$29,0,10*ROW('Water Data'!I174))="","",OFFSET('Water Data'!$I$29,0,10*ROW('Water Data'!I174)))</f>
        <v/>
      </c>
      <c r="CK180" s="283" t="str">
        <f ca="true">+IF(OFFSET('Sanitation Data'!$D$28,0,10*ROW('Sanitation Data'!D174))="","",OFFSET('Sanitation Data'!$D$28,0,10*ROW('Sanitation Data'!D174)))</f>
        <v/>
      </c>
      <c r="CL180" s="283" t="str">
        <f ca="true">+IF(OFFSET('Sanitation Data'!$D$29,0,10*ROW('Sanitation Data'!D174))="","",OFFSET('Sanitation Data'!$D$29,0,10*ROW('Sanitation Data'!D174)))</f>
        <v/>
      </c>
      <c r="CM180" s="283" t="str">
        <f ca="true">+IF(OFFSET('Sanitation Data'!$D$30,0,10*ROW('Sanitation Data'!D174))="","",OFFSET('Sanitation Data'!$D$30,0,10*ROW('Sanitation Data'!D174)))</f>
        <v/>
      </c>
      <c r="CN180" s="283" t="str">
        <f ca="true">+IF(OFFSET('Sanitation Data'!$D$31,0,10*ROW('Sanitation Data'!D174))="","",OFFSET('Sanitation Data'!$D$31,0,10*ROW('Sanitation Data'!D174)))</f>
        <v/>
      </c>
      <c r="CO180" s="283" t="str">
        <f ca="true">+IF(OFFSET('Sanitation Data'!$D$32,0,10*ROW('Sanitation Data'!D174))="","",OFFSET('Sanitation Data'!$D$32,0,10*ROW('Sanitation Data'!D174)))</f>
        <v/>
      </c>
      <c r="CP180" s="283" t="str">
        <f ca="true">+IF(OFFSET('Sanitation Data'!$E$28,0,10*ROW('Sanitation Data'!E174))="","",OFFSET('Sanitation Data'!$E$28,0,10*ROW('Sanitation Data'!E174)))</f>
        <v/>
      </c>
      <c r="CQ180" s="283" t="str">
        <f ca="true">+IF(OFFSET('Sanitation Data'!$E$29,0,10*ROW('Sanitation Data'!E174))="","",OFFSET('Sanitation Data'!$E$29,0,10*ROW('Sanitation Data'!E174)))</f>
        <v/>
      </c>
      <c r="CR180" s="283" t="str">
        <f ca="true">+IF(OFFSET('Sanitation Data'!$E$30,0,10*ROW('Sanitation Data'!E174))="","",OFFSET('Sanitation Data'!$E$30,0,10*ROW('Sanitation Data'!E174)))</f>
        <v/>
      </c>
      <c r="CS180" s="283" t="str">
        <f ca="true">+IF(OFFSET('Sanitation Data'!$E$31,0,10*ROW('Sanitation Data'!E174))="","",OFFSET('Sanitation Data'!$E$31,0,10*ROW('Sanitation Data'!E174)))</f>
        <v/>
      </c>
      <c r="CT180" s="283" t="str">
        <f ca="true">+IF(OFFSET('Sanitation Data'!$E$32,0,10*ROW('Sanitation Data'!E174))="","",OFFSET('Sanitation Data'!$E$32,0,10*ROW('Sanitation Data'!E174)))</f>
        <v/>
      </c>
      <c r="CU180" s="283" t="str">
        <f ca="true">+IF(OFFSET('Sanitation Data'!$F$28,0,10*ROW('Sanitation Data'!F174))="","",OFFSET('Sanitation Data'!$F$28,0,10*ROW('Sanitation Data'!F174)))</f>
        <v/>
      </c>
      <c r="CV180" s="283" t="str">
        <f ca="true">+IF(OFFSET('Sanitation Data'!$F$29,0,10*ROW('Sanitation Data'!F174))="","",OFFSET('Sanitation Data'!$F$29,0,10*ROW('Sanitation Data'!F174)))</f>
        <v/>
      </c>
      <c r="CW180" s="283" t="str">
        <f ca="true">+IF(OFFSET('Sanitation Data'!$F$30,0,10*ROW('Sanitation Data'!F174))="","",OFFSET('Sanitation Data'!$F$30,0,10*ROW('Sanitation Data'!F174)))</f>
        <v/>
      </c>
      <c r="CX180" s="283" t="str">
        <f ca="true">+IF(OFFSET('Sanitation Data'!$F$31,0,10*ROW('Sanitation Data'!F174))="","",OFFSET('Sanitation Data'!$F$31,0,10*ROW('Sanitation Data'!F174)))</f>
        <v/>
      </c>
      <c r="CY180" s="283" t="str">
        <f ca="true">+IF(OFFSET('Sanitation Data'!$F$32,0,10*ROW('Sanitation Data'!F174))="","",OFFSET('Sanitation Data'!$F$32,0,10*ROW('Sanitation Data'!F174)))</f>
        <v/>
      </c>
      <c r="CZ180" s="283" t="str">
        <f ca="true">+IF(OFFSET('Sanitation Data'!$G$28,0,10*ROW('Sanitation Data'!G174))="","",OFFSET('Sanitation Data'!$G$28,0,10*ROW('Sanitation Data'!G174)))</f>
        <v/>
      </c>
      <c r="DA180" s="283" t="str">
        <f ca="true">+IF(OFFSET('Sanitation Data'!$G$29,0,10*ROW('Sanitation Data'!G174))="","",OFFSET('Sanitation Data'!$G$29,0,10*ROW('Sanitation Data'!G174)))</f>
        <v/>
      </c>
      <c r="DB180" s="283" t="str">
        <f ca="true">+IF(OFFSET('Sanitation Data'!$G$30,0,10*ROW('Sanitation Data'!G174))="","",OFFSET('Sanitation Data'!$G$30,0,10*ROW('Sanitation Data'!G174)))</f>
        <v/>
      </c>
      <c r="DC180" s="283" t="str">
        <f ca="true">+IF(OFFSET('Sanitation Data'!$G$31,0,10*ROW('Sanitation Data'!G174))="","",OFFSET('Sanitation Data'!$G$31,0,10*ROW('Sanitation Data'!G174)))</f>
        <v/>
      </c>
      <c r="DD180" s="283" t="str">
        <f ca="true">+IF(OFFSET('Sanitation Data'!$G$32,0,10*ROW('Sanitation Data'!G174))="","",OFFSET('Sanitation Data'!$G$32,0,10*ROW('Sanitation Data'!G174)))</f>
        <v/>
      </c>
      <c r="DE180" s="283" t="str">
        <f ca="true">+IF(OFFSET('Sanitation Data'!$H$28,0,10*ROW('Sanitation Data'!H174))="","",OFFSET('Sanitation Data'!$H$28,0,10*ROW('Sanitation Data'!H174)))</f>
        <v/>
      </c>
      <c r="DF180" s="283" t="str">
        <f ca="true">+IF(OFFSET('Sanitation Data'!$H$29,0,10*ROW('Sanitation Data'!H174))="","",OFFSET('Sanitation Data'!$H$29,0,10*ROW('Sanitation Data'!H174)))</f>
        <v/>
      </c>
      <c r="DG180" s="283" t="str">
        <f ca="true">+IF(OFFSET('Sanitation Data'!$H$30,0,10*ROW('Sanitation Data'!H174))="","",OFFSET('Sanitation Data'!$H$30,0,10*ROW('Sanitation Data'!H174)))</f>
        <v/>
      </c>
      <c r="DH180" s="283" t="str">
        <f ca="true">+IF(OFFSET('Sanitation Data'!$H$31,0,10*ROW('Sanitation Data'!H174))="","",OFFSET('Sanitation Data'!$H$31,0,10*ROW('Sanitation Data'!H174)))</f>
        <v/>
      </c>
      <c r="DI180" s="283" t="str">
        <f ca="true">+IF(OFFSET('Sanitation Data'!$H$32,0,10*ROW('Sanitation Data'!H174))="","",OFFSET('Sanitation Data'!$H$32,0,10*ROW('Sanitation Data'!H174)))</f>
        <v/>
      </c>
      <c r="DJ180" s="283" t="str">
        <f ca="true">+IF(OFFSET('Sanitation Data'!$I$28,0,10*ROW('Sanitation Data'!I174))="","",OFFSET('Sanitation Data'!$I$28,0,10*ROW('Sanitation Data'!I174)))</f>
        <v/>
      </c>
      <c r="DK180" s="283" t="str">
        <f ca="true">+IF(OFFSET('Sanitation Data'!$I$29,0,10*ROW('Sanitation Data'!I174))="","",OFFSET('Sanitation Data'!$I$29,0,10*ROW('Sanitation Data'!I174)))</f>
        <v/>
      </c>
      <c r="DL180" s="283" t="str">
        <f ca="true">+IF(OFFSET('Sanitation Data'!$I$30,0,10*ROW('Sanitation Data'!I174))="","",OFFSET('Sanitation Data'!$I$30,0,10*ROW('Sanitation Data'!I174)))</f>
        <v/>
      </c>
      <c r="DM180" s="283" t="str">
        <f ca="true">+IF(OFFSET('Sanitation Data'!$I$31,0,10*ROW('Sanitation Data'!I174))="","",OFFSET('Sanitation Data'!$I$31,0,10*ROW('Sanitation Data'!I174)))</f>
        <v/>
      </c>
      <c r="DN180" s="283" t="str">
        <f ca="true">+IF(OFFSET('Sanitation Data'!$I$32,0,10*ROW('Sanitation Data'!I174))="","",OFFSET('Sanitation Data'!$I$32,0,10*ROW('Sanitation Data'!I174)))</f>
        <v/>
      </c>
      <c r="DO180" s="283" t="str">
        <f ca="true">+IF(OFFSET('Hygiene Data'!$D$11,0,10*ROW('Hygiene Data'!D174))="","",OFFSET('Hygiene Data'!$D$11,0,10*ROW('Hygiene Data'!D174)))</f>
        <v/>
      </c>
      <c r="DP180" s="283" t="str">
        <f ca="true">+IF(OFFSET('Hygiene Data'!$D$12,0,10*ROW('Hygiene Data'!D174))="","",OFFSET('Hygiene Data'!$D$12,0,10*ROW('Hygiene Data'!D174)))</f>
        <v/>
      </c>
      <c r="DQ180" s="283" t="str">
        <f ca="true">+IF(OFFSET('Hygiene Data'!$D$13,0,10*ROW('Hygiene Data'!D174))="","",OFFSET('Hygiene Data'!$D$13,0,10*ROW('Hygiene Data'!D174)))</f>
        <v/>
      </c>
      <c r="DR180" s="283" t="str">
        <f ca="true">+IF(OFFSET('Hygiene Data'!$E$11,0,10*ROW('Hygiene Data'!E174))="","",OFFSET('Hygiene Data'!$E$11,0,10*ROW('Hygiene Data'!E174)))</f>
        <v/>
      </c>
      <c r="DS180" s="283" t="str">
        <f ca="true">+IF(OFFSET('Hygiene Data'!$E$12,0,10*ROW('Hygiene Data'!E174))="","",OFFSET('Hygiene Data'!$E$12,0,10*ROW('Hygiene Data'!E174)))</f>
        <v/>
      </c>
      <c r="DT180" s="283" t="str">
        <f ca="true">+IF(OFFSET('Hygiene Data'!$E$13,0,10*ROW('Hygiene Data'!E174))="","",OFFSET('Hygiene Data'!$E$13,0,10*ROW('Hygiene Data'!E174)))</f>
        <v/>
      </c>
      <c r="DU180" s="283" t="str">
        <f ca="true">+IF(OFFSET('Hygiene Data'!$F$11,0,10*ROW('Hygiene Data'!F174))="","",OFFSET('Hygiene Data'!$F$11,0,10*ROW('Hygiene Data'!F174)))</f>
        <v/>
      </c>
      <c r="DV180" s="283" t="str">
        <f ca="true">+IF(OFFSET('Hygiene Data'!$F$12,0,10*ROW('Hygiene Data'!F174))="","",OFFSET('Hygiene Data'!$F$12,0,10*ROW('Hygiene Data'!F174)))</f>
        <v/>
      </c>
      <c r="DW180" s="283" t="str">
        <f ca="true">+IF(OFFSET('Hygiene Data'!$F$13,0,10*ROW('Hygiene Data'!F174))="","",OFFSET('Hygiene Data'!$F$13,0,10*ROW('Hygiene Data'!F174)))</f>
        <v/>
      </c>
      <c r="DX180" s="283" t="str">
        <f ca="true">+IF(OFFSET('Hygiene Data'!$G$11,0,10*ROW('Hygiene Data'!G174))="","",OFFSET('Hygiene Data'!$G$11,0,10*ROW('Hygiene Data'!G174)))</f>
        <v/>
      </c>
      <c r="DY180" s="283" t="str">
        <f ca="true">+IF(OFFSET('Hygiene Data'!$G$12,0,10*ROW('Hygiene Data'!G174))="","",OFFSET('Hygiene Data'!$G$12,0,10*ROW('Hygiene Data'!G174)))</f>
        <v/>
      </c>
      <c r="DZ180" s="283" t="str">
        <f ca="true">+IF(OFFSET('Hygiene Data'!$G$13,0,10*ROW('Hygiene Data'!G174))="","",OFFSET('Hygiene Data'!$G$13,0,10*ROW('Hygiene Data'!G174)))</f>
        <v/>
      </c>
      <c r="EA180" s="283" t="str">
        <f ca="true">+IF(OFFSET('Hygiene Data'!$H$11,0,10*ROW('Hygiene Data'!H174))="","",OFFSET('Hygiene Data'!$H$11,0,10*ROW('Hygiene Data'!H174)))</f>
        <v/>
      </c>
      <c r="EB180" s="283" t="str">
        <f ca="true">+IF(OFFSET('Hygiene Data'!$H$12,0,10*ROW('Hygiene Data'!H174))="","",OFFSET('Hygiene Data'!$H$12,0,10*ROW('Hygiene Data'!H174)))</f>
        <v/>
      </c>
      <c r="EC180" s="283" t="str">
        <f ca="true">+IF(OFFSET('Hygiene Data'!$H$13,0,10*ROW('Hygiene Data'!H174))="","",OFFSET('Hygiene Data'!$H$13,0,10*ROW('Hygiene Data'!H174)))</f>
        <v/>
      </c>
      <c r="ED180" s="283" t="str">
        <f ca="true">+IF(OFFSET('Hygiene Data'!$I$11,0,10*ROW('Hygiene Data'!I174))="","",OFFSET('Hygiene Data'!$I$11,0,10*ROW('Hygiene Data'!I174)))</f>
        <v/>
      </c>
      <c r="EE180" s="283" t="str">
        <f ca="true">+IF(OFFSET('Hygiene Data'!$I$12,0,10*ROW('Hygiene Data'!I174))="","",OFFSET('Hygiene Data'!$I$12,0,10*ROW('Hygiene Data'!I174)))</f>
        <v/>
      </c>
      <c r="EF180" s="283"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9"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3"/>
      <c r="BS181" s="283" t="str">
        <f ca="true">+IF(OFFSET('Water Data'!$D$27,0,10*ROW('Water Data'!D175))="","",OFFSET('Water Data'!$D$27,0,10*ROW('Water Data'!D175)))</f>
        <v/>
      </c>
      <c r="BT181" s="283" t="str">
        <f ca="true">+IF(OFFSET('Water Data'!$D$28,0,10*ROW('Water Data'!D175))="","",OFFSET('Water Data'!$D$28,0,10*ROW('Water Data'!D175)))</f>
        <v/>
      </c>
      <c r="BU181" s="283" t="str">
        <f ca="true">+IF(OFFSET('Water Data'!$D$29,0,10*ROW('Water Data'!D175))="","",OFFSET('Water Data'!$D$29,0,10*ROW('Water Data'!D175)))</f>
        <v/>
      </c>
      <c r="BV181" s="283" t="str">
        <f ca="true">+IF(OFFSET('Water Data'!$E$27,0,10*ROW('Water Data'!E175))="","",OFFSET('Water Data'!$E$27,0,10*ROW('Water Data'!E175)))</f>
        <v/>
      </c>
      <c r="BW181" s="283" t="str">
        <f ca="true">+IF(OFFSET('Water Data'!$E$28,0,10*ROW('Water Data'!E175))="","",OFFSET('Water Data'!$E$28,0,10*ROW('Water Data'!E175)))</f>
        <v/>
      </c>
      <c r="BX181" s="283" t="str">
        <f ca="true">+IF(OFFSET('Water Data'!$E$29,0,10*ROW('Water Data'!E175))="","",OFFSET('Water Data'!$E$29,0,10*ROW('Water Data'!E175)))</f>
        <v/>
      </c>
      <c r="BY181" s="283" t="str">
        <f ca="true">+IF(OFFSET('Water Data'!$F$27,0,10*ROW('Water Data'!F175))="","",OFFSET('Water Data'!$F$27,0,10*ROW('Water Data'!F175)))</f>
        <v/>
      </c>
      <c r="BZ181" s="283" t="str">
        <f ca="true">+IF(OFFSET('Water Data'!$F$28,0,10*ROW('Water Data'!F175))="","",OFFSET('Water Data'!$F$28,0,10*ROW('Water Data'!F175)))</f>
        <v/>
      </c>
      <c r="CA181" s="283" t="str">
        <f ca="true">+IF(OFFSET('Water Data'!$F$29,0,10*ROW('Water Data'!F175))="","",OFFSET('Water Data'!$F$29,0,10*ROW('Water Data'!F175)))</f>
        <v/>
      </c>
      <c r="CB181" s="283" t="str">
        <f ca="true">+IF(OFFSET('Water Data'!$G$27,0,10*ROW('Water Data'!G175))="","",OFFSET('Water Data'!$G$27,0,10*ROW('Water Data'!G175)))</f>
        <v/>
      </c>
      <c r="CC181" s="283" t="str">
        <f ca="true">+IF(OFFSET('Water Data'!$G$28,0,10*ROW('Water Data'!G175))="","",OFFSET('Water Data'!$G$28,0,10*ROW('Water Data'!G175)))</f>
        <v/>
      </c>
      <c r="CD181" s="283" t="str">
        <f ca="true">+IF(OFFSET('Water Data'!$G$29,0,10*ROW('Water Data'!G175))="","",OFFSET('Water Data'!$G$29,0,10*ROW('Water Data'!G175)))</f>
        <v/>
      </c>
      <c r="CE181" s="283" t="str">
        <f ca="true">+IF(OFFSET('Water Data'!$H$27,0,10*ROW('Water Data'!H175))="","",OFFSET('Water Data'!$H$27,0,10*ROW('Water Data'!H175)))</f>
        <v/>
      </c>
      <c r="CF181" s="283" t="str">
        <f ca="true">+IF(OFFSET('Water Data'!$H$28,0,10*ROW('Water Data'!H175))="","",OFFSET('Water Data'!$H$28,0,10*ROW('Water Data'!H175)))</f>
        <v/>
      </c>
      <c r="CG181" s="283" t="str">
        <f ca="true">+IF(OFFSET('Water Data'!$H$29,0,10*ROW('Water Data'!H175))="","",OFFSET('Water Data'!$H$29,0,10*ROW('Water Data'!H175)))</f>
        <v/>
      </c>
      <c r="CH181" s="283" t="str">
        <f ca="true">+IF(OFFSET('Water Data'!$I$27,0,10*ROW('Water Data'!I175))="","",OFFSET('Water Data'!$I$27,0,10*ROW('Water Data'!I175)))</f>
        <v/>
      </c>
      <c r="CI181" s="283" t="str">
        <f ca="true">+IF(OFFSET('Water Data'!$I$28,0,10*ROW('Water Data'!I175))="","",OFFSET('Water Data'!$I$28,0,10*ROW('Water Data'!I175)))</f>
        <v/>
      </c>
      <c r="CJ181" s="283" t="str">
        <f ca="true">+IF(OFFSET('Water Data'!$I$29,0,10*ROW('Water Data'!I175))="","",OFFSET('Water Data'!$I$29,0,10*ROW('Water Data'!I175)))</f>
        <v/>
      </c>
      <c r="CK181" s="283" t="str">
        <f ca="true">+IF(OFFSET('Sanitation Data'!$D$28,0,10*ROW('Sanitation Data'!D175))="","",OFFSET('Sanitation Data'!$D$28,0,10*ROW('Sanitation Data'!D175)))</f>
        <v/>
      </c>
      <c r="CL181" s="283" t="str">
        <f ca="true">+IF(OFFSET('Sanitation Data'!$D$29,0,10*ROW('Sanitation Data'!D175))="","",OFFSET('Sanitation Data'!$D$29,0,10*ROW('Sanitation Data'!D175)))</f>
        <v/>
      </c>
      <c r="CM181" s="283" t="str">
        <f ca="true">+IF(OFFSET('Sanitation Data'!$D$30,0,10*ROW('Sanitation Data'!D175))="","",OFFSET('Sanitation Data'!$D$30,0,10*ROW('Sanitation Data'!D175)))</f>
        <v/>
      </c>
      <c r="CN181" s="283" t="str">
        <f ca="true">+IF(OFFSET('Sanitation Data'!$D$31,0,10*ROW('Sanitation Data'!D175))="","",OFFSET('Sanitation Data'!$D$31,0,10*ROW('Sanitation Data'!D175)))</f>
        <v/>
      </c>
      <c r="CO181" s="283" t="str">
        <f ca="true">+IF(OFFSET('Sanitation Data'!$D$32,0,10*ROW('Sanitation Data'!D175))="","",OFFSET('Sanitation Data'!$D$32,0,10*ROW('Sanitation Data'!D175)))</f>
        <v/>
      </c>
      <c r="CP181" s="283" t="str">
        <f ca="true">+IF(OFFSET('Sanitation Data'!$E$28,0,10*ROW('Sanitation Data'!E175))="","",OFFSET('Sanitation Data'!$E$28,0,10*ROW('Sanitation Data'!E175)))</f>
        <v/>
      </c>
      <c r="CQ181" s="283" t="str">
        <f ca="true">+IF(OFFSET('Sanitation Data'!$E$29,0,10*ROW('Sanitation Data'!E175))="","",OFFSET('Sanitation Data'!$E$29,0,10*ROW('Sanitation Data'!E175)))</f>
        <v/>
      </c>
      <c r="CR181" s="283" t="str">
        <f ca="true">+IF(OFFSET('Sanitation Data'!$E$30,0,10*ROW('Sanitation Data'!E175))="","",OFFSET('Sanitation Data'!$E$30,0,10*ROW('Sanitation Data'!E175)))</f>
        <v/>
      </c>
      <c r="CS181" s="283" t="str">
        <f ca="true">+IF(OFFSET('Sanitation Data'!$E$31,0,10*ROW('Sanitation Data'!E175))="","",OFFSET('Sanitation Data'!$E$31,0,10*ROW('Sanitation Data'!E175)))</f>
        <v/>
      </c>
      <c r="CT181" s="283" t="str">
        <f ca="true">+IF(OFFSET('Sanitation Data'!$E$32,0,10*ROW('Sanitation Data'!E175))="","",OFFSET('Sanitation Data'!$E$32,0,10*ROW('Sanitation Data'!E175)))</f>
        <v/>
      </c>
      <c r="CU181" s="283" t="str">
        <f ca="true">+IF(OFFSET('Sanitation Data'!$F$28,0,10*ROW('Sanitation Data'!F175))="","",OFFSET('Sanitation Data'!$F$28,0,10*ROW('Sanitation Data'!F175)))</f>
        <v/>
      </c>
      <c r="CV181" s="283" t="str">
        <f ca="true">+IF(OFFSET('Sanitation Data'!$F$29,0,10*ROW('Sanitation Data'!F175))="","",OFFSET('Sanitation Data'!$F$29,0,10*ROW('Sanitation Data'!F175)))</f>
        <v/>
      </c>
      <c r="CW181" s="283" t="str">
        <f ca="true">+IF(OFFSET('Sanitation Data'!$F$30,0,10*ROW('Sanitation Data'!F175))="","",OFFSET('Sanitation Data'!$F$30,0,10*ROW('Sanitation Data'!F175)))</f>
        <v/>
      </c>
      <c r="CX181" s="283" t="str">
        <f ca="true">+IF(OFFSET('Sanitation Data'!$F$31,0,10*ROW('Sanitation Data'!F175))="","",OFFSET('Sanitation Data'!$F$31,0,10*ROW('Sanitation Data'!F175)))</f>
        <v/>
      </c>
      <c r="CY181" s="283" t="str">
        <f ca="true">+IF(OFFSET('Sanitation Data'!$F$32,0,10*ROW('Sanitation Data'!F175))="","",OFFSET('Sanitation Data'!$F$32,0,10*ROW('Sanitation Data'!F175)))</f>
        <v/>
      </c>
      <c r="CZ181" s="283" t="str">
        <f ca="true">+IF(OFFSET('Sanitation Data'!$G$28,0,10*ROW('Sanitation Data'!G175))="","",OFFSET('Sanitation Data'!$G$28,0,10*ROW('Sanitation Data'!G175)))</f>
        <v/>
      </c>
      <c r="DA181" s="283" t="str">
        <f ca="true">+IF(OFFSET('Sanitation Data'!$G$29,0,10*ROW('Sanitation Data'!G175))="","",OFFSET('Sanitation Data'!$G$29,0,10*ROW('Sanitation Data'!G175)))</f>
        <v/>
      </c>
      <c r="DB181" s="283" t="str">
        <f ca="true">+IF(OFFSET('Sanitation Data'!$G$30,0,10*ROW('Sanitation Data'!G175))="","",OFFSET('Sanitation Data'!$G$30,0,10*ROW('Sanitation Data'!G175)))</f>
        <v/>
      </c>
      <c r="DC181" s="283" t="str">
        <f ca="true">+IF(OFFSET('Sanitation Data'!$G$31,0,10*ROW('Sanitation Data'!G175))="","",OFFSET('Sanitation Data'!$G$31,0,10*ROW('Sanitation Data'!G175)))</f>
        <v/>
      </c>
      <c r="DD181" s="283" t="str">
        <f ca="true">+IF(OFFSET('Sanitation Data'!$G$32,0,10*ROW('Sanitation Data'!G175))="","",OFFSET('Sanitation Data'!$G$32,0,10*ROW('Sanitation Data'!G175)))</f>
        <v/>
      </c>
      <c r="DE181" s="283" t="str">
        <f ca="true">+IF(OFFSET('Sanitation Data'!$H$28,0,10*ROW('Sanitation Data'!H175))="","",OFFSET('Sanitation Data'!$H$28,0,10*ROW('Sanitation Data'!H175)))</f>
        <v/>
      </c>
      <c r="DF181" s="283" t="str">
        <f ca="true">+IF(OFFSET('Sanitation Data'!$H$29,0,10*ROW('Sanitation Data'!H175))="","",OFFSET('Sanitation Data'!$H$29,0,10*ROW('Sanitation Data'!H175)))</f>
        <v/>
      </c>
      <c r="DG181" s="283" t="str">
        <f ca="true">+IF(OFFSET('Sanitation Data'!$H$30,0,10*ROW('Sanitation Data'!H175))="","",OFFSET('Sanitation Data'!$H$30,0,10*ROW('Sanitation Data'!H175)))</f>
        <v/>
      </c>
      <c r="DH181" s="283" t="str">
        <f ca="true">+IF(OFFSET('Sanitation Data'!$H$31,0,10*ROW('Sanitation Data'!H175))="","",OFFSET('Sanitation Data'!$H$31,0,10*ROW('Sanitation Data'!H175)))</f>
        <v/>
      </c>
      <c r="DI181" s="283" t="str">
        <f ca="true">+IF(OFFSET('Sanitation Data'!$H$32,0,10*ROW('Sanitation Data'!H175))="","",OFFSET('Sanitation Data'!$H$32,0,10*ROW('Sanitation Data'!H175)))</f>
        <v/>
      </c>
      <c r="DJ181" s="283" t="str">
        <f ca="true">+IF(OFFSET('Sanitation Data'!$I$28,0,10*ROW('Sanitation Data'!I175))="","",OFFSET('Sanitation Data'!$I$28,0,10*ROW('Sanitation Data'!I175)))</f>
        <v/>
      </c>
      <c r="DK181" s="283" t="str">
        <f ca="true">+IF(OFFSET('Sanitation Data'!$I$29,0,10*ROW('Sanitation Data'!I175))="","",OFFSET('Sanitation Data'!$I$29,0,10*ROW('Sanitation Data'!I175)))</f>
        <v/>
      </c>
      <c r="DL181" s="283" t="str">
        <f ca="true">+IF(OFFSET('Sanitation Data'!$I$30,0,10*ROW('Sanitation Data'!I175))="","",OFFSET('Sanitation Data'!$I$30,0,10*ROW('Sanitation Data'!I175)))</f>
        <v/>
      </c>
      <c r="DM181" s="283" t="str">
        <f ca="true">+IF(OFFSET('Sanitation Data'!$I$31,0,10*ROW('Sanitation Data'!I175))="","",OFFSET('Sanitation Data'!$I$31,0,10*ROW('Sanitation Data'!I175)))</f>
        <v/>
      </c>
      <c r="DN181" s="283" t="str">
        <f ca="true">+IF(OFFSET('Sanitation Data'!$I$32,0,10*ROW('Sanitation Data'!I175))="","",OFFSET('Sanitation Data'!$I$32,0,10*ROW('Sanitation Data'!I175)))</f>
        <v/>
      </c>
      <c r="DO181" s="283" t="str">
        <f ca="true">+IF(OFFSET('Hygiene Data'!$D$11,0,10*ROW('Hygiene Data'!D175))="","",OFFSET('Hygiene Data'!$D$11,0,10*ROW('Hygiene Data'!D175)))</f>
        <v/>
      </c>
      <c r="DP181" s="283" t="str">
        <f ca="true">+IF(OFFSET('Hygiene Data'!$D$12,0,10*ROW('Hygiene Data'!D175))="","",OFFSET('Hygiene Data'!$D$12,0,10*ROW('Hygiene Data'!D175)))</f>
        <v/>
      </c>
      <c r="DQ181" s="283" t="str">
        <f ca="true">+IF(OFFSET('Hygiene Data'!$D$13,0,10*ROW('Hygiene Data'!D175))="","",OFFSET('Hygiene Data'!$D$13,0,10*ROW('Hygiene Data'!D175)))</f>
        <v/>
      </c>
      <c r="DR181" s="283" t="str">
        <f ca="true">+IF(OFFSET('Hygiene Data'!$E$11,0,10*ROW('Hygiene Data'!E175))="","",OFFSET('Hygiene Data'!$E$11,0,10*ROW('Hygiene Data'!E175)))</f>
        <v/>
      </c>
      <c r="DS181" s="283" t="str">
        <f ca="true">+IF(OFFSET('Hygiene Data'!$E$12,0,10*ROW('Hygiene Data'!E175))="","",OFFSET('Hygiene Data'!$E$12,0,10*ROW('Hygiene Data'!E175)))</f>
        <v/>
      </c>
      <c r="DT181" s="283" t="str">
        <f ca="true">+IF(OFFSET('Hygiene Data'!$E$13,0,10*ROW('Hygiene Data'!E175))="","",OFFSET('Hygiene Data'!$E$13,0,10*ROW('Hygiene Data'!E175)))</f>
        <v/>
      </c>
      <c r="DU181" s="283" t="str">
        <f ca="true">+IF(OFFSET('Hygiene Data'!$F$11,0,10*ROW('Hygiene Data'!F175))="","",OFFSET('Hygiene Data'!$F$11,0,10*ROW('Hygiene Data'!F175)))</f>
        <v/>
      </c>
      <c r="DV181" s="283" t="str">
        <f ca="true">+IF(OFFSET('Hygiene Data'!$F$12,0,10*ROW('Hygiene Data'!F175))="","",OFFSET('Hygiene Data'!$F$12,0,10*ROW('Hygiene Data'!F175)))</f>
        <v/>
      </c>
      <c r="DW181" s="283" t="str">
        <f ca="true">+IF(OFFSET('Hygiene Data'!$F$13,0,10*ROW('Hygiene Data'!F175))="","",OFFSET('Hygiene Data'!$F$13,0,10*ROW('Hygiene Data'!F175)))</f>
        <v/>
      </c>
      <c r="DX181" s="283" t="str">
        <f ca="true">+IF(OFFSET('Hygiene Data'!$G$11,0,10*ROW('Hygiene Data'!G175))="","",OFFSET('Hygiene Data'!$G$11,0,10*ROW('Hygiene Data'!G175)))</f>
        <v/>
      </c>
      <c r="DY181" s="283" t="str">
        <f ca="true">+IF(OFFSET('Hygiene Data'!$G$12,0,10*ROW('Hygiene Data'!G175))="","",OFFSET('Hygiene Data'!$G$12,0,10*ROW('Hygiene Data'!G175)))</f>
        <v/>
      </c>
      <c r="DZ181" s="283" t="str">
        <f ca="true">+IF(OFFSET('Hygiene Data'!$G$13,0,10*ROW('Hygiene Data'!G175))="","",OFFSET('Hygiene Data'!$G$13,0,10*ROW('Hygiene Data'!G175)))</f>
        <v/>
      </c>
      <c r="EA181" s="283" t="str">
        <f ca="true">+IF(OFFSET('Hygiene Data'!$H$11,0,10*ROW('Hygiene Data'!H175))="","",OFFSET('Hygiene Data'!$H$11,0,10*ROW('Hygiene Data'!H175)))</f>
        <v/>
      </c>
      <c r="EB181" s="283" t="str">
        <f ca="true">+IF(OFFSET('Hygiene Data'!$H$12,0,10*ROW('Hygiene Data'!H175))="","",OFFSET('Hygiene Data'!$H$12,0,10*ROW('Hygiene Data'!H175)))</f>
        <v/>
      </c>
      <c r="EC181" s="283" t="str">
        <f ca="true">+IF(OFFSET('Hygiene Data'!$H$13,0,10*ROW('Hygiene Data'!H175))="","",OFFSET('Hygiene Data'!$H$13,0,10*ROW('Hygiene Data'!H175)))</f>
        <v/>
      </c>
      <c r="ED181" s="283" t="str">
        <f ca="true">+IF(OFFSET('Hygiene Data'!$I$11,0,10*ROW('Hygiene Data'!I175))="","",OFFSET('Hygiene Data'!$I$11,0,10*ROW('Hygiene Data'!I175)))</f>
        <v/>
      </c>
      <c r="EE181" s="283" t="str">
        <f ca="true">+IF(OFFSET('Hygiene Data'!$I$12,0,10*ROW('Hygiene Data'!I175))="","",OFFSET('Hygiene Data'!$I$12,0,10*ROW('Hygiene Data'!I175)))</f>
        <v/>
      </c>
      <c r="EF181" s="283"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9"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3"/>
      <c r="BS182" s="283" t="str">
        <f ca="true">+IF(OFFSET('Water Data'!$D$27,0,10*ROW('Water Data'!D176))="","",OFFSET('Water Data'!$D$27,0,10*ROW('Water Data'!D176)))</f>
        <v/>
      </c>
      <c r="BT182" s="283" t="str">
        <f ca="true">+IF(OFFSET('Water Data'!$D$28,0,10*ROW('Water Data'!D176))="","",OFFSET('Water Data'!$D$28,0,10*ROW('Water Data'!D176)))</f>
        <v/>
      </c>
      <c r="BU182" s="283" t="str">
        <f ca="true">+IF(OFFSET('Water Data'!$D$29,0,10*ROW('Water Data'!D176))="","",OFFSET('Water Data'!$D$29,0,10*ROW('Water Data'!D176)))</f>
        <v/>
      </c>
      <c r="BV182" s="283" t="str">
        <f ca="true">+IF(OFFSET('Water Data'!$E$27,0,10*ROW('Water Data'!E176))="","",OFFSET('Water Data'!$E$27,0,10*ROW('Water Data'!E176)))</f>
        <v/>
      </c>
      <c r="BW182" s="283" t="str">
        <f ca="true">+IF(OFFSET('Water Data'!$E$28,0,10*ROW('Water Data'!E176))="","",OFFSET('Water Data'!$E$28,0,10*ROW('Water Data'!E176)))</f>
        <v/>
      </c>
      <c r="BX182" s="283" t="str">
        <f ca="true">+IF(OFFSET('Water Data'!$E$29,0,10*ROW('Water Data'!E176))="","",OFFSET('Water Data'!$E$29,0,10*ROW('Water Data'!E176)))</f>
        <v/>
      </c>
      <c r="BY182" s="283" t="str">
        <f ca="true">+IF(OFFSET('Water Data'!$F$27,0,10*ROW('Water Data'!F176))="","",OFFSET('Water Data'!$F$27,0,10*ROW('Water Data'!F176)))</f>
        <v/>
      </c>
      <c r="BZ182" s="283" t="str">
        <f ca="true">+IF(OFFSET('Water Data'!$F$28,0,10*ROW('Water Data'!F176))="","",OFFSET('Water Data'!$F$28,0,10*ROW('Water Data'!F176)))</f>
        <v/>
      </c>
      <c r="CA182" s="283" t="str">
        <f ca="true">+IF(OFFSET('Water Data'!$F$29,0,10*ROW('Water Data'!F176))="","",OFFSET('Water Data'!$F$29,0,10*ROW('Water Data'!F176)))</f>
        <v/>
      </c>
      <c r="CB182" s="283" t="str">
        <f ca="true">+IF(OFFSET('Water Data'!$G$27,0,10*ROW('Water Data'!G176))="","",OFFSET('Water Data'!$G$27,0,10*ROW('Water Data'!G176)))</f>
        <v/>
      </c>
      <c r="CC182" s="283" t="str">
        <f ca="true">+IF(OFFSET('Water Data'!$G$28,0,10*ROW('Water Data'!G176))="","",OFFSET('Water Data'!$G$28,0,10*ROW('Water Data'!G176)))</f>
        <v/>
      </c>
      <c r="CD182" s="283" t="str">
        <f ca="true">+IF(OFFSET('Water Data'!$G$29,0,10*ROW('Water Data'!G176))="","",OFFSET('Water Data'!$G$29,0,10*ROW('Water Data'!G176)))</f>
        <v/>
      </c>
      <c r="CE182" s="283" t="str">
        <f ca="true">+IF(OFFSET('Water Data'!$H$27,0,10*ROW('Water Data'!H176))="","",OFFSET('Water Data'!$H$27,0,10*ROW('Water Data'!H176)))</f>
        <v/>
      </c>
      <c r="CF182" s="283" t="str">
        <f ca="true">+IF(OFFSET('Water Data'!$H$28,0,10*ROW('Water Data'!H176))="","",OFFSET('Water Data'!$H$28,0,10*ROW('Water Data'!H176)))</f>
        <v/>
      </c>
      <c r="CG182" s="283" t="str">
        <f ca="true">+IF(OFFSET('Water Data'!$H$29,0,10*ROW('Water Data'!H176))="","",OFFSET('Water Data'!$H$29,0,10*ROW('Water Data'!H176)))</f>
        <v/>
      </c>
      <c r="CH182" s="283" t="str">
        <f ca="true">+IF(OFFSET('Water Data'!$I$27,0,10*ROW('Water Data'!I176))="","",OFFSET('Water Data'!$I$27,0,10*ROW('Water Data'!I176)))</f>
        <v/>
      </c>
      <c r="CI182" s="283" t="str">
        <f ca="true">+IF(OFFSET('Water Data'!$I$28,0,10*ROW('Water Data'!I176))="","",OFFSET('Water Data'!$I$28,0,10*ROW('Water Data'!I176)))</f>
        <v/>
      </c>
      <c r="CJ182" s="283" t="str">
        <f ca="true">+IF(OFFSET('Water Data'!$I$29,0,10*ROW('Water Data'!I176))="","",OFFSET('Water Data'!$I$29,0,10*ROW('Water Data'!I176)))</f>
        <v/>
      </c>
      <c r="CK182" s="283" t="str">
        <f ca="true">+IF(OFFSET('Sanitation Data'!$D$28,0,10*ROW('Sanitation Data'!D176))="","",OFFSET('Sanitation Data'!$D$28,0,10*ROW('Sanitation Data'!D176)))</f>
        <v/>
      </c>
      <c r="CL182" s="283" t="str">
        <f ca="true">+IF(OFFSET('Sanitation Data'!$D$29,0,10*ROW('Sanitation Data'!D176))="","",OFFSET('Sanitation Data'!$D$29,0,10*ROW('Sanitation Data'!D176)))</f>
        <v/>
      </c>
      <c r="CM182" s="283" t="str">
        <f ca="true">+IF(OFFSET('Sanitation Data'!$D$30,0,10*ROW('Sanitation Data'!D176))="","",OFFSET('Sanitation Data'!$D$30,0,10*ROW('Sanitation Data'!D176)))</f>
        <v/>
      </c>
      <c r="CN182" s="283" t="str">
        <f ca="true">+IF(OFFSET('Sanitation Data'!$D$31,0,10*ROW('Sanitation Data'!D176))="","",OFFSET('Sanitation Data'!$D$31,0,10*ROW('Sanitation Data'!D176)))</f>
        <v/>
      </c>
      <c r="CO182" s="283" t="str">
        <f ca="true">+IF(OFFSET('Sanitation Data'!$D$32,0,10*ROW('Sanitation Data'!D176))="","",OFFSET('Sanitation Data'!$D$32,0,10*ROW('Sanitation Data'!D176)))</f>
        <v/>
      </c>
      <c r="CP182" s="283" t="str">
        <f ca="true">+IF(OFFSET('Sanitation Data'!$E$28,0,10*ROW('Sanitation Data'!E176))="","",OFFSET('Sanitation Data'!$E$28,0,10*ROW('Sanitation Data'!E176)))</f>
        <v/>
      </c>
      <c r="CQ182" s="283" t="str">
        <f ca="true">+IF(OFFSET('Sanitation Data'!$E$29,0,10*ROW('Sanitation Data'!E176))="","",OFFSET('Sanitation Data'!$E$29,0,10*ROW('Sanitation Data'!E176)))</f>
        <v/>
      </c>
      <c r="CR182" s="283" t="str">
        <f ca="true">+IF(OFFSET('Sanitation Data'!$E$30,0,10*ROW('Sanitation Data'!E176))="","",OFFSET('Sanitation Data'!$E$30,0,10*ROW('Sanitation Data'!E176)))</f>
        <v/>
      </c>
      <c r="CS182" s="283" t="str">
        <f ca="true">+IF(OFFSET('Sanitation Data'!$E$31,0,10*ROW('Sanitation Data'!E176))="","",OFFSET('Sanitation Data'!$E$31,0,10*ROW('Sanitation Data'!E176)))</f>
        <v/>
      </c>
      <c r="CT182" s="283" t="str">
        <f ca="true">+IF(OFFSET('Sanitation Data'!$E$32,0,10*ROW('Sanitation Data'!E176))="","",OFFSET('Sanitation Data'!$E$32,0,10*ROW('Sanitation Data'!E176)))</f>
        <v/>
      </c>
      <c r="CU182" s="283" t="str">
        <f ca="true">+IF(OFFSET('Sanitation Data'!$F$28,0,10*ROW('Sanitation Data'!F176))="","",OFFSET('Sanitation Data'!$F$28,0,10*ROW('Sanitation Data'!F176)))</f>
        <v/>
      </c>
      <c r="CV182" s="283" t="str">
        <f ca="true">+IF(OFFSET('Sanitation Data'!$F$29,0,10*ROW('Sanitation Data'!F176))="","",OFFSET('Sanitation Data'!$F$29,0,10*ROW('Sanitation Data'!F176)))</f>
        <v/>
      </c>
      <c r="CW182" s="283" t="str">
        <f ca="true">+IF(OFFSET('Sanitation Data'!$F$30,0,10*ROW('Sanitation Data'!F176))="","",OFFSET('Sanitation Data'!$F$30,0,10*ROW('Sanitation Data'!F176)))</f>
        <v/>
      </c>
      <c r="CX182" s="283" t="str">
        <f ca="true">+IF(OFFSET('Sanitation Data'!$F$31,0,10*ROW('Sanitation Data'!F176))="","",OFFSET('Sanitation Data'!$F$31,0,10*ROW('Sanitation Data'!F176)))</f>
        <v/>
      </c>
      <c r="CY182" s="283" t="str">
        <f ca="true">+IF(OFFSET('Sanitation Data'!$F$32,0,10*ROW('Sanitation Data'!F176))="","",OFFSET('Sanitation Data'!$F$32,0,10*ROW('Sanitation Data'!F176)))</f>
        <v/>
      </c>
      <c r="CZ182" s="283" t="str">
        <f ca="true">+IF(OFFSET('Sanitation Data'!$G$28,0,10*ROW('Sanitation Data'!G176))="","",OFFSET('Sanitation Data'!$G$28,0,10*ROW('Sanitation Data'!G176)))</f>
        <v/>
      </c>
      <c r="DA182" s="283" t="str">
        <f ca="true">+IF(OFFSET('Sanitation Data'!$G$29,0,10*ROW('Sanitation Data'!G176))="","",OFFSET('Sanitation Data'!$G$29,0,10*ROW('Sanitation Data'!G176)))</f>
        <v/>
      </c>
      <c r="DB182" s="283" t="str">
        <f ca="true">+IF(OFFSET('Sanitation Data'!$G$30,0,10*ROW('Sanitation Data'!G176))="","",OFFSET('Sanitation Data'!$G$30,0,10*ROW('Sanitation Data'!G176)))</f>
        <v/>
      </c>
      <c r="DC182" s="283" t="str">
        <f ca="true">+IF(OFFSET('Sanitation Data'!$G$31,0,10*ROW('Sanitation Data'!G176))="","",OFFSET('Sanitation Data'!$G$31,0,10*ROW('Sanitation Data'!G176)))</f>
        <v/>
      </c>
      <c r="DD182" s="283" t="str">
        <f ca="true">+IF(OFFSET('Sanitation Data'!$G$32,0,10*ROW('Sanitation Data'!G176))="","",OFFSET('Sanitation Data'!$G$32,0,10*ROW('Sanitation Data'!G176)))</f>
        <v/>
      </c>
      <c r="DE182" s="283" t="str">
        <f ca="true">+IF(OFFSET('Sanitation Data'!$H$28,0,10*ROW('Sanitation Data'!H176))="","",OFFSET('Sanitation Data'!$H$28,0,10*ROW('Sanitation Data'!H176)))</f>
        <v/>
      </c>
      <c r="DF182" s="283" t="str">
        <f ca="true">+IF(OFFSET('Sanitation Data'!$H$29,0,10*ROW('Sanitation Data'!H176))="","",OFFSET('Sanitation Data'!$H$29,0,10*ROW('Sanitation Data'!H176)))</f>
        <v/>
      </c>
      <c r="DG182" s="283" t="str">
        <f ca="true">+IF(OFFSET('Sanitation Data'!$H$30,0,10*ROW('Sanitation Data'!H176))="","",OFFSET('Sanitation Data'!$H$30,0,10*ROW('Sanitation Data'!H176)))</f>
        <v/>
      </c>
      <c r="DH182" s="283" t="str">
        <f ca="true">+IF(OFFSET('Sanitation Data'!$H$31,0,10*ROW('Sanitation Data'!H176))="","",OFFSET('Sanitation Data'!$H$31,0,10*ROW('Sanitation Data'!H176)))</f>
        <v/>
      </c>
      <c r="DI182" s="283" t="str">
        <f ca="true">+IF(OFFSET('Sanitation Data'!$H$32,0,10*ROW('Sanitation Data'!H176))="","",OFFSET('Sanitation Data'!$H$32,0,10*ROW('Sanitation Data'!H176)))</f>
        <v/>
      </c>
      <c r="DJ182" s="283" t="str">
        <f ca="true">+IF(OFFSET('Sanitation Data'!$I$28,0,10*ROW('Sanitation Data'!I176))="","",OFFSET('Sanitation Data'!$I$28,0,10*ROW('Sanitation Data'!I176)))</f>
        <v/>
      </c>
      <c r="DK182" s="283" t="str">
        <f ca="true">+IF(OFFSET('Sanitation Data'!$I$29,0,10*ROW('Sanitation Data'!I176))="","",OFFSET('Sanitation Data'!$I$29,0,10*ROW('Sanitation Data'!I176)))</f>
        <v/>
      </c>
      <c r="DL182" s="283" t="str">
        <f ca="true">+IF(OFFSET('Sanitation Data'!$I$30,0,10*ROW('Sanitation Data'!I176))="","",OFFSET('Sanitation Data'!$I$30,0,10*ROW('Sanitation Data'!I176)))</f>
        <v/>
      </c>
      <c r="DM182" s="283" t="str">
        <f ca="true">+IF(OFFSET('Sanitation Data'!$I$31,0,10*ROW('Sanitation Data'!I176))="","",OFFSET('Sanitation Data'!$I$31,0,10*ROW('Sanitation Data'!I176)))</f>
        <v/>
      </c>
      <c r="DN182" s="283" t="str">
        <f ca="true">+IF(OFFSET('Sanitation Data'!$I$32,0,10*ROW('Sanitation Data'!I176))="","",OFFSET('Sanitation Data'!$I$32,0,10*ROW('Sanitation Data'!I176)))</f>
        <v/>
      </c>
      <c r="DO182" s="283" t="str">
        <f ca="true">+IF(OFFSET('Hygiene Data'!$D$11,0,10*ROW('Hygiene Data'!D176))="","",OFFSET('Hygiene Data'!$D$11,0,10*ROW('Hygiene Data'!D176)))</f>
        <v/>
      </c>
      <c r="DP182" s="283" t="str">
        <f ca="true">+IF(OFFSET('Hygiene Data'!$D$12,0,10*ROW('Hygiene Data'!D176))="","",OFFSET('Hygiene Data'!$D$12,0,10*ROW('Hygiene Data'!D176)))</f>
        <v/>
      </c>
      <c r="DQ182" s="283" t="str">
        <f ca="true">+IF(OFFSET('Hygiene Data'!$D$13,0,10*ROW('Hygiene Data'!D176))="","",OFFSET('Hygiene Data'!$D$13,0,10*ROW('Hygiene Data'!D176)))</f>
        <v/>
      </c>
      <c r="DR182" s="283" t="str">
        <f ca="true">+IF(OFFSET('Hygiene Data'!$E$11,0,10*ROW('Hygiene Data'!E176))="","",OFFSET('Hygiene Data'!$E$11,0,10*ROW('Hygiene Data'!E176)))</f>
        <v/>
      </c>
      <c r="DS182" s="283" t="str">
        <f ca="true">+IF(OFFSET('Hygiene Data'!$E$12,0,10*ROW('Hygiene Data'!E176))="","",OFFSET('Hygiene Data'!$E$12,0,10*ROW('Hygiene Data'!E176)))</f>
        <v/>
      </c>
      <c r="DT182" s="283" t="str">
        <f ca="true">+IF(OFFSET('Hygiene Data'!$E$13,0,10*ROW('Hygiene Data'!E176))="","",OFFSET('Hygiene Data'!$E$13,0,10*ROW('Hygiene Data'!E176)))</f>
        <v/>
      </c>
      <c r="DU182" s="283" t="str">
        <f ca="true">+IF(OFFSET('Hygiene Data'!$F$11,0,10*ROW('Hygiene Data'!F176))="","",OFFSET('Hygiene Data'!$F$11,0,10*ROW('Hygiene Data'!F176)))</f>
        <v/>
      </c>
      <c r="DV182" s="283" t="str">
        <f ca="true">+IF(OFFSET('Hygiene Data'!$F$12,0,10*ROW('Hygiene Data'!F176))="","",OFFSET('Hygiene Data'!$F$12,0,10*ROW('Hygiene Data'!F176)))</f>
        <v/>
      </c>
      <c r="DW182" s="283" t="str">
        <f ca="true">+IF(OFFSET('Hygiene Data'!$F$13,0,10*ROW('Hygiene Data'!F176))="","",OFFSET('Hygiene Data'!$F$13,0,10*ROW('Hygiene Data'!F176)))</f>
        <v/>
      </c>
      <c r="DX182" s="283" t="str">
        <f ca="true">+IF(OFFSET('Hygiene Data'!$G$11,0,10*ROW('Hygiene Data'!G176))="","",OFFSET('Hygiene Data'!$G$11,0,10*ROW('Hygiene Data'!G176)))</f>
        <v/>
      </c>
      <c r="DY182" s="283" t="str">
        <f ca="true">+IF(OFFSET('Hygiene Data'!$G$12,0,10*ROW('Hygiene Data'!G176))="","",OFFSET('Hygiene Data'!$G$12,0,10*ROW('Hygiene Data'!G176)))</f>
        <v/>
      </c>
      <c r="DZ182" s="283" t="str">
        <f ca="true">+IF(OFFSET('Hygiene Data'!$G$13,0,10*ROW('Hygiene Data'!G176))="","",OFFSET('Hygiene Data'!$G$13,0,10*ROW('Hygiene Data'!G176)))</f>
        <v/>
      </c>
      <c r="EA182" s="283" t="str">
        <f ca="true">+IF(OFFSET('Hygiene Data'!$H$11,0,10*ROW('Hygiene Data'!H176))="","",OFFSET('Hygiene Data'!$H$11,0,10*ROW('Hygiene Data'!H176)))</f>
        <v/>
      </c>
      <c r="EB182" s="283" t="str">
        <f ca="true">+IF(OFFSET('Hygiene Data'!$H$12,0,10*ROW('Hygiene Data'!H176))="","",OFFSET('Hygiene Data'!$H$12,0,10*ROW('Hygiene Data'!H176)))</f>
        <v/>
      </c>
      <c r="EC182" s="283" t="str">
        <f ca="true">+IF(OFFSET('Hygiene Data'!$H$13,0,10*ROW('Hygiene Data'!H176))="","",OFFSET('Hygiene Data'!$H$13,0,10*ROW('Hygiene Data'!H176)))</f>
        <v/>
      </c>
      <c r="ED182" s="283" t="str">
        <f ca="true">+IF(OFFSET('Hygiene Data'!$I$11,0,10*ROW('Hygiene Data'!I176))="","",OFFSET('Hygiene Data'!$I$11,0,10*ROW('Hygiene Data'!I176)))</f>
        <v/>
      </c>
      <c r="EE182" s="283" t="str">
        <f ca="true">+IF(OFFSET('Hygiene Data'!$I$12,0,10*ROW('Hygiene Data'!I176))="","",OFFSET('Hygiene Data'!$I$12,0,10*ROW('Hygiene Data'!I176)))</f>
        <v/>
      </c>
      <c r="EF182" s="283"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9"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3"/>
      <c r="BS183" s="283" t="str">
        <f ca="true">+IF(OFFSET('Water Data'!$D$27,0,10*ROW('Water Data'!D177))="","",OFFSET('Water Data'!$D$27,0,10*ROW('Water Data'!D177)))</f>
        <v/>
      </c>
      <c r="BT183" s="283" t="str">
        <f ca="true">+IF(OFFSET('Water Data'!$D$28,0,10*ROW('Water Data'!D177))="","",OFFSET('Water Data'!$D$28,0,10*ROW('Water Data'!D177)))</f>
        <v/>
      </c>
      <c r="BU183" s="283" t="str">
        <f ca="true">+IF(OFFSET('Water Data'!$D$29,0,10*ROW('Water Data'!D177))="","",OFFSET('Water Data'!$D$29,0,10*ROW('Water Data'!D177)))</f>
        <v/>
      </c>
      <c r="BV183" s="283" t="str">
        <f ca="true">+IF(OFFSET('Water Data'!$E$27,0,10*ROW('Water Data'!E177))="","",OFFSET('Water Data'!$E$27,0,10*ROW('Water Data'!E177)))</f>
        <v/>
      </c>
      <c r="BW183" s="283" t="str">
        <f ca="true">+IF(OFFSET('Water Data'!$E$28,0,10*ROW('Water Data'!E177))="","",OFFSET('Water Data'!$E$28,0,10*ROW('Water Data'!E177)))</f>
        <v/>
      </c>
      <c r="BX183" s="283" t="str">
        <f ca="true">+IF(OFFSET('Water Data'!$E$29,0,10*ROW('Water Data'!E177))="","",OFFSET('Water Data'!$E$29,0,10*ROW('Water Data'!E177)))</f>
        <v/>
      </c>
      <c r="BY183" s="283" t="str">
        <f ca="true">+IF(OFFSET('Water Data'!$F$27,0,10*ROW('Water Data'!F177))="","",OFFSET('Water Data'!$F$27,0,10*ROW('Water Data'!F177)))</f>
        <v/>
      </c>
      <c r="BZ183" s="283" t="str">
        <f ca="true">+IF(OFFSET('Water Data'!$F$28,0,10*ROW('Water Data'!F177))="","",OFFSET('Water Data'!$F$28,0,10*ROW('Water Data'!F177)))</f>
        <v/>
      </c>
      <c r="CA183" s="283" t="str">
        <f ca="true">+IF(OFFSET('Water Data'!$F$29,0,10*ROW('Water Data'!F177))="","",OFFSET('Water Data'!$F$29,0,10*ROW('Water Data'!F177)))</f>
        <v/>
      </c>
      <c r="CB183" s="283" t="str">
        <f ca="true">+IF(OFFSET('Water Data'!$G$27,0,10*ROW('Water Data'!G177))="","",OFFSET('Water Data'!$G$27,0,10*ROW('Water Data'!G177)))</f>
        <v/>
      </c>
      <c r="CC183" s="283" t="str">
        <f ca="true">+IF(OFFSET('Water Data'!$G$28,0,10*ROW('Water Data'!G177))="","",OFFSET('Water Data'!$G$28,0,10*ROW('Water Data'!G177)))</f>
        <v/>
      </c>
      <c r="CD183" s="283" t="str">
        <f ca="true">+IF(OFFSET('Water Data'!$G$29,0,10*ROW('Water Data'!G177))="","",OFFSET('Water Data'!$G$29,0,10*ROW('Water Data'!G177)))</f>
        <v/>
      </c>
      <c r="CE183" s="283" t="str">
        <f ca="true">+IF(OFFSET('Water Data'!$H$27,0,10*ROW('Water Data'!H177))="","",OFFSET('Water Data'!$H$27,0,10*ROW('Water Data'!H177)))</f>
        <v/>
      </c>
      <c r="CF183" s="283" t="str">
        <f ca="true">+IF(OFFSET('Water Data'!$H$28,0,10*ROW('Water Data'!H177))="","",OFFSET('Water Data'!$H$28,0,10*ROW('Water Data'!H177)))</f>
        <v/>
      </c>
      <c r="CG183" s="283" t="str">
        <f ca="true">+IF(OFFSET('Water Data'!$H$29,0,10*ROW('Water Data'!H177))="","",OFFSET('Water Data'!$H$29,0,10*ROW('Water Data'!H177)))</f>
        <v/>
      </c>
      <c r="CH183" s="283" t="str">
        <f ca="true">+IF(OFFSET('Water Data'!$I$27,0,10*ROW('Water Data'!I177))="","",OFFSET('Water Data'!$I$27,0,10*ROW('Water Data'!I177)))</f>
        <v/>
      </c>
      <c r="CI183" s="283" t="str">
        <f ca="true">+IF(OFFSET('Water Data'!$I$28,0,10*ROW('Water Data'!I177))="","",OFFSET('Water Data'!$I$28,0,10*ROW('Water Data'!I177)))</f>
        <v/>
      </c>
      <c r="CJ183" s="283" t="str">
        <f ca="true">+IF(OFFSET('Water Data'!$I$29,0,10*ROW('Water Data'!I177))="","",OFFSET('Water Data'!$I$29,0,10*ROW('Water Data'!I177)))</f>
        <v/>
      </c>
      <c r="CK183" s="283" t="str">
        <f ca="true">+IF(OFFSET('Sanitation Data'!$D$28,0,10*ROW('Sanitation Data'!D177))="","",OFFSET('Sanitation Data'!$D$28,0,10*ROW('Sanitation Data'!D177)))</f>
        <v/>
      </c>
      <c r="CL183" s="283" t="str">
        <f ca="true">+IF(OFFSET('Sanitation Data'!$D$29,0,10*ROW('Sanitation Data'!D177))="","",OFFSET('Sanitation Data'!$D$29,0,10*ROW('Sanitation Data'!D177)))</f>
        <v/>
      </c>
      <c r="CM183" s="283" t="str">
        <f ca="true">+IF(OFFSET('Sanitation Data'!$D$30,0,10*ROW('Sanitation Data'!D177))="","",OFFSET('Sanitation Data'!$D$30,0,10*ROW('Sanitation Data'!D177)))</f>
        <v/>
      </c>
      <c r="CN183" s="283" t="str">
        <f ca="true">+IF(OFFSET('Sanitation Data'!$D$31,0,10*ROW('Sanitation Data'!D177))="","",OFFSET('Sanitation Data'!$D$31,0,10*ROW('Sanitation Data'!D177)))</f>
        <v/>
      </c>
      <c r="CO183" s="283" t="str">
        <f ca="true">+IF(OFFSET('Sanitation Data'!$D$32,0,10*ROW('Sanitation Data'!D177))="","",OFFSET('Sanitation Data'!$D$32,0,10*ROW('Sanitation Data'!D177)))</f>
        <v/>
      </c>
      <c r="CP183" s="283" t="str">
        <f ca="true">+IF(OFFSET('Sanitation Data'!$E$28,0,10*ROW('Sanitation Data'!E177))="","",OFFSET('Sanitation Data'!$E$28,0,10*ROW('Sanitation Data'!E177)))</f>
        <v/>
      </c>
      <c r="CQ183" s="283" t="str">
        <f ca="true">+IF(OFFSET('Sanitation Data'!$E$29,0,10*ROW('Sanitation Data'!E177))="","",OFFSET('Sanitation Data'!$E$29,0,10*ROW('Sanitation Data'!E177)))</f>
        <v/>
      </c>
      <c r="CR183" s="283" t="str">
        <f ca="true">+IF(OFFSET('Sanitation Data'!$E$30,0,10*ROW('Sanitation Data'!E177))="","",OFFSET('Sanitation Data'!$E$30,0,10*ROW('Sanitation Data'!E177)))</f>
        <v/>
      </c>
      <c r="CS183" s="283" t="str">
        <f ca="true">+IF(OFFSET('Sanitation Data'!$E$31,0,10*ROW('Sanitation Data'!E177))="","",OFFSET('Sanitation Data'!$E$31,0,10*ROW('Sanitation Data'!E177)))</f>
        <v/>
      </c>
      <c r="CT183" s="283" t="str">
        <f ca="true">+IF(OFFSET('Sanitation Data'!$E$32,0,10*ROW('Sanitation Data'!E177))="","",OFFSET('Sanitation Data'!$E$32,0,10*ROW('Sanitation Data'!E177)))</f>
        <v/>
      </c>
      <c r="CU183" s="283" t="str">
        <f ca="true">+IF(OFFSET('Sanitation Data'!$F$28,0,10*ROW('Sanitation Data'!F177))="","",OFFSET('Sanitation Data'!$F$28,0,10*ROW('Sanitation Data'!F177)))</f>
        <v/>
      </c>
      <c r="CV183" s="283" t="str">
        <f ca="true">+IF(OFFSET('Sanitation Data'!$F$29,0,10*ROW('Sanitation Data'!F177))="","",OFFSET('Sanitation Data'!$F$29,0,10*ROW('Sanitation Data'!F177)))</f>
        <v/>
      </c>
      <c r="CW183" s="283" t="str">
        <f ca="true">+IF(OFFSET('Sanitation Data'!$F$30,0,10*ROW('Sanitation Data'!F177))="","",OFFSET('Sanitation Data'!$F$30,0,10*ROW('Sanitation Data'!F177)))</f>
        <v/>
      </c>
      <c r="CX183" s="283" t="str">
        <f ca="true">+IF(OFFSET('Sanitation Data'!$F$31,0,10*ROW('Sanitation Data'!F177))="","",OFFSET('Sanitation Data'!$F$31,0,10*ROW('Sanitation Data'!F177)))</f>
        <v/>
      </c>
      <c r="CY183" s="283" t="str">
        <f ca="true">+IF(OFFSET('Sanitation Data'!$F$32,0,10*ROW('Sanitation Data'!F177))="","",OFFSET('Sanitation Data'!$F$32,0,10*ROW('Sanitation Data'!F177)))</f>
        <v/>
      </c>
      <c r="CZ183" s="283" t="str">
        <f ca="true">+IF(OFFSET('Sanitation Data'!$G$28,0,10*ROW('Sanitation Data'!G177))="","",OFFSET('Sanitation Data'!$G$28,0,10*ROW('Sanitation Data'!G177)))</f>
        <v/>
      </c>
      <c r="DA183" s="283" t="str">
        <f ca="true">+IF(OFFSET('Sanitation Data'!$G$29,0,10*ROW('Sanitation Data'!G177))="","",OFFSET('Sanitation Data'!$G$29,0,10*ROW('Sanitation Data'!G177)))</f>
        <v/>
      </c>
      <c r="DB183" s="283" t="str">
        <f ca="true">+IF(OFFSET('Sanitation Data'!$G$30,0,10*ROW('Sanitation Data'!G177))="","",OFFSET('Sanitation Data'!$G$30,0,10*ROW('Sanitation Data'!G177)))</f>
        <v/>
      </c>
      <c r="DC183" s="283" t="str">
        <f ca="true">+IF(OFFSET('Sanitation Data'!$G$31,0,10*ROW('Sanitation Data'!G177))="","",OFFSET('Sanitation Data'!$G$31,0,10*ROW('Sanitation Data'!G177)))</f>
        <v/>
      </c>
      <c r="DD183" s="283" t="str">
        <f ca="true">+IF(OFFSET('Sanitation Data'!$G$32,0,10*ROW('Sanitation Data'!G177))="","",OFFSET('Sanitation Data'!$G$32,0,10*ROW('Sanitation Data'!G177)))</f>
        <v/>
      </c>
      <c r="DE183" s="283" t="str">
        <f ca="true">+IF(OFFSET('Sanitation Data'!$H$28,0,10*ROW('Sanitation Data'!H177))="","",OFFSET('Sanitation Data'!$H$28,0,10*ROW('Sanitation Data'!H177)))</f>
        <v/>
      </c>
      <c r="DF183" s="283" t="str">
        <f ca="true">+IF(OFFSET('Sanitation Data'!$H$29,0,10*ROW('Sanitation Data'!H177))="","",OFFSET('Sanitation Data'!$H$29,0,10*ROW('Sanitation Data'!H177)))</f>
        <v/>
      </c>
      <c r="DG183" s="283" t="str">
        <f ca="true">+IF(OFFSET('Sanitation Data'!$H$30,0,10*ROW('Sanitation Data'!H177))="","",OFFSET('Sanitation Data'!$H$30,0,10*ROW('Sanitation Data'!H177)))</f>
        <v/>
      </c>
      <c r="DH183" s="283" t="str">
        <f ca="true">+IF(OFFSET('Sanitation Data'!$H$31,0,10*ROW('Sanitation Data'!H177))="","",OFFSET('Sanitation Data'!$H$31,0,10*ROW('Sanitation Data'!H177)))</f>
        <v/>
      </c>
      <c r="DI183" s="283" t="str">
        <f ca="true">+IF(OFFSET('Sanitation Data'!$H$32,0,10*ROW('Sanitation Data'!H177))="","",OFFSET('Sanitation Data'!$H$32,0,10*ROW('Sanitation Data'!H177)))</f>
        <v/>
      </c>
      <c r="DJ183" s="283" t="str">
        <f ca="true">+IF(OFFSET('Sanitation Data'!$I$28,0,10*ROW('Sanitation Data'!I177))="","",OFFSET('Sanitation Data'!$I$28,0,10*ROW('Sanitation Data'!I177)))</f>
        <v/>
      </c>
      <c r="DK183" s="283" t="str">
        <f ca="true">+IF(OFFSET('Sanitation Data'!$I$29,0,10*ROW('Sanitation Data'!I177))="","",OFFSET('Sanitation Data'!$I$29,0,10*ROW('Sanitation Data'!I177)))</f>
        <v/>
      </c>
      <c r="DL183" s="283" t="str">
        <f ca="true">+IF(OFFSET('Sanitation Data'!$I$30,0,10*ROW('Sanitation Data'!I177))="","",OFFSET('Sanitation Data'!$I$30,0,10*ROW('Sanitation Data'!I177)))</f>
        <v/>
      </c>
      <c r="DM183" s="283" t="str">
        <f ca="true">+IF(OFFSET('Sanitation Data'!$I$31,0,10*ROW('Sanitation Data'!I177))="","",OFFSET('Sanitation Data'!$I$31,0,10*ROW('Sanitation Data'!I177)))</f>
        <v/>
      </c>
      <c r="DN183" s="283" t="str">
        <f ca="true">+IF(OFFSET('Sanitation Data'!$I$32,0,10*ROW('Sanitation Data'!I177))="","",OFFSET('Sanitation Data'!$I$32,0,10*ROW('Sanitation Data'!I177)))</f>
        <v/>
      </c>
      <c r="DO183" s="283" t="str">
        <f ca="true">+IF(OFFSET('Hygiene Data'!$D$11,0,10*ROW('Hygiene Data'!D177))="","",OFFSET('Hygiene Data'!$D$11,0,10*ROW('Hygiene Data'!D177)))</f>
        <v/>
      </c>
      <c r="DP183" s="283" t="str">
        <f ca="true">+IF(OFFSET('Hygiene Data'!$D$12,0,10*ROW('Hygiene Data'!D177))="","",OFFSET('Hygiene Data'!$D$12,0,10*ROW('Hygiene Data'!D177)))</f>
        <v/>
      </c>
      <c r="DQ183" s="283" t="str">
        <f ca="true">+IF(OFFSET('Hygiene Data'!$D$13,0,10*ROW('Hygiene Data'!D177))="","",OFFSET('Hygiene Data'!$D$13,0,10*ROW('Hygiene Data'!D177)))</f>
        <v/>
      </c>
      <c r="DR183" s="283" t="str">
        <f ca="true">+IF(OFFSET('Hygiene Data'!$E$11,0,10*ROW('Hygiene Data'!E177))="","",OFFSET('Hygiene Data'!$E$11,0,10*ROW('Hygiene Data'!E177)))</f>
        <v/>
      </c>
      <c r="DS183" s="283" t="str">
        <f ca="true">+IF(OFFSET('Hygiene Data'!$E$12,0,10*ROW('Hygiene Data'!E177))="","",OFFSET('Hygiene Data'!$E$12,0,10*ROW('Hygiene Data'!E177)))</f>
        <v/>
      </c>
      <c r="DT183" s="283" t="str">
        <f ca="true">+IF(OFFSET('Hygiene Data'!$E$13,0,10*ROW('Hygiene Data'!E177))="","",OFFSET('Hygiene Data'!$E$13,0,10*ROW('Hygiene Data'!E177)))</f>
        <v/>
      </c>
      <c r="DU183" s="283" t="str">
        <f ca="true">+IF(OFFSET('Hygiene Data'!$F$11,0,10*ROW('Hygiene Data'!F177))="","",OFFSET('Hygiene Data'!$F$11,0,10*ROW('Hygiene Data'!F177)))</f>
        <v/>
      </c>
      <c r="DV183" s="283" t="str">
        <f ca="true">+IF(OFFSET('Hygiene Data'!$F$12,0,10*ROW('Hygiene Data'!F177))="","",OFFSET('Hygiene Data'!$F$12,0,10*ROW('Hygiene Data'!F177)))</f>
        <v/>
      </c>
      <c r="DW183" s="283" t="str">
        <f ca="true">+IF(OFFSET('Hygiene Data'!$F$13,0,10*ROW('Hygiene Data'!F177))="","",OFFSET('Hygiene Data'!$F$13,0,10*ROW('Hygiene Data'!F177)))</f>
        <v/>
      </c>
      <c r="DX183" s="283" t="str">
        <f ca="true">+IF(OFFSET('Hygiene Data'!$G$11,0,10*ROW('Hygiene Data'!G177))="","",OFFSET('Hygiene Data'!$G$11,0,10*ROW('Hygiene Data'!G177)))</f>
        <v/>
      </c>
      <c r="DY183" s="283" t="str">
        <f ca="true">+IF(OFFSET('Hygiene Data'!$G$12,0,10*ROW('Hygiene Data'!G177))="","",OFFSET('Hygiene Data'!$G$12,0,10*ROW('Hygiene Data'!G177)))</f>
        <v/>
      </c>
      <c r="DZ183" s="283" t="str">
        <f ca="true">+IF(OFFSET('Hygiene Data'!$G$13,0,10*ROW('Hygiene Data'!G177))="","",OFFSET('Hygiene Data'!$G$13,0,10*ROW('Hygiene Data'!G177)))</f>
        <v/>
      </c>
      <c r="EA183" s="283" t="str">
        <f ca="true">+IF(OFFSET('Hygiene Data'!$H$11,0,10*ROW('Hygiene Data'!H177))="","",OFFSET('Hygiene Data'!$H$11,0,10*ROW('Hygiene Data'!H177)))</f>
        <v/>
      </c>
      <c r="EB183" s="283" t="str">
        <f ca="true">+IF(OFFSET('Hygiene Data'!$H$12,0,10*ROW('Hygiene Data'!H177))="","",OFFSET('Hygiene Data'!$H$12,0,10*ROW('Hygiene Data'!H177)))</f>
        <v/>
      </c>
      <c r="EC183" s="283" t="str">
        <f ca="true">+IF(OFFSET('Hygiene Data'!$H$13,0,10*ROW('Hygiene Data'!H177))="","",OFFSET('Hygiene Data'!$H$13,0,10*ROW('Hygiene Data'!H177)))</f>
        <v/>
      </c>
      <c r="ED183" s="283" t="str">
        <f ca="true">+IF(OFFSET('Hygiene Data'!$I$11,0,10*ROW('Hygiene Data'!I177))="","",OFFSET('Hygiene Data'!$I$11,0,10*ROW('Hygiene Data'!I177)))</f>
        <v/>
      </c>
      <c r="EE183" s="283" t="str">
        <f ca="true">+IF(OFFSET('Hygiene Data'!$I$12,0,10*ROW('Hygiene Data'!I177))="","",OFFSET('Hygiene Data'!$I$12,0,10*ROW('Hygiene Data'!I177)))</f>
        <v/>
      </c>
      <c r="EF183" s="283"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9"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3"/>
      <c r="BS184" s="283" t="str">
        <f ca="true">+IF(OFFSET('Water Data'!$D$27,0,10*ROW('Water Data'!D178))="","",OFFSET('Water Data'!$D$27,0,10*ROW('Water Data'!D178)))</f>
        <v/>
      </c>
      <c r="BT184" s="283" t="str">
        <f ca="true">+IF(OFFSET('Water Data'!$D$28,0,10*ROW('Water Data'!D178))="","",OFFSET('Water Data'!$D$28,0,10*ROW('Water Data'!D178)))</f>
        <v/>
      </c>
      <c r="BU184" s="283" t="str">
        <f ca="true">+IF(OFFSET('Water Data'!$D$29,0,10*ROW('Water Data'!D178))="","",OFFSET('Water Data'!$D$29,0,10*ROW('Water Data'!D178)))</f>
        <v/>
      </c>
      <c r="BV184" s="283" t="str">
        <f ca="true">+IF(OFFSET('Water Data'!$E$27,0,10*ROW('Water Data'!E178))="","",OFFSET('Water Data'!$E$27,0,10*ROW('Water Data'!E178)))</f>
        <v/>
      </c>
      <c r="BW184" s="283" t="str">
        <f ca="true">+IF(OFFSET('Water Data'!$E$28,0,10*ROW('Water Data'!E178))="","",OFFSET('Water Data'!$E$28,0,10*ROW('Water Data'!E178)))</f>
        <v/>
      </c>
      <c r="BX184" s="283" t="str">
        <f ca="true">+IF(OFFSET('Water Data'!$E$29,0,10*ROW('Water Data'!E178))="","",OFFSET('Water Data'!$E$29,0,10*ROW('Water Data'!E178)))</f>
        <v/>
      </c>
      <c r="BY184" s="283" t="str">
        <f ca="true">+IF(OFFSET('Water Data'!$F$27,0,10*ROW('Water Data'!F178))="","",OFFSET('Water Data'!$F$27,0,10*ROW('Water Data'!F178)))</f>
        <v/>
      </c>
      <c r="BZ184" s="283" t="str">
        <f ca="true">+IF(OFFSET('Water Data'!$F$28,0,10*ROW('Water Data'!F178))="","",OFFSET('Water Data'!$F$28,0,10*ROW('Water Data'!F178)))</f>
        <v/>
      </c>
      <c r="CA184" s="283" t="str">
        <f ca="true">+IF(OFFSET('Water Data'!$F$29,0,10*ROW('Water Data'!F178))="","",OFFSET('Water Data'!$F$29,0,10*ROW('Water Data'!F178)))</f>
        <v/>
      </c>
      <c r="CB184" s="283" t="str">
        <f ca="true">+IF(OFFSET('Water Data'!$G$27,0,10*ROW('Water Data'!G178))="","",OFFSET('Water Data'!$G$27,0,10*ROW('Water Data'!G178)))</f>
        <v/>
      </c>
      <c r="CC184" s="283" t="str">
        <f ca="true">+IF(OFFSET('Water Data'!$G$28,0,10*ROW('Water Data'!G178))="","",OFFSET('Water Data'!$G$28,0,10*ROW('Water Data'!G178)))</f>
        <v/>
      </c>
      <c r="CD184" s="283" t="str">
        <f ca="true">+IF(OFFSET('Water Data'!$G$29,0,10*ROW('Water Data'!G178))="","",OFFSET('Water Data'!$G$29,0,10*ROW('Water Data'!G178)))</f>
        <v/>
      </c>
      <c r="CE184" s="283" t="str">
        <f ca="true">+IF(OFFSET('Water Data'!$H$27,0,10*ROW('Water Data'!H178))="","",OFFSET('Water Data'!$H$27,0,10*ROW('Water Data'!H178)))</f>
        <v/>
      </c>
      <c r="CF184" s="283" t="str">
        <f ca="true">+IF(OFFSET('Water Data'!$H$28,0,10*ROW('Water Data'!H178))="","",OFFSET('Water Data'!$H$28,0,10*ROW('Water Data'!H178)))</f>
        <v/>
      </c>
      <c r="CG184" s="283" t="str">
        <f ca="true">+IF(OFFSET('Water Data'!$H$29,0,10*ROW('Water Data'!H178))="","",OFFSET('Water Data'!$H$29,0,10*ROW('Water Data'!H178)))</f>
        <v/>
      </c>
      <c r="CH184" s="283" t="str">
        <f ca="true">+IF(OFFSET('Water Data'!$I$27,0,10*ROW('Water Data'!I178))="","",OFFSET('Water Data'!$I$27,0,10*ROW('Water Data'!I178)))</f>
        <v/>
      </c>
      <c r="CI184" s="283" t="str">
        <f ca="true">+IF(OFFSET('Water Data'!$I$28,0,10*ROW('Water Data'!I178))="","",OFFSET('Water Data'!$I$28,0,10*ROW('Water Data'!I178)))</f>
        <v/>
      </c>
      <c r="CJ184" s="283" t="str">
        <f ca="true">+IF(OFFSET('Water Data'!$I$29,0,10*ROW('Water Data'!I178))="","",OFFSET('Water Data'!$I$29,0,10*ROW('Water Data'!I178)))</f>
        <v/>
      </c>
      <c r="CK184" s="283" t="str">
        <f ca="true">+IF(OFFSET('Sanitation Data'!$D$28,0,10*ROW('Sanitation Data'!D178))="","",OFFSET('Sanitation Data'!$D$28,0,10*ROW('Sanitation Data'!D178)))</f>
        <v/>
      </c>
      <c r="CL184" s="283" t="str">
        <f ca="true">+IF(OFFSET('Sanitation Data'!$D$29,0,10*ROW('Sanitation Data'!D178))="","",OFFSET('Sanitation Data'!$D$29,0,10*ROW('Sanitation Data'!D178)))</f>
        <v/>
      </c>
      <c r="CM184" s="283" t="str">
        <f ca="true">+IF(OFFSET('Sanitation Data'!$D$30,0,10*ROW('Sanitation Data'!D178))="","",OFFSET('Sanitation Data'!$D$30,0,10*ROW('Sanitation Data'!D178)))</f>
        <v/>
      </c>
      <c r="CN184" s="283" t="str">
        <f ca="true">+IF(OFFSET('Sanitation Data'!$D$31,0,10*ROW('Sanitation Data'!D178))="","",OFFSET('Sanitation Data'!$D$31,0,10*ROW('Sanitation Data'!D178)))</f>
        <v/>
      </c>
      <c r="CO184" s="283" t="str">
        <f ca="true">+IF(OFFSET('Sanitation Data'!$D$32,0,10*ROW('Sanitation Data'!D178))="","",OFFSET('Sanitation Data'!$D$32,0,10*ROW('Sanitation Data'!D178)))</f>
        <v/>
      </c>
      <c r="CP184" s="283" t="str">
        <f ca="true">+IF(OFFSET('Sanitation Data'!$E$28,0,10*ROW('Sanitation Data'!E178))="","",OFFSET('Sanitation Data'!$E$28,0,10*ROW('Sanitation Data'!E178)))</f>
        <v/>
      </c>
      <c r="CQ184" s="283" t="str">
        <f ca="true">+IF(OFFSET('Sanitation Data'!$E$29,0,10*ROW('Sanitation Data'!E178))="","",OFFSET('Sanitation Data'!$E$29,0,10*ROW('Sanitation Data'!E178)))</f>
        <v/>
      </c>
      <c r="CR184" s="283" t="str">
        <f ca="true">+IF(OFFSET('Sanitation Data'!$E$30,0,10*ROW('Sanitation Data'!E178))="","",OFFSET('Sanitation Data'!$E$30,0,10*ROW('Sanitation Data'!E178)))</f>
        <v/>
      </c>
      <c r="CS184" s="283" t="str">
        <f ca="true">+IF(OFFSET('Sanitation Data'!$E$31,0,10*ROW('Sanitation Data'!E178))="","",OFFSET('Sanitation Data'!$E$31,0,10*ROW('Sanitation Data'!E178)))</f>
        <v/>
      </c>
      <c r="CT184" s="283" t="str">
        <f ca="true">+IF(OFFSET('Sanitation Data'!$E$32,0,10*ROW('Sanitation Data'!E178))="","",OFFSET('Sanitation Data'!$E$32,0,10*ROW('Sanitation Data'!E178)))</f>
        <v/>
      </c>
      <c r="CU184" s="283" t="str">
        <f ca="true">+IF(OFFSET('Sanitation Data'!$F$28,0,10*ROW('Sanitation Data'!F178))="","",OFFSET('Sanitation Data'!$F$28,0,10*ROW('Sanitation Data'!F178)))</f>
        <v/>
      </c>
      <c r="CV184" s="283" t="str">
        <f ca="true">+IF(OFFSET('Sanitation Data'!$F$29,0,10*ROW('Sanitation Data'!F178))="","",OFFSET('Sanitation Data'!$F$29,0,10*ROW('Sanitation Data'!F178)))</f>
        <v/>
      </c>
      <c r="CW184" s="283" t="str">
        <f ca="true">+IF(OFFSET('Sanitation Data'!$F$30,0,10*ROW('Sanitation Data'!F178))="","",OFFSET('Sanitation Data'!$F$30,0,10*ROW('Sanitation Data'!F178)))</f>
        <v/>
      </c>
      <c r="CX184" s="283" t="str">
        <f ca="true">+IF(OFFSET('Sanitation Data'!$F$31,0,10*ROW('Sanitation Data'!F178))="","",OFFSET('Sanitation Data'!$F$31,0,10*ROW('Sanitation Data'!F178)))</f>
        <v/>
      </c>
      <c r="CY184" s="283" t="str">
        <f ca="true">+IF(OFFSET('Sanitation Data'!$F$32,0,10*ROW('Sanitation Data'!F178))="","",OFFSET('Sanitation Data'!$F$32,0,10*ROW('Sanitation Data'!F178)))</f>
        <v/>
      </c>
      <c r="CZ184" s="283" t="str">
        <f ca="true">+IF(OFFSET('Sanitation Data'!$G$28,0,10*ROW('Sanitation Data'!G178))="","",OFFSET('Sanitation Data'!$G$28,0,10*ROW('Sanitation Data'!G178)))</f>
        <v/>
      </c>
      <c r="DA184" s="283" t="str">
        <f ca="true">+IF(OFFSET('Sanitation Data'!$G$29,0,10*ROW('Sanitation Data'!G178))="","",OFFSET('Sanitation Data'!$G$29,0,10*ROW('Sanitation Data'!G178)))</f>
        <v/>
      </c>
      <c r="DB184" s="283" t="str">
        <f ca="true">+IF(OFFSET('Sanitation Data'!$G$30,0,10*ROW('Sanitation Data'!G178))="","",OFFSET('Sanitation Data'!$G$30,0,10*ROW('Sanitation Data'!G178)))</f>
        <v/>
      </c>
      <c r="DC184" s="283" t="str">
        <f ca="true">+IF(OFFSET('Sanitation Data'!$G$31,0,10*ROW('Sanitation Data'!G178))="","",OFFSET('Sanitation Data'!$G$31,0,10*ROW('Sanitation Data'!G178)))</f>
        <v/>
      </c>
      <c r="DD184" s="283" t="str">
        <f ca="true">+IF(OFFSET('Sanitation Data'!$G$32,0,10*ROW('Sanitation Data'!G178))="","",OFFSET('Sanitation Data'!$G$32,0,10*ROW('Sanitation Data'!G178)))</f>
        <v/>
      </c>
      <c r="DE184" s="283" t="str">
        <f ca="true">+IF(OFFSET('Sanitation Data'!$H$28,0,10*ROW('Sanitation Data'!H178))="","",OFFSET('Sanitation Data'!$H$28,0,10*ROW('Sanitation Data'!H178)))</f>
        <v/>
      </c>
      <c r="DF184" s="283" t="str">
        <f ca="true">+IF(OFFSET('Sanitation Data'!$H$29,0,10*ROW('Sanitation Data'!H178))="","",OFFSET('Sanitation Data'!$H$29,0,10*ROW('Sanitation Data'!H178)))</f>
        <v/>
      </c>
      <c r="DG184" s="283" t="str">
        <f ca="true">+IF(OFFSET('Sanitation Data'!$H$30,0,10*ROW('Sanitation Data'!H178))="","",OFFSET('Sanitation Data'!$H$30,0,10*ROW('Sanitation Data'!H178)))</f>
        <v/>
      </c>
      <c r="DH184" s="283" t="str">
        <f ca="true">+IF(OFFSET('Sanitation Data'!$H$31,0,10*ROW('Sanitation Data'!H178))="","",OFFSET('Sanitation Data'!$H$31,0,10*ROW('Sanitation Data'!H178)))</f>
        <v/>
      </c>
      <c r="DI184" s="283" t="str">
        <f ca="true">+IF(OFFSET('Sanitation Data'!$H$32,0,10*ROW('Sanitation Data'!H178))="","",OFFSET('Sanitation Data'!$H$32,0,10*ROW('Sanitation Data'!H178)))</f>
        <v/>
      </c>
      <c r="DJ184" s="283" t="str">
        <f ca="true">+IF(OFFSET('Sanitation Data'!$I$28,0,10*ROW('Sanitation Data'!I178))="","",OFFSET('Sanitation Data'!$I$28,0,10*ROW('Sanitation Data'!I178)))</f>
        <v/>
      </c>
      <c r="DK184" s="283" t="str">
        <f ca="true">+IF(OFFSET('Sanitation Data'!$I$29,0,10*ROW('Sanitation Data'!I178))="","",OFFSET('Sanitation Data'!$I$29,0,10*ROW('Sanitation Data'!I178)))</f>
        <v/>
      </c>
      <c r="DL184" s="283" t="str">
        <f ca="true">+IF(OFFSET('Sanitation Data'!$I$30,0,10*ROW('Sanitation Data'!I178))="","",OFFSET('Sanitation Data'!$I$30,0,10*ROW('Sanitation Data'!I178)))</f>
        <v/>
      </c>
      <c r="DM184" s="283" t="str">
        <f ca="true">+IF(OFFSET('Sanitation Data'!$I$31,0,10*ROW('Sanitation Data'!I178))="","",OFFSET('Sanitation Data'!$I$31,0,10*ROW('Sanitation Data'!I178)))</f>
        <v/>
      </c>
      <c r="DN184" s="283" t="str">
        <f ca="true">+IF(OFFSET('Sanitation Data'!$I$32,0,10*ROW('Sanitation Data'!I178))="","",OFFSET('Sanitation Data'!$I$32,0,10*ROW('Sanitation Data'!I178)))</f>
        <v/>
      </c>
      <c r="DO184" s="283" t="str">
        <f ca="true">+IF(OFFSET('Hygiene Data'!$D$11,0,10*ROW('Hygiene Data'!D178))="","",OFFSET('Hygiene Data'!$D$11,0,10*ROW('Hygiene Data'!D178)))</f>
        <v/>
      </c>
      <c r="DP184" s="283" t="str">
        <f ca="true">+IF(OFFSET('Hygiene Data'!$D$12,0,10*ROW('Hygiene Data'!D178))="","",OFFSET('Hygiene Data'!$D$12,0,10*ROW('Hygiene Data'!D178)))</f>
        <v/>
      </c>
      <c r="DQ184" s="283" t="str">
        <f ca="true">+IF(OFFSET('Hygiene Data'!$D$13,0,10*ROW('Hygiene Data'!D178))="","",OFFSET('Hygiene Data'!$D$13,0,10*ROW('Hygiene Data'!D178)))</f>
        <v/>
      </c>
      <c r="DR184" s="283" t="str">
        <f ca="true">+IF(OFFSET('Hygiene Data'!$E$11,0,10*ROW('Hygiene Data'!E178))="","",OFFSET('Hygiene Data'!$E$11,0,10*ROW('Hygiene Data'!E178)))</f>
        <v/>
      </c>
      <c r="DS184" s="283" t="str">
        <f ca="true">+IF(OFFSET('Hygiene Data'!$E$12,0,10*ROW('Hygiene Data'!E178))="","",OFFSET('Hygiene Data'!$E$12,0,10*ROW('Hygiene Data'!E178)))</f>
        <v/>
      </c>
      <c r="DT184" s="283" t="str">
        <f ca="true">+IF(OFFSET('Hygiene Data'!$E$13,0,10*ROW('Hygiene Data'!E178))="","",OFFSET('Hygiene Data'!$E$13,0,10*ROW('Hygiene Data'!E178)))</f>
        <v/>
      </c>
      <c r="DU184" s="283" t="str">
        <f ca="true">+IF(OFFSET('Hygiene Data'!$F$11,0,10*ROW('Hygiene Data'!F178))="","",OFFSET('Hygiene Data'!$F$11,0,10*ROW('Hygiene Data'!F178)))</f>
        <v/>
      </c>
      <c r="DV184" s="283" t="str">
        <f ca="true">+IF(OFFSET('Hygiene Data'!$F$12,0,10*ROW('Hygiene Data'!F178))="","",OFFSET('Hygiene Data'!$F$12,0,10*ROW('Hygiene Data'!F178)))</f>
        <v/>
      </c>
      <c r="DW184" s="283" t="str">
        <f ca="true">+IF(OFFSET('Hygiene Data'!$F$13,0,10*ROW('Hygiene Data'!F178))="","",OFFSET('Hygiene Data'!$F$13,0,10*ROW('Hygiene Data'!F178)))</f>
        <v/>
      </c>
      <c r="DX184" s="283" t="str">
        <f ca="true">+IF(OFFSET('Hygiene Data'!$G$11,0,10*ROW('Hygiene Data'!G178))="","",OFFSET('Hygiene Data'!$G$11,0,10*ROW('Hygiene Data'!G178)))</f>
        <v/>
      </c>
      <c r="DY184" s="283" t="str">
        <f ca="true">+IF(OFFSET('Hygiene Data'!$G$12,0,10*ROW('Hygiene Data'!G178))="","",OFFSET('Hygiene Data'!$G$12,0,10*ROW('Hygiene Data'!G178)))</f>
        <v/>
      </c>
      <c r="DZ184" s="283" t="str">
        <f ca="true">+IF(OFFSET('Hygiene Data'!$G$13,0,10*ROW('Hygiene Data'!G178))="","",OFFSET('Hygiene Data'!$G$13,0,10*ROW('Hygiene Data'!G178)))</f>
        <v/>
      </c>
      <c r="EA184" s="283" t="str">
        <f ca="true">+IF(OFFSET('Hygiene Data'!$H$11,0,10*ROW('Hygiene Data'!H178))="","",OFFSET('Hygiene Data'!$H$11,0,10*ROW('Hygiene Data'!H178)))</f>
        <v/>
      </c>
      <c r="EB184" s="283" t="str">
        <f ca="true">+IF(OFFSET('Hygiene Data'!$H$12,0,10*ROW('Hygiene Data'!H178))="","",OFFSET('Hygiene Data'!$H$12,0,10*ROW('Hygiene Data'!H178)))</f>
        <v/>
      </c>
      <c r="EC184" s="283" t="str">
        <f ca="true">+IF(OFFSET('Hygiene Data'!$H$13,0,10*ROW('Hygiene Data'!H178))="","",OFFSET('Hygiene Data'!$H$13,0,10*ROW('Hygiene Data'!H178)))</f>
        <v/>
      </c>
      <c r="ED184" s="283" t="str">
        <f ca="true">+IF(OFFSET('Hygiene Data'!$I$11,0,10*ROW('Hygiene Data'!I178))="","",OFFSET('Hygiene Data'!$I$11,0,10*ROW('Hygiene Data'!I178)))</f>
        <v/>
      </c>
      <c r="EE184" s="283" t="str">
        <f ca="true">+IF(OFFSET('Hygiene Data'!$I$12,0,10*ROW('Hygiene Data'!I178))="","",OFFSET('Hygiene Data'!$I$12,0,10*ROW('Hygiene Data'!I178)))</f>
        <v/>
      </c>
      <c r="EF184" s="283"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9"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3"/>
      <c r="BS185" s="283" t="str">
        <f ca="true">+IF(OFFSET('Water Data'!$D$27,0,10*ROW('Water Data'!D179))="","",OFFSET('Water Data'!$D$27,0,10*ROW('Water Data'!D179)))</f>
        <v/>
      </c>
      <c r="BT185" s="283" t="str">
        <f ca="true">+IF(OFFSET('Water Data'!$D$28,0,10*ROW('Water Data'!D179))="","",OFFSET('Water Data'!$D$28,0,10*ROW('Water Data'!D179)))</f>
        <v/>
      </c>
      <c r="BU185" s="283" t="str">
        <f ca="true">+IF(OFFSET('Water Data'!$D$29,0,10*ROW('Water Data'!D179))="","",OFFSET('Water Data'!$D$29,0,10*ROW('Water Data'!D179)))</f>
        <v/>
      </c>
      <c r="BV185" s="283" t="str">
        <f ca="true">+IF(OFFSET('Water Data'!$E$27,0,10*ROW('Water Data'!E179))="","",OFFSET('Water Data'!$E$27,0,10*ROW('Water Data'!E179)))</f>
        <v/>
      </c>
      <c r="BW185" s="283" t="str">
        <f ca="true">+IF(OFFSET('Water Data'!$E$28,0,10*ROW('Water Data'!E179))="","",OFFSET('Water Data'!$E$28,0,10*ROW('Water Data'!E179)))</f>
        <v/>
      </c>
      <c r="BX185" s="283" t="str">
        <f ca="true">+IF(OFFSET('Water Data'!$E$29,0,10*ROW('Water Data'!E179))="","",OFFSET('Water Data'!$E$29,0,10*ROW('Water Data'!E179)))</f>
        <v/>
      </c>
      <c r="BY185" s="283" t="str">
        <f ca="true">+IF(OFFSET('Water Data'!$F$27,0,10*ROW('Water Data'!F179))="","",OFFSET('Water Data'!$F$27,0,10*ROW('Water Data'!F179)))</f>
        <v/>
      </c>
      <c r="BZ185" s="283" t="str">
        <f ca="true">+IF(OFFSET('Water Data'!$F$28,0,10*ROW('Water Data'!F179))="","",OFFSET('Water Data'!$F$28,0,10*ROW('Water Data'!F179)))</f>
        <v/>
      </c>
      <c r="CA185" s="283" t="str">
        <f ca="true">+IF(OFFSET('Water Data'!$F$29,0,10*ROW('Water Data'!F179))="","",OFFSET('Water Data'!$F$29,0,10*ROW('Water Data'!F179)))</f>
        <v/>
      </c>
      <c r="CB185" s="283" t="str">
        <f ca="true">+IF(OFFSET('Water Data'!$G$27,0,10*ROW('Water Data'!G179))="","",OFFSET('Water Data'!$G$27,0,10*ROW('Water Data'!G179)))</f>
        <v/>
      </c>
      <c r="CC185" s="283" t="str">
        <f ca="true">+IF(OFFSET('Water Data'!$G$28,0,10*ROW('Water Data'!G179))="","",OFFSET('Water Data'!$G$28,0,10*ROW('Water Data'!G179)))</f>
        <v/>
      </c>
      <c r="CD185" s="283" t="str">
        <f ca="true">+IF(OFFSET('Water Data'!$G$29,0,10*ROW('Water Data'!G179))="","",OFFSET('Water Data'!$G$29,0,10*ROW('Water Data'!G179)))</f>
        <v/>
      </c>
      <c r="CE185" s="283" t="str">
        <f ca="true">+IF(OFFSET('Water Data'!$H$27,0,10*ROW('Water Data'!H179))="","",OFFSET('Water Data'!$H$27,0,10*ROW('Water Data'!H179)))</f>
        <v/>
      </c>
      <c r="CF185" s="283" t="str">
        <f ca="true">+IF(OFFSET('Water Data'!$H$28,0,10*ROW('Water Data'!H179))="","",OFFSET('Water Data'!$H$28,0,10*ROW('Water Data'!H179)))</f>
        <v/>
      </c>
      <c r="CG185" s="283" t="str">
        <f ca="true">+IF(OFFSET('Water Data'!$H$29,0,10*ROW('Water Data'!H179))="","",OFFSET('Water Data'!$H$29,0,10*ROW('Water Data'!H179)))</f>
        <v/>
      </c>
      <c r="CH185" s="283" t="str">
        <f ca="true">+IF(OFFSET('Water Data'!$I$27,0,10*ROW('Water Data'!I179))="","",OFFSET('Water Data'!$I$27,0,10*ROW('Water Data'!I179)))</f>
        <v/>
      </c>
      <c r="CI185" s="283" t="str">
        <f ca="true">+IF(OFFSET('Water Data'!$I$28,0,10*ROW('Water Data'!I179))="","",OFFSET('Water Data'!$I$28,0,10*ROW('Water Data'!I179)))</f>
        <v/>
      </c>
      <c r="CJ185" s="283" t="str">
        <f ca="true">+IF(OFFSET('Water Data'!$I$29,0,10*ROW('Water Data'!I179))="","",OFFSET('Water Data'!$I$29,0,10*ROW('Water Data'!I179)))</f>
        <v/>
      </c>
      <c r="CK185" s="283" t="str">
        <f ca="true">+IF(OFFSET('Sanitation Data'!$D$28,0,10*ROW('Sanitation Data'!D179))="","",OFFSET('Sanitation Data'!$D$28,0,10*ROW('Sanitation Data'!D179)))</f>
        <v/>
      </c>
      <c r="CL185" s="283" t="str">
        <f ca="true">+IF(OFFSET('Sanitation Data'!$D$29,0,10*ROW('Sanitation Data'!D179))="","",OFFSET('Sanitation Data'!$D$29,0,10*ROW('Sanitation Data'!D179)))</f>
        <v/>
      </c>
      <c r="CM185" s="283" t="str">
        <f ca="true">+IF(OFFSET('Sanitation Data'!$D$30,0,10*ROW('Sanitation Data'!D179))="","",OFFSET('Sanitation Data'!$D$30,0,10*ROW('Sanitation Data'!D179)))</f>
        <v/>
      </c>
      <c r="CN185" s="283" t="str">
        <f ca="true">+IF(OFFSET('Sanitation Data'!$D$31,0,10*ROW('Sanitation Data'!D179))="","",OFFSET('Sanitation Data'!$D$31,0,10*ROW('Sanitation Data'!D179)))</f>
        <v/>
      </c>
      <c r="CO185" s="283" t="str">
        <f ca="true">+IF(OFFSET('Sanitation Data'!$D$32,0,10*ROW('Sanitation Data'!D179))="","",OFFSET('Sanitation Data'!$D$32,0,10*ROW('Sanitation Data'!D179)))</f>
        <v/>
      </c>
      <c r="CP185" s="283" t="str">
        <f ca="true">+IF(OFFSET('Sanitation Data'!$E$28,0,10*ROW('Sanitation Data'!E179))="","",OFFSET('Sanitation Data'!$E$28,0,10*ROW('Sanitation Data'!E179)))</f>
        <v/>
      </c>
      <c r="CQ185" s="283" t="str">
        <f ca="true">+IF(OFFSET('Sanitation Data'!$E$29,0,10*ROW('Sanitation Data'!E179))="","",OFFSET('Sanitation Data'!$E$29,0,10*ROW('Sanitation Data'!E179)))</f>
        <v/>
      </c>
      <c r="CR185" s="283" t="str">
        <f ca="true">+IF(OFFSET('Sanitation Data'!$E$30,0,10*ROW('Sanitation Data'!E179))="","",OFFSET('Sanitation Data'!$E$30,0,10*ROW('Sanitation Data'!E179)))</f>
        <v/>
      </c>
      <c r="CS185" s="283" t="str">
        <f ca="true">+IF(OFFSET('Sanitation Data'!$E$31,0,10*ROW('Sanitation Data'!E179))="","",OFFSET('Sanitation Data'!$E$31,0,10*ROW('Sanitation Data'!E179)))</f>
        <v/>
      </c>
      <c r="CT185" s="283" t="str">
        <f ca="true">+IF(OFFSET('Sanitation Data'!$E$32,0,10*ROW('Sanitation Data'!E179))="","",OFFSET('Sanitation Data'!$E$32,0,10*ROW('Sanitation Data'!E179)))</f>
        <v/>
      </c>
      <c r="CU185" s="283" t="str">
        <f ca="true">+IF(OFFSET('Sanitation Data'!$F$28,0,10*ROW('Sanitation Data'!F179))="","",OFFSET('Sanitation Data'!$F$28,0,10*ROW('Sanitation Data'!F179)))</f>
        <v/>
      </c>
      <c r="CV185" s="283" t="str">
        <f ca="true">+IF(OFFSET('Sanitation Data'!$F$29,0,10*ROW('Sanitation Data'!F179))="","",OFFSET('Sanitation Data'!$F$29,0,10*ROW('Sanitation Data'!F179)))</f>
        <v/>
      </c>
      <c r="CW185" s="283" t="str">
        <f ca="true">+IF(OFFSET('Sanitation Data'!$F$30,0,10*ROW('Sanitation Data'!F179))="","",OFFSET('Sanitation Data'!$F$30,0,10*ROW('Sanitation Data'!F179)))</f>
        <v/>
      </c>
      <c r="CX185" s="283" t="str">
        <f ca="true">+IF(OFFSET('Sanitation Data'!$F$31,0,10*ROW('Sanitation Data'!F179))="","",OFFSET('Sanitation Data'!$F$31,0,10*ROW('Sanitation Data'!F179)))</f>
        <v/>
      </c>
      <c r="CY185" s="283" t="str">
        <f ca="true">+IF(OFFSET('Sanitation Data'!$F$32,0,10*ROW('Sanitation Data'!F179))="","",OFFSET('Sanitation Data'!$F$32,0,10*ROW('Sanitation Data'!F179)))</f>
        <v/>
      </c>
      <c r="CZ185" s="283" t="str">
        <f ca="true">+IF(OFFSET('Sanitation Data'!$G$28,0,10*ROW('Sanitation Data'!G179))="","",OFFSET('Sanitation Data'!$G$28,0,10*ROW('Sanitation Data'!G179)))</f>
        <v/>
      </c>
      <c r="DA185" s="283" t="str">
        <f ca="true">+IF(OFFSET('Sanitation Data'!$G$29,0,10*ROW('Sanitation Data'!G179))="","",OFFSET('Sanitation Data'!$G$29,0,10*ROW('Sanitation Data'!G179)))</f>
        <v/>
      </c>
      <c r="DB185" s="283" t="str">
        <f ca="true">+IF(OFFSET('Sanitation Data'!$G$30,0,10*ROW('Sanitation Data'!G179))="","",OFFSET('Sanitation Data'!$G$30,0,10*ROW('Sanitation Data'!G179)))</f>
        <v/>
      </c>
      <c r="DC185" s="283" t="str">
        <f ca="true">+IF(OFFSET('Sanitation Data'!$G$31,0,10*ROW('Sanitation Data'!G179))="","",OFFSET('Sanitation Data'!$G$31,0,10*ROW('Sanitation Data'!G179)))</f>
        <v/>
      </c>
      <c r="DD185" s="283" t="str">
        <f ca="true">+IF(OFFSET('Sanitation Data'!$G$32,0,10*ROW('Sanitation Data'!G179))="","",OFFSET('Sanitation Data'!$G$32,0,10*ROW('Sanitation Data'!G179)))</f>
        <v/>
      </c>
      <c r="DE185" s="283" t="str">
        <f ca="true">+IF(OFFSET('Sanitation Data'!$H$28,0,10*ROW('Sanitation Data'!H179))="","",OFFSET('Sanitation Data'!$H$28,0,10*ROW('Sanitation Data'!H179)))</f>
        <v/>
      </c>
      <c r="DF185" s="283" t="str">
        <f ca="true">+IF(OFFSET('Sanitation Data'!$H$29,0,10*ROW('Sanitation Data'!H179))="","",OFFSET('Sanitation Data'!$H$29,0,10*ROW('Sanitation Data'!H179)))</f>
        <v/>
      </c>
      <c r="DG185" s="283" t="str">
        <f ca="true">+IF(OFFSET('Sanitation Data'!$H$30,0,10*ROW('Sanitation Data'!H179))="","",OFFSET('Sanitation Data'!$H$30,0,10*ROW('Sanitation Data'!H179)))</f>
        <v/>
      </c>
      <c r="DH185" s="283" t="str">
        <f ca="true">+IF(OFFSET('Sanitation Data'!$H$31,0,10*ROW('Sanitation Data'!H179))="","",OFFSET('Sanitation Data'!$H$31,0,10*ROW('Sanitation Data'!H179)))</f>
        <v/>
      </c>
      <c r="DI185" s="283" t="str">
        <f ca="true">+IF(OFFSET('Sanitation Data'!$H$32,0,10*ROW('Sanitation Data'!H179))="","",OFFSET('Sanitation Data'!$H$32,0,10*ROW('Sanitation Data'!H179)))</f>
        <v/>
      </c>
      <c r="DJ185" s="283" t="str">
        <f ca="true">+IF(OFFSET('Sanitation Data'!$I$28,0,10*ROW('Sanitation Data'!I179))="","",OFFSET('Sanitation Data'!$I$28,0,10*ROW('Sanitation Data'!I179)))</f>
        <v/>
      </c>
      <c r="DK185" s="283" t="str">
        <f ca="true">+IF(OFFSET('Sanitation Data'!$I$29,0,10*ROW('Sanitation Data'!I179))="","",OFFSET('Sanitation Data'!$I$29,0,10*ROW('Sanitation Data'!I179)))</f>
        <v/>
      </c>
      <c r="DL185" s="283" t="str">
        <f ca="true">+IF(OFFSET('Sanitation Data'!$I$30,0,10*ROW('Sanitation Data'!I179))="","",OFFSET('Sanitation Data'!$I$30,0,10*ROW('Sanitation Data'!I179)))</f>
        <v/>
      </c>
      <c r="DM185" s="283" t="str">
        <f ca="true">+IF(OFFSET('Sanitation Data'!$I$31,0,10*ROW('Sanitation Data'!I179))="","",OFFSET('Sanitation Data'!$I$31,0,10*ROW('Sanitation Data'!I179)))</f>
        <v/>
      </c>
      <c r="DN185" s="283" t="str">
        <f ca="true">+IF(OFFSET('Sanitation Data'!$I$32,0,10*ROW('Sanitation Data'!I179))="","",OFFSET('Sanitation Data'!$I$32,0,10*ROW('Sanitation Data'!I179)))</f>
        <v/>
      </c>
      <c r="DO185" s="283" t="str">
        <f ca="true">+IF(OFFSET('Hygiene Data'!$D$11,0,10*ROW('Hygiene Data'!D179))="","",OFFSET('Hygiene Data'!$D$11,0,10*ROW('Hygiene Data'!D179)))</f>
        <v/>
      </c>
      <c r="DP185" s="283" t="str">
        <f ca="true">+IF(OFFSET('Hygiene Data'!$D$12,0,10*ROW('Hygiene Data'!D179))="","",OFFSET('Hygiene Data'!$D$12,0,10*ROW('Hygiene Data'!D179)))</f>
        <v/>
      </c>
      <c r="DQ185" s="283" t="str">
        <f ca="true">+IF(OFFSET('Hygiene Data'!$D$13,0,10*ROW('Hygiene Data'!D179))="","",OFFSET('Hygiene Data'!$D$13,0,10*ROW('Hygiene Data'!D179)))</f>
        <v/>
      </c>
      <c r="DR185" s="283" t="str">
        <f ca="true">+IF(OFFSET('Hygiene Data'!$E$11,0,10*ROW('Hygiene Data'!E179))="","",OFFSET('Hygiene Data'!$E$11,0,10*ROW('Hygiene Data'!E179)))</f>
        <v/>
      </c>
      <c r="DS185" s="283" t="str">
        <f ca="true">+IF(OFFSET('Hygiene Data'!$E$12,0,10*ROW('Hygiene Data'!E179))="","",OFFSET('Hygiene Data'!$E$12,0,10*ROW('Hygiene Data'!E179)))</f>
        <v/>
      </c>
      <c r="DT185" s="283" t="str">
        <f ca="true">+IF(OFFSET('Hygiene Data'!$E$13,0,10*ROW('Hygiene Data'!E179))="","",OFFSET('Hygiene Data'!$E$13,0,10*ROW('Hygiene Data'!E179)))</f>
        <v/>
      </c>
      <c r="DU185" s="283" t="str">
        <f ca="true">+IF(OFFSET('Hygiene Data'!$F$11,0,10*ROW('Hygiene Data'!F179))="","",OFFSET('Hygiene Data'!$F$11,0,10*ROW('Hygiene Data'!F179)))</f>
        <v/>
      </c>
      <c r="DV185" s="283" t="str">
        <f ca="true">+IF(OFFSET('Hygiene Data'!$F$12,0,10*ROW('Hygiene Data'!F179))="","",OFFSET('Hygiene Data'!$F$12,0,10*ROW('Hygiene Data'!F179)))</f>
        <v/>
      </c>
      <c r="DW185" s="283" t="str">
        <f ca="true">+IF(OFFSET('Hygiene Data'!$F$13,0,10*ROW('Hygiene Data'!F179))="","",OFFSET('Hygiene Data'!$F$13,0,10*ROW('Hygiene Data'!F179)))</f>
        <v/>
      </c>
      <c r="DX185" s="283" t="str">
        <f ca="true">+IF(OFFSET('Hygiene Data'!$G$11,0,10*ROW('Hygiene Data'!G179))="","",OFFSET('Hygiene Data'!$G$11,0,10*ROW('Hygiene Data'!G179)))</f>
        <v/>
      </c>
      <c r="DY185" s="283" t="str">
        <f ca="true">+IF(OFFSET('Hygiene Data'!$G$12,0,10*ROW('Hygiene Data'!G179))="","",OFFSET('Hygiene Data'!$G$12,0,10*ROW('Hygiene Data'!G179)))</f>
        <v/>
      </c>
      <c r="DZ185" s="283" t="str">
        <f ca="true">+IF(OFFSET('Hygiene Data'!$G$13,0,10*ROW('Hygiene Data'!G179))="","",OFFSET('Hygiene Data'!$G$13,0,10*ROW('Hygiene Data'!G179)))</f>
        <v/>
      </c>
      <c r="EA185" s="283" t="str">
        <f ca="true">+IF(OFFSET('Hygiene Data'!$H$11,0,10*ROW('Hygiene Data'!H179))="","",OFFSET('Hygiene Data'!$H$11,0,10*ROW('Hygiene Data'!H179)))</f>
        <v/>
      </c>
      <c r="EB185" s="283" t="str">
        <f ca="true">+IF(OFFSET('Hygiene Data'!$H$12,0,10*ROW('Hygiene Data'!H179))="","",OFFSET('Hygiene Data'!$H$12,0,10*ROW('Hygiene Data'!H179)))</f>
        <v/>
      </c>
      <c r="EC185" s="283" t="str">
        <f ca="true">+IF(OFFSET('Hygiene Data'!$H$13,0,10*ROW('Hygiene Data'!H179))="","",OFFSET('Hygiene Data'!$H$13,0,10*ROW('Hygiene Data'!H179)))</f>
        <v/>
      </c>
      <c r="ED185" s="283" t="str">
        <f ca="true">+IF(OFFSET('Hygiene Data'!$I$11,0,10*ROW('Hygiene Data'!I179))="","",OFFSET('Hygiene Data'!$I$11,0,10*ROW('Hygiene Data'!I179)))</f>
        <v/>
      </c>
      <c r="EE185" s="283" t="str">
        <f ca="true">+IF(OFFSET('Hygiene Data'!$I$12,0,10*ROW('Hygiene Data'!I179))="","",OFFSET('Hygiene Data'!$I$12,0,10*ROW('Hygiene Data'!I179)))</f>
        <v/>
      </c>
      <c r="EF185" s="283"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9"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3"/>
      <c r="BS186" s="283" t="str">
        <f ca="true">+IF(OFFSET('Water Data'!$D$27,0,10*ROW('Water Data'!D180))="","",OFFSET('Water Data'!$D$27,0,10*ROW('Water Data'!D180)))</f>
        <v/>
      </c>
      <c r="BT186" s="283" t="str">
        <f ca="true">+IF(OFFSET('Water Data'!$D$28,0,10*ROW('Water Data'!D180))="","",OFFSET('Water Data'!$D$28,0,10*ROW('Water Data'!D180)))</f>
        <v/>
      </c>
      <c r="BU186" s="283" t="str">
        <f ca="true">+IF(OFFSET('Water Data'!$D$29,0,10*ROW('Water Data'!D180))="","",OFFSET('Water Data'!$D$29,0,10*ROW('Water Data'!D180)))</f>
        <v/>
      </c>
      <c r="BV186" s="283" t="str">
        <f ca="true">+IF(OFFSET('Water Data'!$E$27,0,10*ROW('Water Data'!E180))="","",OFFSET('Water Data'!$E$27,0,10*ROW('Water Data'!E180)))</f>
        <v/>
      </c>
      <c r="BW186" s="283" t="str">
        <f ca="true">+IF(OFFSET('Water Data'!$E$28,0,10*ROW('Water Data'!E180))="","",OFFSET('Water Data'!$E$28,0,10*ROW('Water Data'!E180)))</f>
        <v/>
      </c>
      <c r="BX186" s="283" t="str">
        <f ca="true">+IF(OFFSET('Water Data'!$E$29,0,10*ROW('Water Data'!E180))="","",OFFSET('Water Data'!$E$29,0,10*ROW('Water Data'!E180)))</f>
        <v/>
      </c>
      <c r="BY186" s="283" t="str">
        <f ca="true">+IF(OFFSET('Water Data'!$F$27,0,10*ROW('Water Data'!F180))="","",OFFSET('Water Data'!$F$27,0,10*ROW('Water Data'!F180)))</f>
        <v/>
      </c>
      <c r="BZ186" s="283" t="str">
        <f ca="true">+IF(OFFSET('Water Data'!$F$28,0,10*ROW('Water Data'!F180))="","",OFFSET('Water Data'!$F$28,0,10*ROW('Water Data'!F180)))</f>
        <v/>
      </c>
      <c r="CA186" s="283" t="str">
        <f ca="true">+IF(OFFSET('Water Data'!$F$29,0,10*ROW('Water Data'!F180))="","",OFFSET('Water Data'!$F$29,0,10*ROW('Water Data'!F180)))</f>
        <v/>
      </c>
      <c r="CB186" s="283" t="str">
        <f ca="true">+IF(OFFSET('Water Data'!$G$27,0,10*ROW('Water Data'!G180))="","",OFFSET('Water Data'!$G$27,0,10*ROW('Water Data'!G180)))</f>
        <v/>
      </c>
      <c r="CC186" s="283" t="str">
        <f ca="true">+IF(OFFSET('Water Data'!$G$28,0,10*ROW('Water Data'!G180))="","",OFFSET('Water Data'!$G$28,0,10*ROW('Water Data'!G180)))</f>
        <v/>
      </c>
      <c r="CD186" s="283" t="str">
        <f ca="true">+IF(OFFSET('Water Data'!$G$29,0,10*ROW('Water Data'!G180))="","",OFFSET('Water Data'!$G$29,0,10*ROW('Water Data'!G180)))</f>
        <v/>
      </c>
      <c r="CE186" s="283" t="str">
        <f ca="true">+IF(OFFSET('Water Data'!$H$27,0,10*ROW('Water Data'!H180))="","",OFFSET('Water Data'!$H$27,0,10*ROW('Water Data'!H180)))</f>
        <v/>
      </c>
      <c r="CF186" s="283" t="str">
        <f ca="true">+IF(OFFSET('Water Data'!$H$28,0,10*ROW('Water Data'!H180))="","",OFFSET('Water Data'!$H$28,0,10*ROW('Water Data'!H180)))</f>
        <v/>
      </c>
      <c r="CG186" s="283" t="str">
        <f ca="true">+IF(OFFSET('Water Data'!$H$29,0,10*ROW('Water Data'!H180))="","",OFFSET('Water Data'!$H$29,0,10*ROW('Water Data'!H180)))</f>
        <v/>
      </c>
      <c r="CH186" s="283" t="str">
        <f ca="true">+IF(OFFSET('Water Data'!$I$27,0,10*ROW('Water Data'!I180))="","",OFFSET('Water Data'!$I$27,0,10*ROW('Water Data'!I180)))</f>
        <v/>
      </c>
      <c r="CI186" s="283" t="str">
        <f ca="true">+IF(OFFSET('Water Data'!$I$28,0,10*ROW('Water Data'!I180))="","",OFFSET('Water Data'!$I$28,0,10*ROW('Water Data'!I180)))</f>
        <v/>
      </c>
      <c r="CJ186" s="283" t="str">
        <f ca="true">+IF(OFFSET('Water Data'!$I$29,0,10*ROW('Water Data'!I180))="","",OFFSET('Water Data'!$I$29,0,10*ROW('Water Data'!I180)))</f>
        <v/>
      </c>
      <c r="CK186" s="283" t="str">
        <f ca="true">+IF(OFFSET('Sanitation Data'!$D$28,0,10*ROW('Sanitation Data'!D180))="","",OFFSET('Sanitation Data'!$D$28,0,10*ROW('Sanitation Data'!D180)))</f>
        <v/>
      </c>
      <c r="CL186" s="283" t="str">
        <f ca="true">+IF(OFFSET('Sanitation Data'!$D$29,0,10*ROW('Sanitation Data'!D180))="","",OFFSET('Sanitation Data'!$D$29,0,10*ROW('Sanitation Data'!D180)))</f>
        <v/>
      </c>
      <c r="CM186" s="283" t="str">
        <f ca="true">+IF(OFFSET('Sanitation Data'!$D$30,0,10*ROW('Sanitation Data'!D180))="","",OFFSET('Sanitation Data'!$D$30,0,10*ROW('Sanitation Data'!D180)))</f>
        <v/>
      </c>
      <c r="CN186" s="283" t="str">
        <f ca="true">+IF(OFFSET('Sanitation Data'!$D$31,0,10*ROW('Sanitation Data'!D180))="","",OFFSET('Sanitation Data'!$D$31,0,10*ROW('Sanitation Data'!D180)))</f>
        <v/>
      </c>
      <c r="CO186" s="283" t="str">
        <f ca="true">+IF(OFFSET('Sanitation Data'!$D$32,0,10*ROW('Sanitation Data'!D180))="","",OFFSET('Sanitation Data'!$D$32,0,10*ROW('Sanitation Data'!D180)))</f>
        <v/>
      </c>
      <c r="CP186" s="283" t="str">
        <f ca="true">+IF(OFFSET('Sanitation Data'!$E$28,0,10*ROW('Sanitation Data'!E180))="","",OFFSET('Sanitation Data'!$E$28,0,10*ROW('Sanitation Data'!E180)))</f>
        <v/>
      </c>
      <c r="CQ186" s="283" t="str">
        <f ca="true">+IF(OFFSET('Sanitation Data'!$E$29,0,10*ROW('Sanitation Data'!E180))="","",OFFSET('Sanitation Data'!$E$29,0,10*ROW('Sanitation Data'!E180)))</f>
        <v/>
      </c>
      <c r="CR186" s="283" t="str">
        <f ca="true">+IF(OFFSET('Sanitation Data'!$E$30,0,10*ROW('Sanitation Data'!E180))="","",OFFSET('Sanitation Data'!$E$30,0,10*ROW('Sanitation Data'!E180)))</f>
        <v/>
      </c>
      <c r="CS186" s="283" t="str">
        <f ca="true">+IF(OFFSET('Sanitation Data'!$E$31,0,10*ROW('Sanitation Data'!E180))="","",OFFSET('Sanitation Data'!$E$31,0,10*ROW('Sanitation Data'!E180)))</f>
        <v/>
      </c>
      <c r="CT186" s="283" t="str">
        <f ca="true">+IF(OFFSET('Sanitation Data'!$E$32,0,10*ROW('Sanitation Data'!E180))="","",OFFSET('Sanitation Data'!$E$32,0,10*ROW('Sanitation Data'!E180)))</f>
        <v/>
      </c>
      <c r="CU186" s="283" t="str">
        <f ca="true">+IF(OFFSET('Sanitation Data'!$F$28,0,10*ROW('Sanitation Data'!F180))="","",OFFSET('Sanitation Data'!$F$28,0,10*ROW('Sanitation Data'!F180)))</f>
        <v/>
      </c>
      <c r="CV186" s="283" t="str">
        <f ca="true">+IF(OFFSET('Sanitation Data'!$F$29,0,10*ROW('Sanitation Data'!F180))="","",OFFSET('Sanitation Data'!$F$29,0,10*ROW('Sanitation Data'!F180)))</f>
        <v/>
      </c>
      <c r="CW186" s="283" t="str">
        <f ca="true">+IF(OFFSET('Sanitation Data'!$F$30,0,10*ROW('Sanitation Data'!F180))="","",OFFSET('Sanitation Data'!$F$30,0,10*ROW('Sanitation Data'!F180)))</f>
        <v/>
      </c>
      <c r="CX186" s="283" t="str">
        <f ca="true">+IF(OFFSET('Sanitation Data'!$F$31,0,10*ROW('Sanitation Data'!F180))="","",OFFSET('Sanitation Data'!$F$31,0,10*ROW('Sanitation Data'!F180)))</f>
        <v/>
      </c>
      <c r="CY186" s="283" t="str">
        <f ca="true">+IF(OFFSET('Sanitation Data'!$F$32,0,10*ROW('Sanitation Data'!F180))="","",OFFSET('Sanitation Data'!$F$32,0,10*ROW('Sanitation Data'!F180)))</f>
        <v/>
      </c>
      <c r="CZ186" s="283" t="str">
        <f ca="true">+IF(OFFSET('Sanitation Data'!$G$28,0,10*ROW('Sanitation Data'!G180))="","",OFFSET('Sanitation Data'!$G$28,0,10*ROW('Sanitation Data'!G180)))</f>
        <v/>
      </c>
      <c r="DA186" s="283" t="str">
        <f ca="true">+IF(OFFSET('Sanitation Data'!$G$29,0,10*ROW('Sanitation Data'!G180))="","",OFFSET('Sanitation Data'!$G$29,0,10*ROW('Sanitation Data'!G180)))</f>
        <v/>
      </c>
      <c r="DB186" s="283" t="str">
        <f ca="true">+IF(OFFSET('Sanitation Data'!$G$30,0,10*ROW('Sanitation Data'!G180))="","",OFFSET('Sanitation Data'!$G$30,0,10*ROW('Sanitation Data'!G180)))</f>
        <v/>
      </c>
      <c r="DC186" s="283" t="str">
        <f ca="true">+IF(OFFSET('Sanitation Data'!$G$31,0,10*ROW('Sanitation Data'!G180))="","",OFFSET('Sanitation Data'!$G$31,0,10*ROW('Sanitation Data'!G180)))</f>
        <v/>
      </c>
      <c r="DD186" s="283" t="str">
        <f ca="true">+IF(OFFSET('Sanitation Data'!$G$32,0,10*ROW('Sanitation Data'!G180))="","",OFFSET('Sanitation Data'!$G$32,0,10*ROW('Sanitation Data'!G180)))</f>
        <v/>
      </c>
      <c r="DE186" s="283" t="str">
        <f ca="true">+IF(OFFSET('Sanitation Data'!$H$28,0,10*ROW('Sanitation Data'!H180))="","",OFFSET('Sanitation Data'!$H$28,0,10*ROW('Sanitation Data'!H180)))</f>
        <v/>
      </c>
      <c r="DF186" s="283" t="str">
        <f ca="true">+IF(OFFSET('Sanitation Data'!$H$29,0,10*ROW('Sanitation Data'!H180))="","",OFFSET('Sanitation Data'!$H$29,0,10*ROW('Sanitation Data'!H180)))</f>
        <v/>
      </c>
      <c r="DG186" s="283" t="str">
        <f ca="true">+IF(OFFSET('Sanitation Data'!$H$30,0,10*ROW('Sanitation Data'!H180))="","",OFFSET('Sanitation Data'!$H$30,0,10*ROW('Sanitation Data'!H180)))</f>
        <v/>
      </c>
      <c r="DH186" s="283" t="str">
        <f ca="true">+IF(OFFSET('Sanitation Data'!$H$31,0,10*ROW('Sanitation Data'!H180))="","",OFFSET('Sanitation Data'!$H$31,0,10*ROW('Sanitation Data'!H180)))</f>
        <v/>
      </c>
      <c r="DI186" s="283" t="str">
        <f ca="true">+IF(OFFSET('Sanitation Data'!$H$32,0,10*ROW('Sanitation Data'!H180))="","",OFFSET('Sanitation Data'!$H$32,0,10*ROW('Sanitation Data'!H180)))</f>
        <v/>
      </c>
      <c r="DJ186" s="283" t="str">
        <f ca="true">+IF(OFFSET('Sanitation Data'!$I$28,0,10*ROW('Sanitation Data'!I180))="","",OFFSET('Sanitation Data'!$I$28,0,10*ROW('Sanitation Data'!I180)))</f>
        <v/>
      </c>
      <c r="DK186" s="283" t="str">
        <f ca="true">+IF(OFFSET('Sanitation Data'!$I$29,0,10*ROW('Sanitation Data'!I180))="","",OFFSET('Sanitation Data'!$I$29,0,10*ROW('Sanitation Data'!I180)))</f>
        <v/>
      </c>
      <c r="DL186" s="283" t="str">
        <f ca="true">+IF(OFFSET('Sanitation Data'!$I$30,0,10*ROW('Sanitation Data'!I180))="","",OFFSET('Sanitation Data'!$I$30,0,10*ROW('Sanitation Data'!I180)))</f>
        <v/>
      </c>
      <c r="DM186" s="283" t="str">
        <f ca="true">+IF(OFFSET('Sanitation Data'!$I$31,0,10*ROW('Sanitation Data'!I180))="","",OFFSET('Sanitation Data'!$I$31,0,10*ROW('Sanitation Data'!I180)))</f>
        <v/>
      </c>
      <c r="DN186" s="283" t="str">
        <f ca="true">+IF(OFFSET('Sanitation Data'!$I$32,0,10*ROW('Sanitation Data'!I180))="","",OFFSET('Sanitation Data'!$I$32,0,10*ROW('Sanitation Data'!I180)))</f>
        <v/>
      </c>
      <c r="DO186" s="283" t="str">
        <f ca="true">+IF(OFFSET('Hygiene Data'!$D$11,0,10*ROW('Hygiene Data'!D180))="","",OFFSET('Hygiene Data'!$D$11,0,10*ROW('Hygiene Data'!D180)))</f>
        <v/>
      </c>
      <c r="DP186" s="283" t="str">
        <f ca="true">+IF(OFFSET('Hygiene Data'!$D$12,0,10*ROW('Hygiene Data'!D180))="","",OFFSET('Hygiene Data'!$D$12,0,10*ROW('Hygiene Data'!D180)))</f>
        <v/>
      </c>
      <c r="DQ186" s="283" t="str">
        <f ca="true">+IF(OFFSET('Hygiene Data'!$D$13,0,10*ROW('Hygiene Data'!D180))="","",OFFSET('Hygiene Data'!$D$13,0,10*ROW('Hygiene Data'!D180)))</f>
        <v/>
      </c>
      <c r="DR186" s="283" t="str">
        <f ca="true">+IF(OFFSET('Hygiene Data'!$E$11,0,10*ROW('Hygiene Data'!E180))="","",OFFSET('Hygiene Data'!$E$11,0,10*ROW('Hygiene Data'!E180)))</f>
        <v/>
      </c>
      <c r="DS186" s="283" t="str">
        <f ca="true">+IF(OFFSET('Hygiene Data'!$E$12,0,10*ROW('Hygiene Data'!E180))="","",OFFSET('Hygiene Data'!$E$12,0,10*ROW('Hygiene Data'!E180)))</f>
        <v/>
      </c>
      <c r="DT186" s="283" t="str">
        <f ca="true">+IF(OFFSET('Hygiene Data'!$E$13,0,10*ROW('Hygiene Data'!E180))="","",OFFSET('Hygiene Data'!$E$13,0,10*ROW('Hygiene Data'!E180)))</f>
        <v/>
      </c>
      <c r="DU186" s="283" t="str">
        <f ca="true">+IF(OFFSET('Hygiene Data'!$F$11,0,10*ROW('Hygiene Data'!F180))="","",OFFSET('Hygiene Data'!$F$11,0,10*ROW('Hygiene Data'!F180)))</f>
        <v/>
      </c>
      <c r="DV186" s="283" t="str">
        <f ca="true">+IF(OFFSET('Hygiene Data'!$F$12,0,10*ROW('Hygiene Data'!F180))="","",OFFSET('Hygiene Data'!$F$12,0,10*ROW('Hygiene Data'!F180)))</f>
        <v/>
      </c>
      <c r="DW186" s="283" t="str">
        <f ca="true">+IF(OFFSET('Hygiene Data'!$F$13,0,10*ROW('Hygiene Data'!F180))="","",OFFSET('Hygiene Data'!$F$13,0,10*ROW('Hygiene Data'!F180)))</f>
        <v/>
      </c>
      <c r="DX186" s="283" t="str">
        <f ca="true">+IF(OFFSET('Hygiene Data'!$G$11,0,10*ROW('Hygiene Data'!G180))="","",OFFSET('Hygiene Data'!$G$11,0,10*ROW('Hygiene Data'!G180)))</f>
        <v/>
      </c>
      <c r="DY186" s="283" t="str">
        <f ca="true">+IF(OFFSET('Hygiene Data'!$G$12,0,10*ROW('Hygiene Data'!G180))="","",OFFSET('Hygiene Data'!$G$12,0,10*ROW('Hygiene Data'!G180)))</f>
        <v/>
      </c>
      <c r="DZ186" s="283" t="str">
        <f ca="true">+IF(OFFSET('Hygiene Data'!$G$13,0,10*ROW('Hygiene Data'!G180))="","",OFFSET('Hygiene Data'!$G$13,0,10*ROW('Hygiene Data'!G180)))</f>
        <v/>
      </c>
      <c r="EA186" s="283" t="str">
        <f ca="true">+IF(OFFSET('Hygiene Data'!$H$11,0,10*ROW('Hygiene Data'!H180))="","",OFFSET('Hygiene Data'!$H$11,0,10*ROW('Hygiene Data'!H180)))</f>
        <v/>
      </c>
      <c r="EB186" s="283" t="str">
        <f ca="true">+IF(OFFSET('Hygiene Data'!$H$12,0,10*ROW('Hygiene Data'!H180))="","",OFFSET('Hygiene Data'!$H$12,0,10*ROW('Hygiene Data'!H180)))</f>
        <v/>
      </c>
      <c r="EC186" s="283" t="str">
        <f ca="true">+IF(OFFSET('Hygiene Data'!$H$13,0,10*ROW('Hygiene Data'!H180))="","",OFFSET('Hygiene Data'!$H$13,0,10*ROW('Hygiene Data'!H180)))</f>
        <v/>
      </c>
      <c r="ED186" s="283" t="str">
        <f ca="true">+IF(OFFSET('Hygiene Data'!$I$11,0,10*ROW('Hygiene Data'!I180))="","",OFFSET('Hygiene Data'!$I$11,0,10*ROW('Hygiene Data'!I180)))</f>
        <v/>
      </c>
      <c r="EE186" s="283" t="str">
        <f ca="true">+IF(OFFSET('Hygiene Data'!$I$12,0,10*ROW('Hygiene Data'!I180))="","",OFFSET('Hygiene Data'!$I$12,0,10*ROW('Hygiene Data'!I180)))</f>
        <v/>
      </c>
      <c r="EF186" s="283"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9"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3"/>
      <c r="BS187" s="283" t="str">
        <f ca="true">+IF(OFFSET('Water Data'!$D$27,0,10*ROW('Water Data'!D181))="","",OFFSET('Water Data'!$D$27,0,10*ROW('Water Data'!D181)))</f>
        <v/>
      </c>
      <c r="BT187" s="283" t="str">
        <f ca="true">+IF(OFFSET('Water Data'!$D$28,0,10*ROW('Water Data'!D181))="","",OFFSET('Water Data'!$D$28,0,10*ROW('Water Data'!D181)))</f>
        <v/>
      </c>
      <c r="BU187" s="283" t="str">
        <f ca="true">+IF(OFFSET('Water Data'!$D$29,0,10*ROW('Water Data'!D181))="","",OFFSET('Water Data'!$D$29,0,10*ROW('Water Data'!D181)))</f>
        <v/>
      </c>
      <c r="BV187" s="283" t="str">
        <f ca="true">+IF(OFFSET('Water Data'!$E$27,0,10*ROW('Water Data'!E181))="","",OFFSET('Water Data'!$E$27,0,10*ROW('Water Data'!E181)))</f>
        <v/>
      </c>
      <c r="BW187" s="283" t="str">
        <f ca="true">+IF(OFFSET('Water Data'!$E$28,0,10*ROW('Water Data'!E181))="","",OFFSET('Water Data'!$E$28,0,10*ROW('Water Data'!E181)))</f>
        <v/>
      </c>
      <c r="BX187" s="283" t="str">
        <f ca="true">+IF(OFFSET('Water Data'!$E$29,0,10*ROW('Water Data'!E181))="","",OFFSET('Water Data'!$E$29,0,10*ROW('Water Data'!E181)))</f>
        <v/>
      </c>
      <c r="BY187" s="283" t="str">
        <f ca="true">+IF(OFFSET('Water Data'!$F$27,0,10*ROW('Water Data'!F181))="","",OFFSET('Water Data'!$F$27,0,10*ROW('Water Data'!F181)))</f>
        <v/>
      </c>
      <c r="BZ187" s="283" t="str">
        <f ca="true">+IF(OFFSET('Water Data'!$F$28,0,10*ROW('Water Data'!F181))="","",OFFSET('Water Data'!$F$28,0,10*ROW('Water Data'!F181)))</f>
        <v/>
      </c>
      <c r="CA187" s="283" t="str">
        <f ca="true">+IF(OFFSET('Water Data'!$F$29,0,10*ROW('Water Data'!F181))="","",OFFSET('Water Data'!$F$29,0,10*ROW('Water Data'!F181)))</f>
        <v/>
      </c>
      <c r="CB187" s="283" t="str">
        <f ca="true">+IF(OFFSET('Water Data'!$G$27,0,10*ROW('Water Data'!G181))="","",OFFSET('Water Data'!$G$27,0,10*ROW('Water Data'!G181)))</f>
        <v/>
      </c>
      <c r="CC187" s="283" t="str">
        <f ca="true">+IF(OFFSET('Water Data'!$G$28,0,10*ROW('Water Data'!G181))="","",OFFSET('Water Data'!$G$28,0,10*ROW('Water Data'!G181)))</f>
        <v/>
      </c>
      <c r="CD187" s="283" t="str">
        <f ca="true">+IF(OFFSET('Water Data'!$G$29,0,10*ROW('Water Data'!G181))="","",OFFSET('Water Data'!$G$29,0,10*ROW('Water Data'!G181)))</f>
        <v/>
      </c>
      <c r="CE187" s="283" t="str">
        <f ca="true">+IF(OFFSET('Water Data'!$H$27,0,10*ROW('Water Data'!H181))="","",OFFSET('Water Data'!$H$27,0,10*ROW('Water Data'!H181)))</f>
        <v/>
      </c>
      <c r="CF187" s="283" t="str">
        <f ca="true">+IF(OFFSET('Water Data'!$H$28,0,10*ROW('Water Data'!H181))="","",OFFSET('Water Data'!$H$28,0,10*ROW('Water Data'!H181)))</f>
        <v/>
      </c>
      <c r="CG187" s="283" t="str">
        <f ca="true">+IF(OFFSET('Water Data'!$H$29,0,10*ROW('Water Data'!H181))="","",OFFSET('Water Data'!$H$29,0,10*ROW('Water Data'!H181)))</f>
        <v/>
      </c>
      <c r="CH187" s="283" t="str">
        <f ca="true">+IF(OFFSET('Water Data'!$I$27,0,10*ROW('Water Data'!I181))="","",OFFSET('Water Data'!$I$27,0,10*ROW('Water Data'!I181)))</f>
        <v/>
      </c>
      <c r="CI187" s="283" t="str">
        <f ca="true">+IF(OFFSET('Water Data'!$I$28,0,10*ROW('Water Data'!I181))="","",OFFSET('Water Data'!$I$28,0,10*ROW('Water Data'!I181)))</f>
        <v/>
      </c>
      <c r="CJ187" s="283" t="str">
        <f ca="true">+IF(OFFSET('Water Data'!$I$29,0,10*ROW('Water Data'!I181))="","",OFFSET('Water Data'!$I$29,0,10*ROW('Water Data'!I181)))</f>
        <v/>
      </c>
      <c r="CK187" s="283" t="str">
        <f ca="true">+IF(OFFSET('Sanitation Data'!$D$28,0,10*ROW('Sanitation Data'!D181))="","",OFFSET('Sanitation Data'!$D$28,0,10*ROW('Sanitation Data'!D181)))</f>
        <v/>
      </c>
      <c r="CL187" s="283" t="str">
        <f ca="true">+IF(OFFSET('Sanitation Data'!$D$29,0,10*ROW('Sanitation Data'!D181))="","",OFFSET('Sanitation Data'!$D$29,0,10*ROW('Sanitation Data'!D181)))</f>
        <v/>
      </c>
      <c r="CM187" s="283" t="str">
        <f ca="true">+IF(OFFSET('Sanitation Data'!$D$30,0,10*ROW('Sanitation Data'!D181))="","",OFFSET('Sanitation Data'!$D$30,0,10*ROW('Sanitation Data'!D181)))</f>
        <v/>
      </c>
      <c r="CN187" s="283" t="str">
        <f ca="true">+IF(OFFSET('Sanitation Data'!$D$31,0,10*ROW('Sanitation Data'!D181))="","",OFFSET('Sanitation Data'!$D$31,0,10*ROW('Sanitation Data'!D181)))</f>
        <v/>
      </c>
      <c r="CO187" s="283" t="str">
        <f ca="true">+IF(OFFSET('Sanitation Data'!$D$32,0,10*ROW('Sanitation Data'!D181))="","",OFFSET('Sanitation Data'!$D$32,0,10*ROW('Sanitation Data'!D181)))</f>
        <v/>
      </c>
      <c r="CP187" s="283" t="str">
        <f ca="true">+IF(OFFSET('Sanitation Data'!$E$28,0,10*ROW('Sanitation Data'!E181))="","",OFFSET('Sanitation Data'!$E$28,0,10*ROW('Sanitation Data'!E181)))</f>
        <v/>
      </c>
      <c r="CQ187" s="283" t="str">
        <f ca="true">+IF(OFFSET('Sanitation Data'!$E$29,0,10*ROW('Sanitation Data'!E181))="","",OFFSET('Sanitation Data'!$E$29,0,10*ROW('Sanitation Data'!E181)))</f>
        <v/>
      </c>
      <c r="CR187" s="283" t="str">
        <f ca="true">+IF(OFFSET('Sanitation Data'!$E$30,0,10*ROW('Sanitation Data'!E181))="","",OFFSET('Sanitation Data'!$E$30,0,10*ROW('Sanitation Data'!E181)))</f>
        <v/>
      </c>
      <c r="CS187" s="283" t="str">
        <f ca="true">+IF(OFFSET('Sanitation Data'!$E$31,0,10*ROW('Sanitation Data'!E181))="","",OFFSET('Sanitation Data'!$E$31,0,10*ROW('Sanitation Data'!E181)))</f>
        <v/>
      </c>
      <c r="CT187" s="283" t="str">
        <f ca="true">+IF(OFFSET('Sanitation Data'!$E$32,0,10*ROW('Sanitation Data'!E181))="","",OFFSET('Sanitation Data'!$E$32,0,10*ROW('Sanitation Data'!E181)))</f>
        <v/>
      </c>
      <c r="CU187" s="283" t="str">
        <f ca="true">+IF(OFFSET('Sanitation Data'!$F$28,0,10*ROW('Sanitation Data'!F181))="","",OFFSET('Sanitation Data'!$F$28,0,10*ROW('Sanitation Data'!F181)))</f>
        <v/>
      </c>
      <c r="CV187" s="283" t="str">
        <f ca="true">+IF(OFFSET('Sanitation Data'!$F$29,0,10*ROW('Sanitation Data'!F181))="","",OFFSET('Sanitation Data'!$F$29,0,10*ROW('Sanitation Data'!F181)))</f>
        <v/>
      </c>
      <c r="CW187" s="283" t="str">
        <f ca="true">+IF(OFFSET('Sanitation Data'!$F$30,0,10*ROW('Sanitation Data'!F181))="","",OFFSET('Sanitation Data'!$F$30,0,10*ROW('Sanitation Data'!F181)))</f>
        <v/>
      </c>
      <c r="CX187" s="283" t="str">
        <f ca="true">+IF(OFFSET('Sanitation Data'!$F$31,0,10*ROW('Sanitation Data'!F181))="","",OFFSET('Sanitation Data'!$F$31,0,10*ROW('Sanitation Data'!F181)))</f>
        <v/>
      </c>
      <c r="CY187" s="283" t="str">
        <f ca="true">+IF(OFFSET('Sanitation Data'!$F$32,0,10*ROW('Sanitation Data'!F181))="","",OFFSET('Sanitation Data'!$F$32,0,10*ROW('Sanitation Data'!F181)))</f>
        <v/>
      </c>
      <c r="CZ187" s="283" t="str">
        <f ca="true">+IF(OFFSET('Sanitation Data'!$G$28,0,10*ROW('Sanitation Data'!G181))="","",OFFSET('Sanitation Data'!$G$28,0,10*ROW('Sanitation Data'!G181)))</f>
        <v/>
      </c>
      <c r="DA187" s="283" t="str">
        <f ca="true">+IF(OFFSET('Sanitation Data'!$G$29,0,10*ROW('Sanitation Data'!G181))="","",OFFSET('Sanitation Data'!$G$29,0,10*ROW('Sanitation Data'!G181)))</f>
        <v/>
      </c>
      <c r="DB187" s="283" t="str">
        <f ca="true">+IF(OFFSET('Sanitation Data'!$G$30,0,10*ROW('Sanitation Data'!G181))="","",OFFSET('Sanitation Data'!$G$30,0,10*ROW('Sanitation Data'!G181)))</f>
        <v/>
      </c>
      <c r="DC187" s="283" t="str">
        <f ca="true">+IF(OFFSET('Sanitation Data'!$G$31,0,10*ROW('Sanitation Data'!G181))="","",OFFSET('Sanitation Data'!$G$31,0,10*ROW('Sanitation Data'!G181)))</f>
        <v/>
      </c>
      <c r="DD187" s="283" t="str">
        <f ca="true">+IF(OFFSET('Sanitation Data'!$G$32,0,10*ROW('Sanitation Data'!G181))="","",OFFSET('Sanitation Data'!$G$32,0,10*ROW('Sanitation Data'!G181)))</f>
        <v/>
      </c>
      <c r="DE187" s="283" t="str">
        <f ca="true">+IF(OFFSET('Sanitation Data'!$H$28,0,10*ROW('Sanitation Data'!H181))="","",OFFSET('Sanitation Data'!$H$28,0,10*ROW('Sanitation Data'!H181)))</f>
        <v/>
      </c>
      <c r="DF187" s="283" t="str">
        <f ca="true">+IF(OFFSET('Sanitation Data'!$H$29,0,10*ROW('Sanitation Data'!H181))="","",OFFSET('Sanitation Data'!$H$29,0,10*ROW('Sanitation Data'!H181)))</f>
        <v/>
      </c>
      <c r="DG187" s="283" t="str">
        <f ca="true">+IF(OFFSET('Sanitation Data'!$H$30,0,10*ROW('Sanitation Data'!H181))="","",OFFSET('Sanitation Data'!$H$30,0,10*ROW('Sanitation Data'!H181)))</f>
        <v/>
      </c>
      <c r="DH187" s="283" t="str">
        <f ca="true">+IF(OFFSET('Sanitation Data'!$H$31,0,10*ROW('Sanitation Data'!H181))="","",OFFSET('Sanitation Data'!$H$31,0,10*ROW('Sanitation Data'!H181)))</f>
        <v/>
      </c>
      <c r="DI187" s="283" t="str">
        <f ca="true">+IF(OFFSET('Sanitation Data'!$H$32,0,10*ROW('Sanitation Data'!H181))="","",OFFSET('Sanitation Data'!$H$32,0,10*ROW('Sanitation Data'!H181)))</f>
        <v/>
      </c>
      <c r="DJ187" s="283" t="str">
        <f ca="true">+IF(OFFSET('Sanitation Data'!$I$28,0,10*ROW('Sanitation Data'!I181))="","",OFFSET('Sanitation Data'!$I$28,0,10*ROW('Sanitation Data'!I181)))</f>
        <v/>
      </c>
      <c r="DK187" s="283" t="str">
        <f ca="true">+IF(OFFSET('Sanitation Data'!$I$29,0,10*ROW('Sanitation Data'!I181))="","",OFFSET('Sanitation Data'!$I$29,0,10*ROW('Sanitation Data'!I181)))</f>
        <v/>
      </c>
      <c r="DL187" s="283" t="str">
        <f ca="true">+IF(OFFSET('Sanitation Data'!$I$30,0,10*ROW('Sanitation Data'!I181))="","",OFFSET('Sanitation Data'!$I$30,0,10*ROW('Sanitation Data'!I181)))</f>
        <v/>
      </c>
      <c r="DM187" s="283" t="str">
        <f ca="true">+IF(OFFSET('Sanitation Data'!$I$31,0,10*ROW('Sanitation Data'!I181))="","",OFFSET('Sanitation Data'!$I$31,0,10*ROW('Sanitation Data'!I181)))</f>
        <v/>
      </c>
      <c r="DN187" s="283" t="str">
        <f ca="true">+IF(OFFSET('Sanitation Data'!$I$32,0,10*ROW('Sanitation Data'!I181))="","",OFFSET('Sanitation Data'!$I$32,0,10*ROW('Sanitation Data'!I181)))</f>
        <v/>
      </c>
      <c r="DO187" s="283" t="str">
        <f ca="true">+IF(OFFSET('Hygiene Data'!$D$11,0,10*ROW('Hygiene Data'!D181))="","",OFFSET('Hygiene Data'!$D$11,0,10*ROW('Hygiene Data'!D181)))</f>
        <v/>
      </c>
      <c r="DP187" s="283" t="str">
        <f ca="true">+IF(OFFSET('Hygiene Data'!$D$12,0,10*ROW('Hygiene Data'!D181))="","",OFFSET('Hygiene Data'!$D$12,0,10*ROW('Hygiene Data'!D181)))</f>
        <v/>
      </c>
      <c r="DQ187" s="283" t="str">
        <f ca="true">+IF(OFFSET('Hygiene Data'!$D$13,0,10*ROW('Hygiene Data'!D181))="","",OFFSET('Hygiene Data'!$D$13,0,10*ROW('Hygiene Data'!D181)))</f>
        <v/>
      </c>
      <c r="DR187" s="283" t="str">
        <f ca="true">+IF(OFFSET('Hygiene Data'!$E$11,0,10*ROW('Hygiene Data'!E181))="","",OFFSET('Hygiene Data'!$E$11,0,10*ROW('Hygiene Data'!E181)))</f>
        <v/>
      </c>
      <c r="DS187" s="283" t="str">
        <f ca="true">+IF(OFFSET('Hygiene Data'!$E$12,0,10*ROW('Hygiene Data'!E181))="","",OFFSET('Hygiene Data'!$E$12,0,10*ROW('Hygiene Data'!E181)))</f>
        <v/>
      </c>
      <c r="DT187" s="283" t="str">
        <f ca="true">+IF(OFFSET('Hygiene Data'!$E$13,0,10*ROW('Hygiene Data'!E181))="","",OFFSET('Hygiene Data'!$E$13,0,10*ROW('Hygiene Data'!E181)))</f>
        <v/>
      </c>
      <c r="DU187" s="283" t="str">
        <f ca="true">+IF(OFFSET('Hygiene Data'!$F$11,0,10*ROW('Hygiene Data'!F181))="","",OFFSET('Hygiene Data'!$F$11,0,10*ROW('Hygiene Data'!F181)))</f>
        <v/>
      </c>
      <c r="DV187" s="283" t="str">
        <f ca="true">+IF(OFFSET('Hygiene Data'!$F$12,0,10*ROW('Hygiene Data'!F181))="","",OFFSET('Hygiene Data'!$F$12,0,10*ROW('Hygiene Data'!F181)))</f>
        <v/>
      </c>
      <c r="DW187" s="283" t="str">
        <f ca="true">+IF(OFFSET('Hygiene Data'!$F$13,0,10*ROW('Hygiene Data'!F181))="","",OFFSET('Hygiene Data'!$F$13,0,10*ROW('Hygiene Data'!F181)))</f>
        <v/>
      </c>
      <c r="DX187" s="283" t="str">
        <f ca="true">+IF(OFFSET('Hygiene Data'!$G$11,0,10*ROW('Hygiene Data'!G181))="","",OFFSET('Hygiene Data'!$G$11,0,10*ROW('Hygiene Data'!G181)))</f>
        <v/>
      </c>
      <c r="DY187" s="283" t="str">
        <f ca="true">+IF(OFFSET('Hygiene Data'!$G$12,0,10*ROW('Hygiene Data'!G181))="","",OFFSET('Hygiene Data'!$G$12,0,10*ROW('Hygiene Data'!G181)))</f>
        <v/>
      </c>
      <c r="DZ187" s="283" t="str">
        <f ca="true">+IF(OFFSET('Hygiene Data'!$G$13,0,10*ROW('Hygiene Data'!G181))="","",OFFSET('Hygiene Data'!$G$13,0,10*ROW('Hygiene Data'!G181)))</f>
        <v/>
      </c>
      <c r="EA187" s="283" t="str">
        <f ca="true">+IF(OFFSET('Hygiene Data'!$H$11,0,10*ROW('Hygiene Data'!H181))="","",OFFSET('Hygiene Data'!$H$11,0,10*ROW('Hygiene Data'!H181)))</f>
        <v/>
      </c>
      <c r="EB187" s="283" t="str">
        <f ca="true">+IF(OFFSET('Hygiene Data'!$H$12,0,10*ROW('Hygiene Data'!H181))="","",OFFSET('Hygiene Data'!$H$12,0,10*ROW('Hygiene Data'!H181)))</f>
        <v/>
      </c>
      <c r="EC187" s="283" t="str">
        <f ca="true">+IF(OFFSET('Hygiene Data'!$H$13,0,10*ROW('Hygiene Data'!H181))="","",OFFSET('Hygiene Data'!$H$13,0,10*ROW('Hygiene Data'!H181)))</f>
        <v/>
      </c>
      <c r="ED187" s="283" t="str">
        <f ca="true">+IF(OFFSET('Hygiene Data'!$I$11,0,10*ROW('Hygiene Data'!I181))="","",OFFSET('Hygiene Data'!$I$11,0,10*ROW('Hygiene Data'!I181)))</f>
        <v/>
      </c>
      <c r="EE187" s="283" t="str">
        <f ca="true">+IF(OFFSET('Hygiene Data'!$I$12,0,10*ROW('Hygiene Data'!I181))="","",OFFSET('Hygiene Data'!$I$12,0,10*ROW('Hygiene Data'!I181)))</f>
        <v/>
      </c>
      <c r="EF187" s="283"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9"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3"/>
      <c r="BS188" s="283" t="str">
        <f ca="true">+IF(OFFSET('Water Data'!$D$27,0,10*ROW('Water Data'!D182))="","",OFFSET('Water Data'!$D$27,0,10*ROW('Water Data'!D182)))</f>
        <v/>
      </c>
      <c r="BT188" s="283" t="str">
        <f ca="true">+IF(OFFSET('Water Data'!$D$28,0,10*ROW('Water Data'!D182))="","",OFFSET('Water Data'!$D$28,0,10*ROW('Water Data'!D182)))</f>
        <v/>
      </c>
      <c r="BU188" s="283" t="str">
        <f ca="true">+IF(OFFSET('Water Data'!$D$29,0,10*ROW('Water Data'!D182))="","",OFFSET('Water Data'!$D$29,0,10*ROW('Water Data'!D182)))</f>
        <v/>
      </c>
      <c r="BV188" s="283" t="str">
        <f ca="true">+IF(OFFSET('Water Data'!$E$27,0,10*ROW('Water Data'!E182))="","",OFFSET('Water Data'!$E$27,0,10*ROW('Water Data'!E182)))</f>
        <v/>
      </c>
      <c r="BW188" s="283" t="str">
        <f ca="true">+IF(OFFSET('Water Data'!$E$28,0,10*ROW('Water Data'!E182))="","",OFFSET('Water Data'!$E$28,0,10*ROW('Water Data'!E182)))</f>
        <v/>
      </c>
      <c r="BX188" s="283" t="str">
        <f ca="true">+IF(OFFSET('Water Data'!$E$29,0,10*ROW('Water Data'!E182))="","",OFFSET('Water Data'!$E$29,0,10*ROW('Water Data'!E182)))</f>
        <v/>
      </c>
      <c r="BY188" s="283" t="str">
        <f ca="true">+IF(OFFSET('Water Data'!$F$27,0,10*ROW('Water Data'!F182))="","",OFFSET('Water Data'!$F$27,0,10*ROW('Water Data'!F182)))</f>
        <v/>
      </c>
      <c r="BZ188" s="283" t="str">
        <f ca="true">+IF(OFFSET('Water Data'!$F$28,0,10*ROW('Water Data'!F182))="","",OFFSET('Water Data'!$F$28,0,10*ROW('Water Data'!F182)))</f>
        <v/>
      </c>
      <c r="CA188" s="283" t="str">
        <f ca="true">+IF(OFFSET('Water Data'!$F$29,0,10*ROW('Water Data'!F182))="","",OFFSET('Water Data'!$F$29,0,10*ROW('Water Data'!F182)))</f>
        <v/>
      </c>
      <c r="CB188" s="283" t="str">
        <f ca="true">+IF(OFFSET('Water Data'!$G$27,0,10*ROW('Water Data'!G182))="","",OFFSET('Water Data'!$G$27,0,10*ROW('Water Data'!G182)))</f>
        <v/>
      </c>
      <c r="CC188" s="283" t="str">
        <f ca="true">+IF(OFFSET('Water Data'!$G$28,0,10*ROW('Water Data'!G182))="","",OFFSET('Water Data'!$G$28,0,10*ROW('Water Data'!G182)))</f>
        <v/>
      </c>
      <c r="CD188" s="283" t="str">
        <f ca="true">+IF(OFFSET('Water Data'!$G$29,0,10*ROW('Water Data'!G182))="","",OFFSET('Water Data'!$G$29,0,10*ROW('Water Data'!G182)))</f>
        <v/>
      </c>
      <c r="CE188" s="283" t="str">
        <f ca="true">+IF(OFFSET('Water Data'!$H$27,0,10*ROW('Water Data'!H182))="","",OFFSET('Water Data'!$H$27,0,10*ROW('Water Data'!H182)))</f>
        <v/>
      </c>
      <c r="CF188" s="283" t="str">
        <f ca="true">+IF(OFFSET('Water Data'!$H$28,0,10*ROW('Water Data'!H182))="","",OFFSET('Water Data'!$H$28,0,10*ROW('Water Data'!H182)))</f>
        <v/>
      </c>
      <c r="CG188" s="283" t="str">
        <f ca="true">+IF(OFFSET('Water Data'!$H$29,0,10*ROW('Water Data'!H182))="","",OFFSET('Water Data'!$H$29,0,10*ROW('Water Data'!H182)))</f>
        <v/>
      </c>
      <c r="CH188" s="283" t="str">
        <f ca="true">+IF(OFFSET('Water Data'!$I$27,0,10*ROW('Water Data'!I182))="","",OFFSET('Water Data'!$I$27,0,10*ROW('Water Data'!I182)))</f>
        <v/>
      </c>
      <c r="CI188" s="283" t="str">
        <f ca="true">+IF(OFFSET('Water Data'!$I$28,0,10*ROW('Water Data'!I182))="","",OFFSET('Water Data'!$I$28,0,10*ROW('Water Data'!I182)))</f>
        <v/>
      </c>
      <c r="CJ188" s="283" t="str">
        <f ca="true">+IF(OFFSET('Water Data'!$I$29,0,10*ROW('Water Data'!I182))="","",OFFSET('Water Data'!$I$29,0,10*ROW('Water Data'!I182)))</f>
        <v/>
      </c>
      <c r="CK188" s="283" t="str">
        <f ca="true">+IF(OFFSET('Sanitation Data'!$D$28,0,10*ROW('Sanitation Data'!D182))="","",OFFSET('Sanitation Data'!$D$28,0,10*ROW('Sanitation Data'!D182)))</f>
        <v/>
      </c>
      <c r="CL188" s="283" t="str">
        <f ca="true">+IF(OFFSET('Sanitation Data'!$D$29,0,10*ROW('Sanitation Data'!D182))="","",OFFSET('Sanitation Data'!$D$29,0,10*ROW('Sanitation Data'!D182)))</f>
        <v/>
      </c>
      <c r="CM188" s="283" t="str">
        <f ca="true">+IF(OFFSET('Sanitation Data'!$D$30,0,10*ROW('Sanitation Data'!D182))="","",OFFSET('Sanitation Data'!$D$30,0,10*ROW('Sanitation Data'!D182)))</f>
        <v/>
      </c>
      <c r="CN188" s="283" t="str">
        <f ca="true">+IF(OFFSET('Sanitation Data'!$D$31,0,10*ROW('Sanitation Data'!D182))="","",OFFSET('Sanitation Data'!$D$31,0,10*ROW('Sanitation Data'!D182)))</f>
        <v/>
      </c>
      <c r="CO188" s="283" t="str">
        <f ca="true">+IF(OFFSET('Sanitation Data'!$D$32,0,10*ROW('Sanitation Data'!D182))="","",OFFSET('Sanitation Data'!$D$32,0,10*ROW('Sanitation Data'!D182)))</f>
        <v/>
      </c>
      <c r="CP188" s="283" t="str">
        <f ca="true">+IF(OFFSET('Sanitation Data'!$E$28,0,10*ROW('Sanitation Data'!E182))="","",OFFSET('Sanitation Data'!$E$28,0,10*ROW('Sanitation Data'!E182)))</f>
        <v/>
      </c>
      <c r="CQ188" s="283" t="str">
        <f ca="true">+IF(OFFSET('Sanitation Data'!$E$29,0,10*ROW('Sanitation Data'!E182))="","",OFFSET('Sanitation Data'!$E$29,0,10*ROW('Sanitation Data'!E182)))</f>
        <v/>
      </c>
      <c r="CR188" s="283" t="str">
        <f ca="true">+IF(OFFSET('Sanitation Data'!$E$30,0,10*ROW('Sanitation Data'!E182))="","",OFFSET('Sanitation Data'!$E$30,0,10*ROW('Sanitation Data'!E182)))</f>
        <v/>
      </c>
      <c r="CS188" s="283" t="str">
        <f ca="true">+IF(OFFSET('Sanitation Data'!$E$31,0,10*ROW('Sanitation Data'!E182))="","",OFFSET('Sanitation Data'!$E$31,0,10*ROW('Sanitation Data'!E182)))</f>
        <v/>
      </c>
      <c r="CT188" s="283" t="str">
        <f ca="true">+IF(OFFSET('Sanitation Data'!$E$32,0,10*ROW('Sanitation Data'!E182))="","",OFFSET('Sanitation Data'!$E$32,0,10*ROW('Sanitation Data'!E182)))</f>
        <v/>
      </c>
      <c r="CU188" s="283" t="str">
        <f ca="true">+IF(OFFSET('Sanitation Data'!$F$28,0,10*ROW('Sanitation Data'!F182))="","",OFFSET('Sanitation Data'!$F$28,0,10*ROW('Sanitation Data'!F182)))</f>
        <v/>
      </c>
      <c r="CV188" s="283" t="str">
        <f ca="true">+IF(OFFSET('Sanitation Data'!$F$29,0,10*ROW('Sanitation Data'!F182))="","",OFFSET('Sanitation Data'!$F$29,0,10*ROW('Sanitation Data'!F182)))</f>
        <v/>
      </c>
      <c r="CW188" s="283" t="str">
        <f ca="true">+IF(OFFSET('Sanitation Data'!$F$30,0,10*ROW('Sanitation Data'!F182))="","",OFFSET('Sanitation Data'!$F$30,0,10*ROW('Sanitation Data'!F182)))</f>
        <v/>
      </c>
      <c r="CX188" s="283" t="str">
        <f ca="true">+IF(OFFSET('Sanitation Data'!$F$31,0,10*ROW('Sanitation Data'!F182))="","",OFFSET('Sanitation Data'!$F$31,0,10*ROW('Sanitation Data'!F182)))</f>
        <v/>
      </c>
      <c r="CY188" s="283" t="str">
        <f ca="true">+IF(OFFSET('Sanitation Data'!$F$32,0,10*ROW('Sanitation Data'!F182))="","",OFFSET('Sanitation Data'!$F$32,0,10*ROW('Sanitation Data'!F182)))</f>
        <v/>
      </c>
      <c r="CZ188" s="283" t="str">
        <f ca="true">+IF(OFFSET('Sanitation Data'!$G$28,0,10*ROW('Sanitation Data'!G182))="","",OFFSET('Sanitation Data'!$G$28,0,10*ROW('Sanitation Data'!G182)))</f>
        <v/>
      </c>
      <c r="DA188" s="283" t="str">
        <f ca="true">+IF(OFFSET('Sanitation Data'!$G$29,0,10*ROW('Sanitation Data'!G182))="","",OFFSET('Sanitation Data'!$G$29,0,10*ROW('Sanitation Data'!G182)))</f>
        <v/>
      </c>
      <c r="DB188" s="283" t="str">
        <f ca="true">+IF(OFFSET('Sanitation Data'!$G$30,0,10*ROW('Sanitation Data'!G182))="","",OFFSET('Sanitation Data'!$G$30,0,10*ROW('Sanitation Data'!G182)))</f>
        <v/>
      </c>
      <c r="DC188" s="283" t="str">
        <f ca="true">+IF(OFFSET('Sanitation Data'!$G$31,0,10*ROW('Sanitation Data'!G182))="","",OFFSET('Sanitation Data'!$G$31,0,10*ROW('Sanitation Data'!G182)))</f>
        <v/>
      </c>
      <c r="DD188" s="283" t="str">
        <f ca="true">+IF(OFFSET('Sanitation Data'!$G$32,0,10*ROW('Sanitation Data'!G182))="","",OFFSET('Sanitation Data'!$G$32,0,10*ROW('Sanitation Data'!G182)))</f>
        <v/>
      </c>
      <c r="DE188" s="283" t="str">
        <f ca="true">+IF(OFFSET('Sanitation Data'!$H$28,0,10*ROW('Sanitation Data'!H182))="","",OFFSET('Sanitation Data'!$H$28,0,10*ROW('Sanitation Data'!H182)))</f>
        <v/>
      </c>
      <c r="DF188" s="283" t="str">
        <f ca="true">+IF(OFFSET('Sanitation Data'!$H$29,0,10*ROW('Sanitation Data'!H182))="","",OFFSET('Sanitation Data'!$H$29,0,10*ROW('Sanitation Data'!H182)))</f>
        <v/>
      </c>
      <c r="DG188" s="283" t="str">
        <f ca="true">+IF(OFFSET('Sanitation Data'!$H$30,0,10*ROW('Sanitation Data'!H182))="","",OFFSET('Sanitation Data'!$H$30,0,10*ROW('Sanitation Data'!H182)))</f>
        <v/>
      </c>
      <c r="DH188" s="283" t="str">
        <f ca="true">+IF(OFFSET('Sanitation Data'!$H$31,0,10*ROW('Sanitation Data'!H182))="","",OFFSET('Sanitation Data'!$H$31,0,10*ROW('Sanitation Data'!H182)))</f>
        <v/>
      </c>
      <c r="DI188" s="283" t="str">
        <f ca="true">+IF(OFFSET('Sanitation Data'!$H$32,0,10*ROW('Sanitation Data'!H182))="","",OFFSET('Sanitation Data'!$H$32,0,10*ROW('Sanitation Data'!H182)))</f>
        <v/>
      </c>
      <c r="DJ188" s="283" t="str">
        <f ca="true">+IF(OFFSET('Sanitation Data'!$I$28,0,10*ROW('Sanitation Data'!I182))="","",OFFSET('Sanitation Data'!$I$28,0,10*ROW('Sanitation Data'!I182)))</f>
        <v/>
      </c>
      <c r="DK188" s="283" t="str">
        <f ca="true">+IF(OFFSET('Sanitation Data'!$I$29,0,10*ROW('Sanitation Data'!I182))="","",OFFSET('Sanitation Data'!$I$29,0,10*ROW('Sanitation Data'!I182)))</f>
        <v/>
      </c>
      <c r="DL188" s="283" t="str">
        <f ca="true">+IF(OFFSET('Sanitation Data'!$I$30,0,10*ROW('Sanitation Data'!I182))="","",OFFSET('Sanitation Data'!$I$30,0,10*ROW('Sanitation Data'!I182)))</f>
        <v/>
      </c>
      <c r="DM188" s="283" t="str">
        <f ca="true">+IF(OFFSET('Sanitation Data'!$I$31,0,10*ROW('Sanitation Data'!I182))="","",OFFSET('Sanitation Data'!$I$31,0,10*ROW('Sanitation Data'!I182)))</f>
        <v/>
      </c>
      <c r="DN188" s="283" t="str">
        <f ca="true">+IF(OFFSET('Sanitation Data'!$I$32,0,10*ROW('Sanitation Data'!I182))="","",OFFSET('Sanitation Data'!$I$32,0,10*ROW('Sanitation Data'!I182)))</f>
        <v/>
      </c>
      <c r="DO188" s="283" t="str">
        <f ca="true">+IF(OFFSET('Hygiene Data'!$D$11,0,10*ROW('Hygiene Data'!D182))="","",OFFSET('Hygiene Data'!$D$11,0,10*ROW('Hygiene Data'!D182)))</f>
        <v/>
      </c>
      <c r="DP188" s="283" t="str">
        <f ca="true">+IF(OFFSET('Hygiene Data'!$D$12,0,10*ROW('Hygiene Data'!D182))="","",OFFSET('Hygiene Data'!$D$12,0,10*ROW('Hygiene Data'!D182)))</f>
        <v/>
      </c>
      <c r="DQ188" s="283" t="str">
        <f ca="true">+IF(OFFSET('Hygiene Data'!$D$13,0,10*ROW('Hygiene Data'!D182))="","",OFFSET('Hygiene Data'!$D$13,0,10*ROW('Hygiene Data'!D182)))</f>
        <v/>
      </c>
      <c r="DR188" s="283" t="str">
        <f ca="true">+IF(OFFSET('Hygiene Data'!$E$11,0,10*ROW('Hygiene Data'!E182))="","",OFFSET('Hygiene Data'!$E$11,0,10*ROW('Hygiene Data'!E182)))</f>
        <v/>
      </c>
      <c r="DS188" s="283" t="str">
        <f ca="true">+IF(OFFSET('Hygiene Data'!$E$12,0,10*ROW('Hygiene Data'!E182))="","",OFFSET('Hygiene Data'!$E$12,0,10*ROW('Hygiene Data'!E182)))</f>
        <v/>
      </c>
      <c r="DT188" s="283" t="str">
        <f ca="true">+IF(OFFSET('Hygiene Data'!$E$13,0,10*ROW('Hygiene Data'!E182))="","",OFFSET('Hygiene Data'!$E$13,0,10*ROW('Hygiene Data'!E182)))</f>
        <v/>
      </c>
      <c r="DU188" s="283" t="str">
        <f ca="true">+IF(OFFSET('Hygiene Data'!$F$11,0,10*ROW('Hygiene Data'!F182))="","",OFFSET('Hygiene Data'!$F$11,0,10*ROW('Hygiene Data'!F182)))</f>
        <v/>
      </c>
      <c r="DV188" s="283" t="str">
        <f ca="true">+IF(OFFSET('Hygiene Data'!$F$12,0,10*ROW('Hygiene Data'!F182))="","",OFFSET('Hygiene Data'!$F$12,0,10*ROW('Hygiene Data'!F182)))</f>
        <v/>
      </c>
      <c r="DW188" s="283" t="str">
        <f ca="true">+IF(OFFSET('Hygiene Data'!$F$13,0,10*ROW('Hygiene Data'!F182))="","",OFFSET('Hygiene Data'!$F$13,0,10*ROW('Hygiene Data'!F182)))</f>
        <v/>
      </c>
      <c r="DX188" s="283" t="str">
        <f ca="true">+IF(OFFSET('Hygiene Data'!$G$11,0,10*ROW('Hygiene Data'!G182))="","",OFFSET('Hygiene Data'!$G$11,0,10*ROW('Hygiene Data'!G182)))</f>
        <v/>
      </c>
      <c r="DY188" s="283" t="str">
        <f ca="true">+IF(OFFSET('Hygiene Data'!$G$12,0,10*ROW('Hygiene Data'!G182))="","",OFFSET('Hygiene Data'!$G$12,0,10*ROW('Hygiene Data'!G182)))</f>
        <v/>
      </c>
      <c r="DZ188" s="283" t="str">
        <f ca="true">+IF(OFFSET('Hygiene Data'!$G$13,0,10*ROW('Hygiene Data'!G182))="","",OFFSET('Hygiene Data'!$G$13,0,10*ROW('Hygiene Data'!G182)))</f>
        <v/>
      </c>
      <c r="EA188" s="283" t="str">
        <f ca="true">+IF(OFFSET('Hygiene Data'!$H$11,0,10*ROW('Hygiene Data'!H182))="","",OFFSET('Hygiene Data'!$H$11,0,10*ROW('Hygiene Data'!H182)))</f>
        <v/>
      </c>
      <c r="EB188" s="283" t="str">
        <f ca="true">+IF(OFFSET('Hygiene Data'!$H$12,0,10*ROW('Hygiene Data'!H182))="","",OFFSET('Hygiene Data'!$H$12,0,10*ROW('Hygiene Data'!H182)))</f>
        <v/>
      </c>
      <c r="EC188" s="283" t="str">
        <f ca="true">+IF(OFFSET('Hygiene Data'!$H$13,0,10*ROW('Hygiene Data'!H182))="","",OFFSET('Hygiene Data'!$H$13,0,10*ROW('Hygiene Data'!H182)))</f>
        <v/>
      </c>
      <c r="ED188" s="283" t="str">
        <f ca="true">+IF(OFFSET('Hygiene Data'!$I$11,0,10*ROW('Hygiene Data'!I182))="","",OFFSET('Hygiene Data'!$I$11,0,10*ROW('Hygiene Data'!I182)))</f>
        <v/>
      </c>
      <c r="EE188" s="283" t="str">
        <f ca="true">+IF(OFFSET('Hygiene Data'!$I$12,0,10*ROW('Hygiene Data'!I182))="","",OFFSET('Hygiene Data'!$I$12,0,10*ROW('Hygiene Data'!I182)))</f>
        <v/>
      </c>
      <c r="EF188" s="283"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9"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3"/>
      <c r="BS189" s="283" t="str">
        <f ca="true">+IF(OFFSET('Water Data'!$D$27,0,10*ROW('Water Data'!D183))="","",OFFSET('Water Data'!$D$27,0,10*ROW('Water Data'!D183)))</f>
        <v/>
      </c>
      <c r="BT189" s="283" t="str">
        <f ca="true">+IF(OFFSET('Water Data'!$D$28,0,10*ROW('Water Data'!D183))="","",OFFSET('Water Data'!$D$28,0,10*ROW('Water Data'!D183)))</f>
        <v/>
      </c>
      <c r="BU189" s="283" t="str">
        <f ca="true">+IF(OFFSET('Water Data'!$D$29,0,10*ROW('Water Data'!D183))="","",OFFSET('Water Data'!$D$29,0,10*ROW('Water Data'!D183)))</f>
        <v/>
      </c>
      <c r="BV189" s="283" t="str">
        <f ca="true">+IF(OFFSET('Water Data'!$E$27,0,10*ROW('Water Data'!E183))="","",OFFSET('Water Data'!$E$27,0,10*ROW('Water Data'!E183)))</f>
        <v/>
      </c>
      <c r="BW189" s="283" t="str">
        <f ca="true">+IF(OFFSET('Water Data'!$E$28,0,10*ROW('Water Data'!E183))="","",OFFSET('Water Data'!$E$28,0,10*ROW('Water Data'!E183)))</f>
        <v/>
      </c>
      <c r="BX189" s="283" t="str">
        <f ca="true">+IF(OFFSET('Water Data'!$E$29,0,10*ROW('Water Data'!E183))="","",OFFSET('Water Data'!$E$29,0,10*ROW('Water Data'!E183)))</f>
        <v/>
      </c>
      <c r="BY189" s="283" t="str">
        <f ca="true">+IF(OFFSET('Water Data'!$F$27,0,10*ROW('Water Data'!F183))="","",OFFSET('Water Data'!$F$27,0,10*ROW('Water Data'!F183)))</f>
        <v/>
      </c>
      <c r="BZ189" s="283" t="str">
        <f ca="true">+IF(OFFSET('Water Data'!$F$28,0,10*ROW('Water Data'!F183))="","",OFFSET('Water Data'!$F$28,0,10*ROW('Water Data'!F183)))</f>
        <v/>
      </c>
      <c r="CA189" s="283" t="str">
        <f ca="true">+IF(OFFSET('Water Data'!$F$29,0,10*ROW('Water Data'!F183))="","",OFFSET('Water Data'!$F$29,0,10*ROW('Water Data'!F183)))</f>
        <v/>
      </c>
      <c r="CB189" s="283" t="str">
        <f ca="true">+IF(OFFSET('Water Data'!$G$27,0,10*ROW('Water Data'!G183))="","",OFFSET('Water Data'!$G$27,0,10*ROW('Water Data'!G183)))</f>
        <v/>
      </c>
      <c r="CC189" s="283" t="str">
        <f ca="true">+IF(OFFSET('Water Data'!$G$28,0,10*ROW('Water Data'!G183))="","",OFFSET('Water Data'!$G$28,0,10*ROW('Water Data'!G183)))</f>
        <v/>
      </c>
      <c r="CD189" s="283" t="str">
        <f ca="true">+IF(OFFSET('Water Data'!$G$29,0,10*ROW('Water Data'!G183))="","",OFFSET('Water Data'!$G$29,0,10*ROW('Water Data'!G183)))</f>
        <v/>
      </c>
      <c r="CE189" s="283" t="str">
        <f ca="true">+IF(OFFSET('Water Data'!$H$27,0,10*ROW('Water Data'!H183))="","",OFFSET('Water Data'!$H$27,0,10*ROW('Water Data'!H183)))</f>
        <v/>
      </c>
      <c r="CF189" s="283" t="str">
        <f ca="true">+IF(OFFSET('Water Data'!$H$28,0,10*ROW('Water Data'!H183))="","",OFFSET('Water Data'!$H$28,0,10*ROW('Water Data'!H183)))</f>
        <v/>
      </c>
      <c r="CG189" s="283" t="str">
        <f ca="true">+IF(OFFSET('Water Data'!$H$29,0,10*ROW('Water Data'!H183))="","",OFFSET('Water Data'!$H$29,0,10*ROW('Water Data'!H183)))</f>
        <v/>
      </c>
      <c r="CH189" s="283" t="str">
        <f ca="true">+IF(OFFSET('Water Data'!$I$27,0,10*ROW('Water Data'!I183))="","",OFFSET('Water Data'!$I$27,0,10*ROW('Water Data'!I183)))</f>
        <v/>
      </c>
      <c r="CI189" s="283" t="str">
        <f ca="true">+IF(OFFSET('Water Data'!$I$28,0,10*ROW('Water Data'!I183))="","",OFFSET('Water Data'!$I$28,0,10*ROW('Water Data'!I183)))</f>
        <v/>
      </c>
      <c r="CJ189" s="283" t="str">
        <f ca="true">+IF(OFFSET('Water Data'!$I$29,0,10*ROW('Water Data'!I183))="","",OFFSET('Water Data'!$I$29,0,10*ROW('Water Data'!I183)))</f>
        <v/>
      </c>
      <c r="CK189" s="283" t="str">
        <f ca="true">+IF(OFFSET('Sanitation Data'!$D$28,0,10*ROW('Sanitation Data'!D183))="","",OFFSET('Sanitation Data'!$D$28,0,10*ROW('Sanitation Data'!D183)))</f>
        <v/>
      </c>
      <c r="CL189" s="283" t="str">
        <f ca="true">+IF(OFFSET('Sanitation Data'!$D$29,0,10*ROW('Sanitation Data'!D183))="","",OFFSET('Sanitation Data'!$D$29,0,10*ROW('Sanitation Data'!D183)))</f>
        <v/>
      </c>
      <c r="CM189" s="283" t="str">
        <f ca="true">+IF(OFFSET('Sanitation Data'!$D$30,0,10*ROW('Sanitation Data'!D183))="","",OFFSET('Sanitation Data'!$D$30,0,10*ROW('Sanitation Data'!D183)))</f>
        <v/>
      </c>
      <c r="CN189" s="283" t="str">
        <f ca="true">+IF(OFFSET('Sanitation Data'!$D$31,0,10*ROW('Sanitation Data'!D183))="","",OFFSET('Sanitation Data'!$D$31,0,10*ROW('Sanitation Data'!D183)))</f>
        <v/>
      </c>
      <c r="CO189" s="283" t="str">
        <f ca="true">+IF(OFFSET('Sanitation Data'!$D$32,0,10*ROW('Sanitation Data'!D183))="","",OFFSET('Sanitation Data'!$D$32,0,10*ROW('Sanitation Data'!D183)))</f>
        <v/>
      </c>
      <c r="CP189" s="283" t="str">
        <f ca="true">+IF(OFFSET('Sanitation Data'!$E$28,0,10*ROW('Sanitation Data'!E183))="","",OFFSET('Sanitation Data'!$E$28,0,10*ROW('Sanitation Data'!E183)))</f>
        <v/>
      </c>
      <c r="CQ189" s="283" t="str">
        <f ca="true">+IF(OFFSET('Sanitation Data'!$E$29,0,10*ROW('Sanitation Data'!E183))="","",OFFSET('Sanitation Data'!$E$29,0,10*ROW('Sanitation Data'!E183)))</f>
        <v/>
      </c>
      <c r="CR189" s="283" t="str">
        <f ca="true">+IF(OFFSET('Sanitation Data'!$E$30,0,10*ROW('Sanitation Data'!E183))="","",OFFSET('Sanitation Data'!$E$30,0,10*ROW('Sanitation Data'!E183)))</f>
        <v/>
      </c>
      <c r="CS189" s="283" t="str">
        <f ca="true">+IF(OFFSET('Sanitation Data'!$E$31,0,10*ROW('Sanitation Data'!E183))="","",OFFSET('Sanitation Data'!$E$31,0,10*ROW('Sanitation Data'!E183)))</f>
        <v/>
      </c>
      <c r="CT189" s="283" t="str">
        <f ca="true">+IF(OFFSET('Sanitation Data'!$E$32,0,10*ROW('Sanitation Data'!E183))="","",OFFSET('Sanitation Data'!$E$32,0,10*ROW('Sanitation Data'!E183)))</f>
        <v/>
      </c>
      <c r="CU189" s="283" t="str">
        <f ca="true">+IF(OFFSET('Sanitation Data'!$F$28,0,10*ROW('Sanitation Data'!F183))="","",OFFSET('Sanitation Data'!$F$28,0,10*ROW('Sanitation Data'!F183)))</f>
        <v/>
      </c>
      <c r="CV189" s="283" t="str">
        <f ca="true">+IF(OFFSET('Sanitation Data'!$F$29,0,10*ROW('Sanitation Data'!F183))="","",OFFSET('Sanitation Data'!$F$29,0,10*ROW('Sanitation Data'!F183)))</f>
        <v/>
      </c>
      <c r="CW189" s="283" t="str">
        <f ca="true">+IF(OFFSET('Sanitation Data'!$F$30,0,10*ROW('Sanitation Data'!F183))="","",OFFSET('Sanitation Data'!$F$30,0,10*ROW('Sanitation Data'!F183)))</f>
        <v/>
      </c>
      <c r="CX189" s="283" t="str">
        <f ca="true">+IF(OFFSET('Sanitation Data'!$F$31,0,10*ROW('Sanitation Data'!F183))="","",OFFSET('Sanitation Data'!$F$31,0,10*ROW('Sanitation Data'!F183)))</f>
        <v/>
      </c>
      <c r="CY189" s="283" t="str">
        <f ca="true">+IF(OFFSET('Sanitation Data'!$F$32,0,10*ROW('Sanitation Data'!F183))="","",OFFSET('Sanitation Data'!$F$32,0,10*ROW('Sanitation Data'!F183)))</f>
        <v/>
      </c>
      <c r="CZ189" s="283" t="str">
        <f ca="true">+IF(OFFSET('Sanitation Data'!$G$28,0,10*ROW('Sanitation Data'!G183))="","",OFFSET('Sanitation Data'!$G$28,0,10*ROW('Sanitation Data'!G183)))</f>
        <v/>
      </c>
      <c r="DA189" s="283" t="str">
        <f ca="true">+IF(OFFSET('Sanitation Data'!$G$29,0,10*ROW('Sanitation Data'!G183))="","",OFFSET('Sanitation Data'!$G$29,0,10*ROW('Sanitation Data'!G183)))</f>
        <v/>
      </c>
      <c r="DB189" s="283" t="str">
        <f ca="true">+IF(OFFSET('Sanitation Data'!$G$30,0,10*ROW('Sanitation Data'!G183))="","",OFFSET('Sanitation Data'!$G$30,0,10*ROW('Sanitation Data'!G183)))</f>
        <v/>
      </c>
      <c r="DC189" s="283" t="str">
        <f ca="true">+IF(OFFSET('Sanitation Data'!$G$31,0,10*ROW('Sanitation Data'!G183))="","",OFFSET('Sanitation Data'!$G$31,0,10*ROW('Sanitation Data'!G183)))</f>
        <v/>
      </c>
      <c r="DD189" s="283" t="str">
        <f ca="true">+IF(OFFSET('Sanitation Data'!$G$32,0,10*ROW('Sanitation Data'!G183))="","",OFFSET('Sanitation Data'!$G$32,0,10*ROW('Sanitation Data'!G183)))</f>
        <v/>
      </c>
      <c r="DE189" s="283" t="str">
        <f ca="true">+IF(OFFSET('Sanitation Data'!$H$28,0,10*ROW('Sanitation Data'!H183))="","",OFFSET('Sanitation Data'!$H$28,0,10*ROW('Sanitation Data'!H183)))</f>
        <v/>
      </c>
      <c r="DF189" s="283" t="str">
        <f ca="true">+IF(OFFSET('Sanitation Data'!$H$29,0,10*ROW('Sanitation Data'!H183))="","",OFFSET('Sanitation Data'!$H$29,0,10*ROW('Sanitation Data'!H183)))</f>
        <v/>
      </c>
      <c r="DG189" s="283" t="str">
        <f ca="true">+IF(OFFSET('Sanitation Data'!$H$30,0,10*ROW('Sanitation Data'!H183))="","",OFFSET('Sanitation Data'!$H$30,0,10*ROW('Sanitation Data'!H183)))</f>
        <v/>
      </c>
      <c r="DH189" s="283" t="str">
        <f ca="true">+IF(OFFSET('Sanitation Data'!$H$31,0,10*ROW('Sanitation Data'!H183))="","",OFFSET('Sanitation Data'!$H$31,0,10*ROW('Sanitation Data'!H183)))</f>
        <v/>
      </c>
      <c r="DI189" s="283" t="str">
        <f ca="true">+IF(OFFSET('Sanitation Data'!$H$32,0,10*ROW('Sanitation Data'!H183))="","",OFFSET('Sanitation Data'!$H$32,0,10*ROW('Sanitation Data'!H183)))</f>
        <v/>
      </c>
      <c r="DJ189" s="283" t="str">
        <f ca="true">+IF(OFFSET('Sanitation Data'!$I$28,0,10*ROW('Sanitation Data'!I183))="","",OFFSET('Sanitation Data'!$I$28,0,10*ROW('Sanitation Data'!I183)))</f>
        <v/>
      </c>
      <c r="DK189" s="283" t="str">
        <f ca="true">+IF(OFFSET('Sanitation Data'!$I$29,0,10*ROW('Sanitation Data'!I183))="","",OFFSET('Sanitation Data'!$I$29,0,10*ROW('Sanitation Data'!I183)))</f>
        <v/>
      </c>
      <c r="DL189" s="283" t="str">
        <f ca="true">+IF(OFFSET('Sanitation Data'!$I$30,0,10*ROW('Sanitation Data'!I183))="","",OFFSET('Sanitation Data'!$I$30,0,10*ROW('Sanitation Data'!I183)))</f>
        <v/>
      </c>
      <c r="DM189" s="283" t="str">
        <f ca="true">+IF(OFFSET('Sanitation Data'!$I$31,0,10*ROW('Sanitation Data'!I183))="","",OFFSET('Sanitation Data'!$I$31,0,10*ROW('Sanitation Data'!I183)))</f>
        <v/>
      </c>
      <c r="DN189" s="283" t="str">
        <f ca="true">+IF(OFFSET('Sanitation Data'!$I$32,0,10*ROW('Sanitation Data'!I183))="","",OFFSET('Sanitation Data'!$I$32,0,10*ROW('Sanitation Data'!I183)))</f>
        <v/>
      </c>
      <c r="DO189" s="283" t="str">
        <f ca="true">+IF(OFFSET('Hygiene Data'!$D$11,0,10*ROW('Hygiene Data'!D183))="","",OFFSET('Hygiene Data'!$D$11,0,10*ROW('Hygiene Data'!D183)))</f>
        <v/>
      </c>
      <c r="DP189" s="283" t="str">
        <f ca="true">+IF(OFFSET('Hygiene Data'!$D$12,0,10*ROW('Hygiene Data'!D183))="","",OFFSET('Hygiene Data'!$D$12,0,10*ROW('Hygiene Data'!D183)))</f>
        <v/>
      </c>
      <c r="DQ189" s="283" t="str">
        <f ca="true">+IF(OFFSET('Hygiene Data'!$D$13,0,10*ROW('Hygiene Data'!D183))="","",OFFSET('Hygiene Data'!$D$13,0,10*ROW('Hygiene Data'!D183)))</f>
        <v/>
      </c>
      <c r="DR189" s="283" t="str">
        <f ca="true">+IF(OFFSET('Hygiene Data'!$E$11,0,10*ROW('Hygiene Data'!E183))="","",OFFSET('Hygiene Data'!$E$11,0,10*ROW('Hygiene Data'!E183)))</f>
        <v/>
      </c>
      <c r="DS189" s="283" t="str">
        <f ca="true">+IF(OFFSET('Hygiene Data'!$E$12,0,10*ROW('Hygiene Data'!E183))="","",OFFSET('Hygiene Data'!$E$12,0,10*ROW('Hygiene Data'!E183)))</f>
        <v/>
      </c>
      <c r="DT189" s="283" t="str">
        <f ca="true">+IF(OFFSET('Hygiene Data'!$E$13,0,10*ROW('Hygiene Data'!E183))="","",OFFSET('Hygiene Data'!$E$13,0,10*ROW('Hygiene Data'!E183)))</f>
        <v/>
      </c>
      <c r="DU189" s="283" t="str">
        <f ca="true">+IF(OFFSET('Hygiene Data'!$F$11,0,10*ROW('Hygiene Data'!F183))="","",OFFSET('Hygiene Data'!$F$11,0,10*ROW('Hygiene Data'!F183)))</f>
        <v/>
      </c>
      <c r="DV189" s="283" t="str">
        <f ca="true">+IF(OFFSET('Hygiene Data'!$F$12,0,10*ROW('Hygiene Data'!F183))="","",OFFSET('Hygiene Data'!$F$12,0,10*ROW('Hygiene Data'!F183)))</f>
        <v/>
      </c>
      <c r="DW189" s="283" t="str">
        <f ca="true">+IF(OFFSET('Hygiene Data'!$F$13,0,10*ROW('Hygiene Data'!F183))="","",OFFSET('Hygiene Data'!$F$13,0,10*ROW('Hygiene Data'!F183)))</f>
        <v/>
      </c>
      <c r="DX189" s="283" t="str">
        <f ca="true">+IF(OFFSET('Hygiene Data'!$G$11,0,10*ROW('Hygiene Data'!G183))="","",OFFSET('Hygiene Data'!$G$11,0,10*ROW('Hygiene Data'!G183)))</f>
        <v/>
      </c>
      <c r="DY189" s="283" t="str">
        <f ca="true">+IF(OFFSET('Hygiene Data'!$G$12,0,10*ROW('Hygiene Data'!G183))="","",OFFSET('Hygiene Data'!$G$12,0,10*ROW('Hygiene Data'!G183)))</f>
        <v/>
      </c>
      <c r="DZ189" s="283" t="str">
        <f ca="true">+IF(OFFSET('Hygiene Data'!$G$13,0,10*ROW('Hygiene Data'!G183))="","",OFFSET('Hygiene Data'!$G$13,0,10*ROW('Hygiene Data'!G183)))</f>
        <v/>
      </c>
      <c r="EA189" s="283" t="str">
        <f ca="true">+IF(OFFSET('Hygiene Data'!$H$11,0,10*ROW('Hygiene Data'!H183))="","",OFFSET('Hygiene Data'!$H$11,0,10*ROW('Hygiene Data'!H183)))</f>
        <v/>
      </c>
      <c r="EB189" s="283" t="str">
        <f ca="true">+IF(OFFSET('Hygiene Data'!$H$12,0,10*ROW('Hygiene Data'!H183))="","",OFFSET('Hygiene Data'!$H$12,0,10*ROW('Hygiene Data'!H183)))</f>
        <v/>
      </c>
      <c r="EC189" s="283" t="str">
        <f ca="true">+IF(OFFSET('Hygiene Data'!$H$13,0,10*ROW('Hygiene Data'!H183))="","",OFFSET('Hygiene Data'!$H$13,0,10*ROW('Hygiene Data'!H183)))</f>
        <v/>
      </c>
      <c r="ED189" s="283" t="str">
        <f ca="true">+IF(OFFSET('Hygiene Data'!$I$11,0,10*ROW('Hygiene Data'!I183))="","",OFFSET('Hygiene Data'!$I$11,0,10*ROW('Hygiene Data'!I183)))</f>
        <v/>
      </c>
      <c r="EE189" s="283" t="str">
        <f ca="true">+IF(OFFSET('Hygiene Data'!$I$12,0,10*ROW('Hygiene Data'!I183))="","",OFFSET('Hygiene Data'!$I$12,0,10*ROW('Hygiene Data'!I183)))</f>
        <v/>
      </c>
      <c r="EF189" s="283"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9"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3"/>
      <c r="BS190" s="283" t="str">
        <f ca="true">+IF(OFFSET('Water Data'!$D$27,0,10*ROW('Water Data'!D184))="","",OFFSET('Water Data'!$D$27,0,10*ROW('Water Data'!D184)))</f>
        <v/>
      </c>
      <c r="BT190" s="283" t="str">
        <f ca="true">+IF(OFFSET('Water Data'!$D$28,0,10*ROW('Water Data'!D184))="","",OFFSET('Water Data'!$D$28,0,10*ROW('Water Data'!D184)))</f>
        <v/>
      </c>
      <c r="BU190" s="283" t="str">
        <f ca="true">+IF(OFFSET('Water Data'!$D$29,0,10*ROW('Water Data'!D184))="","",OFFSET('Water Data'!$D$29,0,10*ROW('Water Data'!D184)))</f>
        <v/>
      </c>
      <c r="BV190" s="283" t="str">
        <f ca="true">+IF(OFFSET('Water Data'!$E$27,0,10*ROW('Water Data'!E184))="","",OFFSET('Water Data'!$E$27,0,10*ROW('Water Data'!E184)))</f>
        <v/>
      </c>
      <c r="BW190" s="283" t="str">
        <f ca="true">+IF(OFFSET('Water Data'!$E$28,0,10*ROW('Water Data'!E184))="","",OFFSET('Water Data'!$E$28,0,10*ROW('Water Data'!E184)))</f>
        <v/>
      </c>
      <c r="BX190" s="283" t="str">
        <f ca="true">+IF(OFFSET('Water Data'!$E$29,0,10*ROW('Water Data'!E184))="","",OFFSET('Water Data'!$E$29,0,10*ROW('Water Data'!E184)))</f>
        <v/>
      </c>
      <c r="BY190" s="283" t="str">
        <f ca="true">+IF(OFFSET('Water Data'!$F$27,0,10*ROW('Water Data'!F184))="","",OFFSET('Water Data'!$F$27,0,10*ROW('Water Data'!F184)))</f>
        <v/>
      </c>
      <c r="BZ190" s="283" t="str">
        <f ca="true">+IF(OFFSET('Water Data'!$F$28,0,10*ROW('Water Data'!F184))="","",OFFSET('Water Data'!$F$28,0,10*ROW('Water Data'!F184)))</f>
        <v/>
      </c>
      <c r="CA190" s="283" t="str">
        <f ca="true">+IF(OFFSET('Water Data'!$F$29,0,10*ROW('Water Data'!F184))="","",OFFSET('Water Data'!$F$29,0,10*ROW('Water Data'!F184)))</f>
        <v/>
      </c>
      <c r="CB190" s="283" t="str">
        <f ca="true">+IF(OFFSET('Water Data'!$G$27,0,10*ROW('Water Data'!G184))="","",OFFSET('Water Data'!$G$27,0,10*ROW('Water Data'!G184)))</f>
        <v/>
      </c>
      <c r="CC190" s="283" t="str">
        <f ca="true">+IF(OFFSET('Water Data'!$G$28,0,10*ROW('Water Data'!G184))="","",OFFSET('Water Data'!$G$28,0,10*ROW('Water Data'!G184)))</f>
        <v/>
      </c>
      <c r="CD190" s="283" t="str">
        <f ca="true">+IF(OFFSET('Water Data'!$G$29,0,10*ROW('Water Data'!G184))="","",OFFSET('Water Data'!$G$29,0,10*ROW('Water Data'!G184)))</f>
        <v/>
      </c>
      <c r="CE190" s="283" t="str">
        <f ca="true">+IF(OFFSET('Water Data'!$H$27,0,10*ROW('Water Data'!H184))="","",OFFSET('Water Data'!$H$27,0,10*ROW('Water Data'!H184)))</f>
        <v/>
      </c>
      <c r="CF190" s="283" t="str">
        <f ca="true">+IF(OFFSET('Water Data'!$H$28,0,10*ROW('Water Data'!H184))="","",OFFSET('Water Data'!$H$28,0,10*ROW('Water Data'!H184)))</f>
        <v/>
      </c>
      <c r="CG190" s="283" t="str">
        <f ca="true">+IF(OFFSET('Water Data'!$H$29,0,10*ROW('Water Data'!H184))="","",OFFSET('Water Data'!$H$29,0,10*ROW('Water Data'!H184)))</f>
        <v/>
      </c>
      <c r="CH190" s="283" t="str">
        <f ca="true">+IF(OFFSET('Water Data'!$I$27,0,10*ROW('Water Data'!I184))="","",OFFSET('Water Data'!$I$27,0,10*ROW('Water Data'!I184)))</f>
        <v/>
      </c>
      <c r="CI190" s="283" t="str">
        <f ca="true">+IF(OFFSET('Water Data'!$I$28,0,10*ROW('Water Data'!I184))="","",OFFSET('Water Data'!$I$28,0,10*ROW('Water Data'!I184)))</f>
        <v/>
      </c>
      <c r="CJ190" s="283" t="str">
        <f ca="true">+IF(OFFSET('Water Data'!$I$29,0,10*ROW('Water Data'!I184))="","",OFFSET('Water Data'!$I$29,0,10*ROW('Water Data'!I184)))</f>
        <v/>
      </c>
      <c r="CK190" s="283" t="str">
        <f ca="true">+IF(OFFSET('Sanitation Data'!$D$28,0,10*ROW('Sanitation Data'!D184))="","",OFFSET('Sanitation Data'!$D$28,0,10*ROW('Sanitation Data'!D184)))</f>
        <v/>
      </c>
      <c r="CL190" s="283" t="str">
        <f ca="true">+IF(OFFSET('Sanitation Data'!$D$29,0,10*ROW('Sanitation Data'!D184))="","",OFFSET('Sanitation Data'!$D$29,0,10*ROW('Sanitation Data'!D184)))</f>
        <v/>
      </c>
      <c r="CM190" s="283" t="str">
        <f ca="true">+IF(OFFSET('Sanitation Data'!$D$30,0,10*ROW('Sanitation Data'!D184))="","",OFFSET('Sanitation Data'!$D$30,0,10*ROW('Sanitation Data'!D184)))</f>
        <v/>
      </c>
      <c r="CN190" s="283" t="str">
        <f ca="true">+IF(OFFSET('Sanitation Data'!$D$31,0,10*ROW('Sanitation Data'!D184))="","",OFFSET('Sanitation Data'!$D$31,0,10*ROW('Sanitation Data'!D184)))</f>
        <v/>
      </c>
      <c r="CO190" s="283" t="str">
        <f ca="true">+IF(OFFSET('Sanitation Data'!$D$32,0,10*ROW('Sanitation Data'!D184))="","",OFFSET('Sanitation Data'!$D$32,0,10*ROW('Sanitation Data'!D184)))</f>
        <v/>
      </c>
      <c r="CP190" s="283" t="str">
        <f ca="true">+IF(OFFSET('Sanitation Data'!$E$28,0,10*ROW('Sanitation Data'!E184))="","",OFFSET('Sanitation Data'!$E$28,0,10*ROW('Sanitation Data'!E184)))</f>
        <v/>
      </c>
      <c r="CQ190" s="283" t="str">
        <f ca="true">+IF(OFFSET('Sanitation Data'!$E$29,0,10*ROW('Sanitation Data'!E184))="","",OFFSET('Sanitation Data'!$E$29,0,10*ROW('Sanitation Data'!E184)))</f>
        <v/>
      </c>
      <c r="CR190" s="283" t="str">
        <f ca="true">+IF(OFFSET('Sanitation Data'!$E$30,0,10*ROW('Sanitation Data'!E184))="","",OFFSET('Sanitation Data'!$E$30,0,10*ROW('Sanitation Data'!E184)))</f>
        <v/>
      </c>
      <c r="CS190" s="283" t="str">
        <f ca="true">+IF(OFFSET('Sanitation Data'!$E$31,0,10*ROW('Sanitation Data'!E184))="","",OFFSET('Sanitation Data'!$E$31,0,10*ROW('Sanitation Data'!E184)))</f>
        <v/>
      </c>
      <c r="CT190" s="283" t="str">
        <f ca="true">+IF(OFFSET('Sanitation Data'!$E$32,0,10*ROW('Sanitation Data'!E184))="","",OFFSET('Sanitation Data'!$E$32,0,10*ROW('Sanitation Data'!E184)))</f>
        <v/>
      </c>
      <c r="CU190" s="283" t="str">
        <f ca="true">+IF(OFFSET('Sanitation Data'!$F$28,0,10*ROW('Sanitation Data'!F184))="","",OFFSET('Sanitation Data'!$F$28,0,10*ROW('Sanitation Data'!F184)))</f>
        <v/>
      </c>
      <c r="CV190" s="283" t="str">
        <f ca="true">+IF(OFFSET('Sanitation Data'!$F$29,0,10*ROW('Sanitation Data'!F184))="","",OFFSET('Sanitation Data'!$F$29,0,10*ROW('Sanitation Data'!F184)))</f>
        <v/>
      </c>
      <c r="CW190" s="283" t="str">
        <f ca="true">+IF(OFFSET('Sanitation Data'!$F$30,0,10*ROW('Sanitation Data'!F184))="","",OFFSET('Sanitation Data'!$F$30,0,10*ROW('Sanitation Data'!F184)))</f>
        <v/>
      </c>
      <c r="CX190" s="283" t="str">
        <f ca="true">+IF(OFFSET('Sanitation Data'!$F$31,0,10*ROW('Sanitation Data'!F184))="","",OFFSET('Sanitation Data'!$F$31,0,10*ROW('Sanitation Data'!F184)))</f>
        <v/>
      </c>
      <c r="CY190" s="283" t="str">
        <f ca="true">+IF(OFFSET('Sanitation Data'!$F$32,0,10*ROW('Sanitation Data'!F184))="","",OFFSET('Sanitation Data'!$F$32,0,10*ROW('Sanitation Data'!F184)))</f>
        <v/>
      </c>
      <c r="CZ190" s="283" t="str">
        <f ca="true">+IF(OFFSET('Sanitation Data'!$G$28,0,10*ROW('Sanitation Data'!G184))="","",OFFSET('Sanitation Data'!$G$28,0,10*ROW('Sanitation Data'!G184)))</f>
        <v/>
      </c>
      <c r="DA190" s="283" t="str">
        <f ca="true">+IF(OFFSET('Sanitation Data'!$G$29,0,10*ROW('Sanitation Data'!G184))="","",OFFSET('Sanitation Data'!$G$29,0,10*ROW('Sanitation Data'!G184)))</f>
        <v/>
      </c>
      <c r="DB190" s="283" t="str">
        <f ca="true">+IF(OFFSET('Sanitation Data'!$G$30,0,10*ROW('Sanitation Data'!G184))="","",OFFSET('Sanitation Data'!$G$30,0,10*ROW('Sanitation Data'!G184)))</f>
        <v/>
      </c>
      <c r="DC190" s="283" t="str">
        <f ca="true">+IF(OFFSET('Sanitation Data'!$G$31,0,10*ROW('Sanitation Data'!G184))="","",OFFSET('Sanitation Data'!$G$31,0,10*ROW('Sanitation Data'!G184)))</f>
        <v/>
      </c>
      <c r="DD190" s="283" t="str">
        <f ca="true">+IF(OFFSET('Sanitation Data'!$G$32,0,10*ROW('Sanitation Data'!G184))="","",OFFSET('Sanitation Data'!$G$32,0,10*ROW('Sanitation Data'!G184)))</f>
        <v/>
      </c>
      <c r="DE190" s="283" t="str">
        <f ca="true">+IF(OFFSET('Sanitation Data'!$H$28,0,10*ROW('Sanitation Data'!H184))="","",OFFSET('Sanitation Data'!$H$28,0,10*ROW('Sanitation Data'!H184)))</f>
        <v/>
      </c>
      <c r="DF190" s="283" t="str">
        <f ca="true">+IF(OFFSET('Sanitation Data'!$H$29,0,10*ROW('Sanitation Data'!H184))="","",OFFSET('Sanitation Data'!$H$29,0,10*ROW('Sanitation Data'!H184)))</f>
        <v/>
      </c>
      <c r="DG190" s="283" t="str">
        <f ca="true">+IF(OFFSET('Sanitation Data'!$H$30,0,10*ROW('Sanitation Data'!H184))="","",OFFSET('Sanitation Data'!$H$30,0,10*ROW('Sanitation Data'!H184)))</f>
        <v/>
      </c>
      <c r="DH190" s="283" t="str">
        <f ca="true">+IF(OFFSET('Sanitation Data'!$H$31,0,10*ROW('Sanitation Data'!H184))="","",OFFSET('Sanitation Data'!$H$31,0,10*ROW('Sanitation Data'!H184)))</f>
        <v/>
      </c>
      <c r="DI190" s="283" t="str">
        <f ca="true">+IF(OFFSET('Sanitation Data'!$H$32,0,10*ROW('Sanitation Data'!H184))="","",OFFSET('Sanitation Data'!$H$32,0,10*ROW('Sanitation Data'!H184)))</f>
        <v/>
      </c>
      <c r="DJ190" s="283" t="str">
        <f ca="true">+IF(OFFSET('Sanitation Data'!$I$28,0,10*ROW('Sanitation Data'!I184))="","",OFFSET('Sanitation Data'!$I$28,0,10*ROW('Sanitation Data'!I184)))</f>
        <v/>
      </c>
      <c r="DK190" s="283" t="str">
        <f ca="true">+IF(OFFSET('Sanitation Data'!$I$29,0,10*ROW('Sanitation Data'!I184))="","",OFFSET('Sanitation Data'!$I$29,0,10*ROW('Sanitation Data'!I184)))</f>
        <v/>
      </c>
      <c r="DL190" s="283" t="str">
        <f ca="true">+IF(OFFSET('Sanitation Data'!$I$30,0,10*ROW('Sanitation Data'!I184))="","",OFFSET('Sanitation Data'!$I$30,0,10*ROW('Sanitation Data'!I184)))</f>
        <v/>
      </c>
      <c r="DM190" s="283" t="str">
        <f ca="true">+IF(OFFSET('Sanitation Data'!$I$31,0,10*ROW('Sanitation Data'!I184))="","",OFFSET('Sanitation Data'!$I$31,0,10*ROW('Sanitation Data'!I184)))</f>
        <v/>
      </c>
      <c r="DN190" s="283" t="str">
        <f ca="true">+IF(OFFSET('Sanitation Data'!$I$32,0,10*ROW('Sanitation Data'!I184))="","",OFFSET('Sanitation Data'!$I$32,0,10*ROW('Sanitation Data'!I184)))</f>
        <v/>
      </c>
      <c r="DO190" s="283" t="str">
        <f ca="true">+IF(OFFSET('Hygiene Data'!$D$11,0,10*ROW('Hygiene Data'!D184))="","",OFFSET('Hygiene Data'!$D$11,0,10*ROW('Hygiene Data'!D184)))</f>
        <v/>
      </c>
      <c r="DP190" s="283" t="str">
        <f ca="true">+IF(OFFSET('Hygiene Data'!$D$12,0,10*ROW('Hygiene Data'!D184))="","",OFFSET('Hygiene Data'!$D$12,0,10*ROW('Hygiene Data'!D184)))</f>
        <v/>
      </c>
      <c r="DQ190" s="283" t="str">
        <f ca="true">+IF(OFFSET('Hygiene Data'!$D$13,0,10*ROW('Hygiene Data'!D184))="","",OFFSET('Hygiene Data'!$D$13,0,10*ROW('Hygiene Data'!D184)))</f>
        <v/>
      </c>
      <c r="DR190" s="283" t="str">
        <f ca="true">+IF(OFFSET('Hygiene Data'!$E$11,0,10*ROW('Hygiene Data'!E184))="","",OFFSET('Hygiene Data'!$E$11,0,10*ROW('Hygiene Data'!E184)))</f>
        <v/>
      </c>
      <c r="DS190" s="283" t="str">
        <f ca="true">+IF(OFFSET('Hygiene Data'!$E$12,0,10*ROW('Hygiene Data'!E184))="","",OFFSET('Hygiene Data'!$E$12,0,10*ROW('Hygiene Data'!E184)))</f>
        <v/>
      </c>
      <c r="DT190" s="283" t="str">
        <f ca="true">+IF(OFFSET('Hygiene Data'!$E$13,0,10*ROW('Hygiene Data'!E184))="","",OFFSET('Hygiene Data'!$E$13,0,10*ROW('Hygiene Data'!E184)))</f>
        <v/>
      </c>
      <c r="DU190" s="283" t="str">
        <f ca="true">+IF(OFFSET('Hygiene Data'!$F$11,0,10*ROW('Hygiene Data'!F184))="","",OFFSET('Hygiene Data'!$F$11,0,10*ROW('Hygiene Data'!F184)))</f>
        <v/>
      </c>
      <c r="DV190" s="283" t="str">
        <f ca="true">+IF(OFFSET('Hygiene Data'!$F$12,0,10*ROW('Hygiene Data'!F184))="","",OFFSET('Hygiene Data'!$F$12,0,10*ROW('Hygiene Data'!F184)))</f>
        <v/>
      </c>
      <c r="DW190" s="283" t="str">
        <f ca="true">+IF(OFFSET('Hygiene Data'!$F$13,0,10*ROW('Hygiene Data'!F184))="","",OFFSET('Hygiene Data'!$F$13,0,10*ROW('Hygiene Data'!F184)))</f>
        <v/>
      </c>
      <c r="DX190" s="283" t="str">
        <f ca="true">+IF(OFFSET('Hygiene Data'!$G$11,0,10*ROW('Hygiene Data'!G184))="","",OFFSET('Hygiene Data'!$G$11,0,10*ROW('Hygiene Data'!G184)))</f>
        <v/>
      </c>
      <c r="DY190" s="283" t="str">
        <f ca="true">+IF(OFFSET('Hygiene Data'!$G$12,0,10*ROW('Hygiene Data'!G184))="","",OFFSET('Hygiene Data'!$G$12,0,10*ROW('Hygiene Data'!G184)))</f>
        <v/>
      </c>
      <c r="DZ190" s="283" t="str">
        <f ca="true">+IF(OFFSET('Hygiene Data'!$G$13,0,10*ROW('Hygiene Data'!G184))="","",OFFSET('Hygiene Data'!$G$13,0,10*ROW('Hygiene Data'!G184)))</f>
        <v/>
      </c>
      <c r="EA190" s="283" t="str">
        <f ca="true">+IF(OFFSET('Hygiene Data'!$H$11,0,10*ROW('Hygiene Data'!H184))="","",OFFSET('Hygiene Data'!$H$11,0,10*ROW('Hygiene Data'!H184)))</f>
        <v/>
      </c>
      <c r="EB190" s="283" t="str">
        <f ca="true">+IF(OFFSET('Hygiene Data'!$H$12,0,10*ROW('Hygiene Data'!H184))="","",OFFSET('Hygiene Data'!$H$12,0,10*ROW('Hygiene Data'!H184)))</f>
        <v/>
      </c>
      <c r="EC190" s="283" t="str">
        <f ca="true">+IF(OFFSET('Hygiene Data'!$H$13,0,10*ROW('Hygiene Data'!H184))="","",OFFSET('Hygiene Data'!$H$13,0,10*ROW('Hygiene Data'!H184)))</f>
        <v/>
      </c>
      <c r="ED190" s="283" t="str">
        <f ca="true">+IF(OFFSET('Hygiene Data'!$I$11,0,10*ROW('Hygiene Data'!I184))="","",OFFSET('Hygiene Data'!$I$11,0,10*ROW('Hygiene Data'!I184)))</f>
        <v/>
      </c>
      <c r="EE190" s="283" t="str">
        <f ca="true">+IF(OFFSET('Hygiene Data'!$I$12,0,10*ROW('Hygiene Data'!I184))="","",OFFSET('Hygiene Data'!$I$12,0,10*ROW('Hygiene Data'!I184)))</f>
        <v/>
      </c>
      <c r="EF190" s="283"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9"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3"/>
      <c r="BS191" s="283" t="str">
        <f ca="true">+IF(OFFSET('Water Data'!$D$27,0,10*ROW('Water Data'!D185))="","",OFFSET('Water Data'!$D$27,0,10*ROW('Water Data'!D185)))</f>
        <v/>
      </c>
      <c r="BT191" s="283" t="str">
        <f ca="true">+IF(OFFSET('Water Data'!$D$28,0,10*ROW('Water Data'!D185))="","",OFFSET('Water Data'!$D$28,0,10*ROW('Water Data'!D185)))</f>
        <v/>
      </c>
      <c r="BU191" s="283" t="str">
        <f ca="true">+IF(OFFSET('Water Data'!$D$29,0,10*ROW('Water Data'!D185))="","",OFFSET('Water Data'!$D$29,0,10*ROW('Water Data'!D185)))</f>
        <v/>
      </c>
      <c r="BV191" s="283" t="str">
        <f ca="true">+IF(OFFSET('Water Data'!$E$27,0,10*ROW('Water Data'!E185))="","",OFFSET('Water Data'!$E$27,0,10*ROW('Water Data'!E185)))</f>
        <v/>
      </c>
      <c r="BW191" s="283" t="str">
        <f ca="true">+IF(OFFSET('Water Data'!$E$28,0,10*ROW('Water Data'!E185))="","",OFFSET('Water Data'!$E$28,0,10*ROW('Water Data'!E185)))</f>
        <v/>
      </c>
      <c r="BX191" s="283" t="str">
        <f ca="true">+IF(OFFSET('Water Data'!$E$29,0,10*ROW('Water Data'!E185))="","",OFFSET('Water Data'!$E$29,0,10*ROW('Water Data'!E185)))</f>
        <v/>
      </c>
      <c r="BY191" s="283" t="str">
        <f ca="true">+IF(OFFSET('Water Data'!$F$27,0,10*ROW('Water Data'!F185))="","",OFFSET('Water Data'!$F$27,0,10*ROW('Water Data'!F185)))</f>
        <v/>
      </c>
      <c r="BZ191" s="283" t="str">
        <f ca="true">+IF(OFFSET('Water Data'!$F$28,0,10*ROW('Water Data'!F185))="","",OFFSET('Water Data'!$F$28,0,10*ROW('Water Data'!F185)))</f>
        <v/>
      </c>
      <c r="CA191" s="283" t="str">
        <f ca="true">+IF(OFFSET('Water Data'!$F$29,0,10*ROW('Water Data'!F185))="","",OFFSET('Water Data'!$F$29,0,10*ROW('Water Data'!F185)))</f>
        <v/>
      </c>
      <c r="CB191" s="283" t="str">
        <f ca="true">+IF(OFFSET('Water Data'!$G$27,0,10*ROW('Water Data'!G185))="","",OFFSET('Water Data'!$G$27,0,10*ROW('Water Data'!G185)))</f>
        <v/>
      </c>
      <c r="CC191" s="283" t="str">
        <f ca="true">+IF(OFFSET('Water Data'!$G$28,0,10*ROW('Water Data'!G185))="","",OFFSET('Water Data'!$G$28,0,10*ROW('Water Data'!G185)))</f>
        <v/>
      </c>
      <c r="CD191" s="283" t="str">
        <f ca="true">+IF(OFFSET('Water Data'!$G$29,0,10*ROW('Water Data'!G185))="","",OFFSET('Water Data'!$G$29,0,10*ROW('Water Data'!G185)))</f>
        <v/>
      </c>
      <c r="CE191" s="283" t="str">
        <f ca="true">+IF(OFFSET('Water Data'!$H$27,0,10*ROW('Water Data'!H185))="","",OFFSET('Water Data'!$H$27,0,10*ROW('Water Data'!H185)))</f>
        <v/>
      </c>
      <c r="CF191" s="283" t="str">
        <f ca="true">+IF(OFFSET('Water Data'!$H$28,0,10*ROW('Water Data'!H185))="","",OFFSET('Water Data'!$H$28,0,10*ROW('Water Data'!H185)))</f>
        <v/>
      </c>
      <c r="CG191" s="283" t="str">
        <f ca="true">+IF(OFFSET('Water Data'!$H$29,0,10*ROW('Water Data'!H185))="","",OFFSET('Water Data'!$H$29,0,10*ROW('Water Data'!H185)))</f>
        <v/>
      </c>
      <c r="CH191" s="283" t="str">
        <f ca="true">+IF(OFFSET('Water Data'!$I$27,0,10*ROW('Water Data'!I185))="","",OFFSET('Water Data'!$I$27,0,10*ROW('Water Data'!I185)))</f>
        <v/>
      </c>
      <c r="CI191" s="283" t="str">
        <f ca="true">+IF(OFFSET('Water Data'!$I$28,0,10*ROW('Water Data'!I185))="","",OFFSET('Water Data'!$I$28,0,10*ROW('Water Data'!I185)))</f>
        <v/>
      </c>
      <c r="CJ191" s="283" t="str">
        <f ca="true">+IF(OFFSET('Water Data'!$I$29,0,10*ROW('Water Data'!I185))="","",OFFSET('Water Data'!$I$29,0,10*ROW('Water Data'!I185)))</f>
        <v/>
      </c>
      <c r="CK191" s="283" t="str">
        <f ca="true">+IF(OFFSET('Sanitation Data'!$D$28,0,10*ROW('Sanitation Data'!D185))="","",OFFSET('Sanitation Data'!$D$28,0,10*ROW('Sanitation Data'!D185)))</f>
        <v/>
      </c>
      <c r="CL191" s="283" t="str">
        <f ca="true">+IF(OFFSET('Sanitation Data'!$D$29,0,10*ROW('Sanitation Data'!D185))="","",OFFSET('Sanitation Data'!$D$29,0,10*ROW('Sanitation Data'!D185)))</f>
        <v/>
      </c>
      <c r="CM191" s="283" t="str">
        <f ca="true">+IF(OFFSET('Sanitation Data'!$D$30,0,10*ROW('Sanitation Data'!D185))="","",OFFSET('Sanitation Data'!$D$30,0,10*ROW('Sanitation Data'!D185)))</f>
        <v/>
      </c>
      <c r="CN191" s="283" t="str">
        <f ca="true">+IF(OFFSET('Sanitation Data'!$D$31,0,10*ROW('Sanitation Data'!D185))="","",OFFSET('Sanitation Data'!$D$31,0,10*ROW('Sanitation Data'!D185)))</f>
        <v/>
      </c>
      <c r="CO191" s="283" t="str">
        <f ca="true">+IF(OFFSET('Sanitation Data'!$D$32,0,10*ROW('Sanitation Data'!D185))="","",OFFSET('Sanitation Data'!$D$32,0,10*ROW('Sanitation Data'!D185)))</f>
        <v/>
      </c>
      <c r="CP191" s="283" t="str">
        <f ca="true">+IF(OFFSET('Sanitation Data'!$E$28,0,10*ROW('Sanitation Data'!E185))="","",OFFSET('Sanitation Data'!$E$28,0,10*ROW('Sanitation Data'!E185)))</f>
        <v/>
      </c>
      <c r="CQ191" s="283" t="str">
        <f ca="true">+IF(OFFSET('Sanitation Data'!$E$29,0,10*ROW('Sanitation Data'!E185))="","",OFFSET('Sanitation Data'!$E$29,0,10*ROW('Sanitation Data'!E185)))</f>
        <v/>
      </c>
      <c r="CR191" s="283" t="str">
        <f ca="true">+IF(OFFSET('Sanitation Data'!$E$30,0,10*ROW('Sanitation Data'!E185))="","",OFFSET('Sanitation Data'!$E$30,0,10*ROW('Sanitation Data'!E185)))</f>
        <v/>
      </c>
      <c r="CS191" s="283" t="str">
        <f ca="true">+IF(OFFSET('Sanitation Data'!$E$31,0,10*ROW('Sanitation Data'!E185))="","",OFFSET('Sanitation Data'!$E$31,0,10*ROW('Sanitation Data'!E185)))</f>
        <v/>
      </c>
      <c r="CT191" s="283" t="str">
        <f ca="true">+IF(OFFSET('Sanitation Data'!$E$32,0,10*ROW('Sanitation Data'!E185))="","",OFFSET('Sanitation Data'!$E$32,0,10*ROW('Sanitation Data'!E185)))</f>
        <v/>
      </c>
      <c r="CU191" s="283" t="str">
        <f ca="true">+IF(OFFSET('Sanitation Data'!$F$28,0,10*ROW('Sanitation Data'!F185))="","",OFFSET('Sanitation Data'!$F$28,0,10*ROW('Sanitation Data'!F185)))</f>
        <v/>
      </c>
      <c r="CV191" s="283" t="str">
        <f ca="true">+IF(OFFSET('Sanitation Data'!$F$29,0,10*ROW('Sanitation Data'!F185))="","",OFFSET('Sanitation Data'!$F$29,0,10*ROW('Sanitation Data'!F185)))</f>
        <v/>
      </c>
      <c r="CW191" s="283" t="str">
        <f ca="true">+IF(OFFSET('Sanitation Data'!$F$30,0,10*ROW('Sanitation Data'!F185))="","",OFFSET('Sanitation Data'!$F$30,0,10*ROW('Sanitation Data'!F185)))</f>
        <v/>
      </c>
      <c r="CX191" s="283" t="str">
        <f ca="true">+IF(OFFSET('Sanitation Data'!$F$31,0,10*ROW('Sanitation Data'!F185))="","",OFFSET('Sanitation Data'!$F$31,0,10*ROW('Sanitation Data'!F185)))</f>
        <v/>
      </c>
      <c r="CY191" s="283" t="str">
        <f ca="true">+IF(OFFSET('Sanitation Data'!$F$32,0,10*ROW('Sanitation Data'!F185))="","",OFFSET('Sanitation Data'!$F$32,0,10*ROW('Sanitation Data'!F185)))</f>
        <v/>
      </c>
      <c r="CZ191" s="283" t="str">
        <f ca="true">+IF(OFFSET('Sanitation Data'!$G$28,0,10*ROW('Sanitation Data'!G185))="","",OFFSET('Sanitation Data'!$G$28,0,10*ROW('Sanitation Data'!G185)))</f>
        <v/>
      </c>
      <c r="DA191" s="283" t="str">
        <f ca="true">+IF(OFFSET('Sanitation Data'!$G$29,0,10*ROW('Sanitation Data'!G185))="","",OFFSET('Sanitation Data'!$G$29,0,10*ROW('Sanitation Data'!G185)))</f>
        <v/>
      </c>
      <c r="DB191" s="283" t="str">
        <f ca="true">+IF(OFFSET('Sanitation Data'!$G$30,0,10*ROW('Sanitation Data'!G185))="","",OFFSET('Sanitation Data'!$G$30,0,10*ROW('Sanitation Data'!G185)))</f>
        <v/>
      </c>
      <c r="DC191" s="283" t="str">
        <f ca="true">+IF(OFFSET('Sanitation Data'!$G$31,0,10*ROW('Sanitation Data'!G185))="","",OFFSET('Sanitation Data'!$G$31,0,10*ROW('Sanitation Data'!G185)))</f>
        <v/>
      </c>
      <c r="DD191" s="283" t="str">
        <f ca="true">+IF(OFFSET('Sanitation Data'!$G$32,0,10*ROW('Sanitation Data'!G185))="","",OFFSET('Sanitation Data'!$G$32,0,10*ROW('Sanitation Data'!G185)))</f>
        <v/>
      </c>
      <c r="DE191" s="283" t="str">
        <f ca="true">+IF(OFFSET('Sanitation Data'!$H$28,0,10*ROW('Sanitation Data'!H185))="","",OFFSET('Sanitation Data'!$H$28,0,10*ROW('Sanitation Data'!H185)))</f>
        <v/>
      </c>
      <c r="DF191" s="283" t="str">
        <f ca="true">+IF(OFFSET('Sanitation Data'!$H$29,0,10*ROW('Sanitation Data'!H185))="","",OFFSET('Sanitation Data'!$H$29,0,10*ROW('Sanitation Data'!H185)))</f>
        <v/>
      </c>
      <c r="DG191" s="283" t="str">
        <f ca="true">+IF(OFFSET('Sanitation Data'!$H$30,0,10*ROW('Sanitation Data'!H185))="","",OFFSET('Sanitation Data'!$H$30,0,10*ROW('Sanitation Data'!H185)))</f>
        <v/>
      </c>
      <c r="DH191" s="283" t="str">
        <f ca="true">+IF(OFFSET('Sanitation Data'!$H$31,0,10*ROW('Sanitation Data'!H185))="","",OFFSET('Sanitation Data'!$H$31,0,10*ROW('Sanitation Data'!H185)))</f>
        <v/>
      </c>
      <c r="DI191" s="283" t="str">
        <f ca="true">+IF(OFFSET('Sanitation Data'!$H$32,0,10*ROW('Sanitation Data'!H185))="","",OFFSET('Sanitation Data'!$H$32,0,10*ROW('Sanitation Data'!H185)))</f>
        <v/>
      </c>
      <c r="DJ191" s="283" t="str">
        <f ca="true">+IF(OFFSET('Sanitation Data'!$I$28,0,10*ROW('Sanitation Data'!I185))="","",OFFSET('Sanitation Data'!$I$28,0,10*ROW('Sanitation Data'!I185)))</f>
        <v/>
      </c>
      <c r="DK191" s="283" t="str">
        <f ca="true">+IF(OFFSET('Sanitation Data'!$I$29,0,10*ROW('Sanitation Data'!I185))="","",OFFSET('Sanitation Data'!$I$29,0,10*ROW('Sanitation Data'!I185)))</f>
        <v/>
      </c>
      <c r="DL191" s="283" t="str">
        <f ca="true">+IF(OFFSET('Sanitation Data'!$I$30,0,10*ROW('Sanitation Data'!I185))="","",OFFSET('Sanitation Data'!$I$30,0,10*ROW('Sanitation Data'!I185)))</f>
        <v/>
      </c>
      <c r="DM191" s="283" t="str">
        <f ca="true">+IF(OFFSET('Sanitation Data'!$I$31,0,10*ROW('Sanitation Data'!I185))="","",OFFSET('Sanitation Data'!$I$31,0,10*ROW('Sanitation Data'!I185)))</f>
        <v/>
      </c>
      <c r="DN191" s="283" t="str">
        <f ca="true">+IF(OFFSET('Sanitation Data'!$I$32,0,10*ROW('Sanitation Data'!I185))="","",OFFSET('Sanitation Data'!$I$32,0,10*ROW('Sanitation Data'!I185)))</f>
        <v/>
      </c>
      <c r="DO191" s="283" t="str">
        <f ca="true">+IF(OFFSET('Hygiene Data'!$D$11,0,10*ROW('Hygiene Data'!D185))="","",OFFSET('Hygiene Data'!$D$11,0,10*ROW('Hygiene Data'!D185)))</f>
        <v/>
      </c>
      <c r="DP191" s="283" t="str">
        <f ca="true">+IF(OFFSET('Hygiene Data'!$D$12,0,10*ROW('Hygiene Data'!D185))="","",OFFSET('Hygiene Data'!$D$12,0,10*ROW('Hygiene Data'!D185)))</f>
        <v/>
      </c>
      <c r="DQ191" s="283" t="str">
        <f ca="true">+IF(OFFSET('Hygiene Data'!$D$13,0,10*ROW('Hygiene Data'!D185))="","",OFFSET('Hygiene Data'!$D$13,0,10*ROW('Hygiene Data'!D185)))</f>
        <v/>
      </c>
      <c r="DR191" s="283" t="str">
        <f ca="true">+IF(OFFSET('Hygiene Data'!$E$11,0,10*ROW('Hygiene Data'!E185))="","",OFFSET('Hygiene Data'!$E$11,0,10*ROW('Hygiene Data'!E185)))</f>
        <v/>
      </c>
      <c r="DS191" s="283" t="str">
        <f ca="true">+IF(OFFSET('Hygiene Data'!$E$12,0,10*ROW('Hygiene Data'!E185))="","",OFFSET('Hygiene Data'!$E$12,0,10*ROW('Hygiene Data'!E185)))</f>
        <v/>
      </c>
      <c r="DT191" s="283" t="str">
        <f ca="true">+IF(OFFSET('Hygiene Data'!$E$13,0,10*ROW('Hygiene Data'!E185))="","",OFFSET('Hygiene Data'!$E$13,0,10*ROW('Hygiene Data'!E185)))</f>
        <v/>
      </c>
      <c r="DU191" s="283" t="str">
        <f ca="true">+IF(OFFSET('Hygiene Data'!$F$11,0,10*ROW('Hygiene Data'!F185))="","",OFFSET('Hygiene Data'!$F$11,0,10*ROW('Hygiene Data'!F185)))</f>
        <v/>
      </c>
      <c r="DV191" s="283" t="str">
        <f ca="true">+IF(OFFSET('Hygiene Data'!$F$12,0,10*ROW('Hygiene Data'!F185))="","",OFFSET('Hygiene Data'!$F$12,0,10*ROW('Hygiene Data'!F185)))</f>
        <v/>
      </c>
      <c r="DW191" s="283" t="str">
        <f ca="true">+IF(OFFSET('Hygiene Data'!$F$13,0,10*ROW('Hygiene Data'!F185))="","",OFFSET('Hygiene Data'!$F$13,0,10*ROW('Hygiene Data'!F185)))</f>
        <v/>
      </c>
      <c r="DX191" s="283" t="str">
        <f ca="true">+IF(OFFSET('Hygiene Data'!$G$11,0,10*ROW('Hygiene Data'!G185))="","",OFFSET('Hygiene Data'!$G$11,0,10*ROW('Hygiene Data'!G185)))</f>
        <v/>
      </c>
      <c r="DY191" s="283" t="str">
        <f ca="true">+IF(OFFSET('Hygiene Data'!$G$12,0,10*ROW('Hygiene Data'!G185))="","",OFFSET('Hygiene Data'!$G$12,0,10*ROW('Hygiene Data'!G185)))</f>
        <v/>
      </c>
      <c r="DZ191" s="283" t="str">
        <f ca="true">+IF(OFFSET('Hygiene Data'!$G$13,0,10*ROW('Hygiene Data'!G185))="","",OFFSET('Hygiene Data'!$G$13,0,10*ROW('Hygiene Data'!G185)))</f>
        <v/>
      </c>
      <c r="EA191" s="283" t="str">
        <f ca="true">+IF(OFFSET('Hygiene Data'!$H$11,0,10*ROW('Hygiene Data'!H185))="","",OFFSET('Hygiene Data'!$H$11,0,10*ROW('Hygiene Data'!H185)))</f>
        <v/>
      </c>
      <c r="EB191" s="283" t="str">
        <f ca="true">+IF(OFFSET('Hygiene Data'!$H$12,0,10*ROW('Hygiene Data'!H185))="","",OFFSET('Hygiene Data'!$H$12,0,10*ROW('Hygiene Data'!H185)))</f>
        <v/>
      </c>
      <c r="EC191" s="283" t="str">
        <f ca="true">+IF(OFFSET('Hygiene Data'!$H$13,0,10*ROW('Hygiene Data'!H185))="","",OFFSET('Hygiene Data'!$H$13,0,10*ROW('Hygiene Data'!H185)))</f>
        <v/>
      </c>
      <c r="ED191" s="283" t="str">
        <f ca="true">+IF(OFFSET('Hygiene Data'!$I$11,0,10*ROW('Hygiene Data'!I185))="","",OFFSET('Hygiene Data'!$I$11,0,10*ROW('Hygiene Data'!I185)))</f>
        <v/>
      </c>
      <c r="EE191" s="283" t="str">
        <f ca="true">+IF(OFFSET('Hygiene Data'!$I$12,0,10*ROW('Hygiene Data'!I185))="","",OFFSET('Hygiene Data'!$I$12,0,10*ROW('Hygiene Data'!I185)))</f>
        <v/>
      </c>
      <c r="EF191" s="283"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9"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3"/>
      <c r="BS192" s="283" t="str">
        <f ca="true">+IF(OFFSET('Water Data'!$D$27,0,10*ROW('Water Data'!D186))="","",OFFSET('Water Data'!$D$27,0,10*ROW('Water Data'!D186)))</f>
        <v/>
      </c>
      <c r="BT192" s="283" t="str">
        <f ca="true">+IF(OFFSET('Water Data'!$D$28,0,10*ROW('Water Data'!D186))="","",OFFSET('Water Data'!$D$28,0,10*ROW('Water Data'!D186)))</f>
        <v/>
      </c>
      <c r="BU192" s="283" t="str">
        <f ca="true">+IF(OFFSET('Water Data'!$D$29,0,10*ROW('Water Data'!D186))="","",OFFSET('Water Data'!$D$29,0,10*ROW('Water Data'!D186)))</f>
        <v/>
      </c>
      <c r="BV192" s="283" t="str">
        <f ca="true">+IF(OFFSET('Water Data'!$E$27,0,10*ROW('Water Data'!E186))="","",OFFSET('Water Data'!$E$27,0,10*ROW('Water Data'!E186)))</f>
        <v/>
      </c>
      <c r="BW192" s="283" t="str">
        <f ca="true">+IF(OFFSET('Water Data'!$E$28,0,10*ROW('Water Data'!E186))="","",OFFSET('Water Data'!$E$28,0,10*ROW('Water Data'!E186)))</f>
        <v/>
      </c>
      <c r="BX192" s="283" t="str">
        <f ca="true">+IF(OFFSET('Water Data'!$E$29,0,10*ROW('Water Data'!E186))="","",OFFSET('Water Data'!$E$29,0,10*ROW('Water Data'!E186)))</f>
        <v/>
      </c>
      <c r="BY192" s="283" t="str">
        <f ca="true">+IF(OFFSET('Water Data'!$F$27,0,10*ROW('Water Data'!F186))="","",OFFSET('Water Data'!$F$27,0,10*ROW('Water Data'!F186)))</f>
        <v/>
      </c>
      <c r="BZ192" s="283" t="str">
        <f ca="true">+IF(OFFSET('Water Data'!$F$28,0,10*ROW('Water Data'!F186))="","",OFFSET('Water Data'!$F$28,0,10*ROW('Water Data'!F186)))</f>
        <v/>
      </c>
      <c r="CA192" s="283" t="str">
        <f ca="true">+IF(OFFSET('Water Data'!$F$29,0,10*ROW('Water Data'!F186))="","",OFFSET('Water Data'!$F$29,0,10*ROW('Water Data'!F186)))</f>
        <v/>
      </c>
      <c r="CB192" s="283" t="str">
        <f ca="true">+IF(OFFSET('Water Data'!$G$27,0,10*ROW('Water Data'!G186))="","",OFFSET('Water Data'!$G$27,0,10*ROW('Water Data'!G186)))</f>
        <v/>
      </c>
      <c r="CC192" s="283" t="str">
        <f ca="true">+IF(OFFSET('Water Data'!$G$28,0,10*ROW('Water Data'!G186))="","",OFFSET('Water Data'!$G$28,0,10*ROW('Water Data'!G186)))</f>
        <v/>
      </c>
      <c r="CD192" s="283" t="str">
        <f ca="true">+IF(OFFSET('Water Data'!$G$29,0,10*ROW('Water Data'!G186))="","",OFFSET('Water Data'!$G$29,0,10*ROW('Water Data'!G186)))</f>
        <v/>
      </c>
      <c r="CE192" s="283" t="str">
        <f ca="true">+IF(OFFSET('Water Data'!$H$27,0,10*ROW('Water Data'!H186))="","",OFFSET('Water Data'!$H$27,0,10*ROW('Water Data'!H186)))</f>
        <v/>
      </c>
      <c r="CF192" s="283" t="str">
        <f ca="true">+IF(OFFSET('Water Data'!$H$28,0,10*ROW('Water Data'!H186))="","",OFFSET('Water Data'!$H$28,0,10*ROW('Water Data'!H186)))</f>
        <v/>
      </c>
      <c r="CG192" s="283" t="str">
        <f ca="true">+IF(OFFSET('Water Data'!$H$29,0,10*ROW('Water Data'!H186))="","",OFFSET('Water Data'!$H$29,0,10*ROW('Water Data'!H186)))</f>
        <v/>
      </c>
      <c r="CH192" s="283" t="str">
        <f ca="true">+IF(OFFSET('Water Data'!$I$27,0,10*ROW('Water Data'!I186))="","",OFFSET('Water Data'!$I$27,0,10*ROW('Water Data'!I186)))</f>
        <v/>
      </c>
      <c r="CI192" s="283" t="str">
        <f ca="true">+IF(OFFSET('Water Data'!$I$28,0,10*ROW('Water Data'!I186))="","",OFFSET('Water Data'!$I$28,0,10*ROW('Water Data'!I186)))</f>
        <v/>
      </c>
      <c r="CJ192" s="283" t="str">
        <f ca="true">+IF(OFFSET('Water Data'!$I$29,0,10*ROW('Water Data'!I186))="","",OFFSET('Water Data'!$I$29,0,10*ROW('Water Data'!I186)))</f>
        <v/>
      </c>
      <c r="CK192" s="283" t="str">
        <f ca="true">+IF(OFFSET('Sanitation Data'!$D$28,0,10*ROW('Sanitation Data'!D186))="","",OFFSET('Sanitation Data'!$D$28,0,10*ROW('Sanitation Data'!D186)))</f>
        <v/>
      </c>
      <c r="CL192" s="283" t="str">
        <f ca="true">+IF(OFFSET('Sanitation Data'!$D$29,0,10*ROW('Sanitation Data'!D186))="","",OFFSET('Sanitation Data'!$D$29,0,10*ROW('Sanitation Data'!D186)))</f>
        <v/>
      </c>
      <c r="CM192" s="283" t="str">
        <f ca="true">+IF(OFFSET('Sanitation Data'!$D$30,0,10*ROW('Sanitation Data'!D186))="","",OFFSET('Sanitation Data'!$D$30,0,10*ROW('Sanitation Data'!D186)))</f>
        <v/>
      </c>
      <c r="CN192" s="283" t="str">
        <f ca="true">+IF(OFFSET('Sanitation Data'!$D$31,0,10*ROW('Sanitation Data'!D186))="","",OFFSET('Sanitation Data'!$D$31,0,10*ROW('Sanitation Data'!D186)))</f>
        <v/>
      </c>
      <c r="CO192" s="283" t="str">
        <f ca="true">+IF(OFFSET('Sanitation Data'!$D$32,0,10*ROW('Sanitation Data'!D186))="","",OFFSET('Sanitation Data'!$D$32,0,10*ROW('Sanitation Data'!D186)))</f>
        <v/>
      </c>
      <c r="CP192" s="283" t="str">
        <f ca="true">+IF(OFFSET('Sanitation Data'!$E$28,0,10*ROW('Sanitation Data'!E186))="","",OFFSET('Sanitation Data'!$E$28,0,10*ROW('Sanitation Data'!E186)))</f>
        <v/>
      </c>
      <c r="CQ192" s="283" t="str">
        <f ca="true">+IF(OFFSET('Sanitation Data'!$E$29,0,10*ROW('Sanitation Data'!E186))="","",OFFSET('Sanitation Data'!$E$29,0,10*ROW('Sanitation Data'!E186)))</f>
        <v/>
      </c>
      <c r="CR192" s="283" t="str">
        <f ca="true">+IF(OFFSET('Sanitation Data'!$E$30,0,10*ROW('Sanitation Data'!E186))="","",OFFSET('Sanitation Data'!$E$30,0,10*ROW('Sanitation Data'!E186)))</f>
        <v/>
      </c>
      <c r="CS192" s="283" t="str">
        <f ca="true">+IF(OFFSET('Sanitation Data'!$E$31,0,10*ROW('Sanitation Data'!E186))="","",OFFSET('Sanitation Data'!$E$31,0,10*ROW('Sanitation Data'!E186)))</f>
        <v/>
      </c>
      <c r="CT192" s="283" t="str">
        <f ca="true">+IF(OFFSET('Sanitation Data'!$E$32,0,10*ROW('Sanitation Data'!E186))="","",OFFSET('Sanitation Data'!$E$32,0,10*ROW('Sanitation Data'!E186)))</f>
        <v/>
      </c>
      <c r="CU192" s="283" t="str">
        <f ca="true">+IF(OFFSET('Sanitation Data'!$F$28,0,10*ROW('Sanitation Data'!F186))="","",OFFSET('Sanitation Data'!$F$28,0,10*ROW('Sanitation Data'!F186)))</f>
        <v/>
      </c>
      <c r="CV192" s="283" t="str">
        <f ca="true">+IF(OFFSET('Sanitation Data'!$F$29,0,10*ROW('Sanitation Data'!F186))="","",OFFSET('Sanitation Data'!$F$29,0,10*ROW('Sanitation Data'!F186)))</f>
        <v/>
      </c>
      <c r="CW192" s="283" t="str">
        <f ca="true">+IF(OFFSET('Sanitation Data'!$F$30,0,10*ROW('Sanitation Data'!F186))="","",OFFSET('Sanitation Data'!$F$30,0,10*ROW('Sanitation Data'!F186)))</f>
        <v/>
      </c>
      <c r="CX192" s="283" t="str">
        <f ca="true">+IF(OFFSET('Sanitation Data'!$F$31,0,10*ROW('Sanitation Data'!F186))="","",OFFSET('Sanitation Data'!$F$31,0,10*ROW('Sanitation Data'!F186)))</f>
        <v/>
      </c>
      <c r="CY192" s="283" t="str">
        <f ca="true">+IF(OFFSET('Sanitation Data'!$F$32,0,10*ROW('Sanitation Data'!F186))="","",OFFSET('Sanitation Data'!$F$32,0,10*ROW('Sanitation Data'!F186)))</f>
        <v/>
      </c>
      <c r="CZ192" s="283" t="str">
        <f ca="true">+IF(OFFSET('Sanitation Data'!$G$28,0,10*ROW('Sanitation Data'!G186))="","",OFFSET('Sanitation Data'!$G$28,0,10*ROW('Sanitation Data'!G186)))</f>
        <v/>
      </c>
      <c r="DA192" s="283" t="str">
        <f ca="true">+IF(OFFSET('Sanitation Data'!$G$29,0,10*ROW('Sanitation Data'!G186))="","",OFFSET('Sanitation Data'!$G$29,0,10*ROW('Sanitation Data'!G186)))</f>
        <v/>
      </c>
      <c r="DB192" s="283" t="str">
        <f ca="true">+IF(OFFSET('Sanitation Data'!$G$30,0,10*ROW('Sanitation Data'!G186))="","",OFFSET('Sanitation Data'!$G$30,0,10*ROW('Sanitation Data'!G186)))</f>
        <v/>
      </c>
      <c r="DC192" s="283" t="str">
        <f ca="true">+IF(OFFSET('Sanitation Data'!$G$31,0,10*ROW('Sanitation Data'!G186))="","",OFFSET('Sanitation Data'!$G$31,0,10*ROW('Sanitation Data'!G186)))</f>
        <v/>
      </c>
      <c r="DD192" s="283" t="str">
        <f ca="true">+IF(OFFSET('Sanitation Data'!$G$32,0,10*ROW('Sanitation Data'!G186))="","",OFFSET('Sanitation Data'!$G$32,0,10*ROW('Sanitation Data'!G186)))</f>
        <v/>
      </c>
      <c r="DE192" s="283" t="str">
        <f ca="true">+IF(OFFSET('Sanitation Data'!$H$28,0,10*ROW('Sanitation Data'!H186))="","",OFFSET('Sanitation Data'!$H$28,0,10*ROW('Sanitation Data'!H186)))</f>
        <v/>
      </c>
      <c r="DF192" s="283" t="str">
        <f ca="true">+IF(OFFSET('Sanitation Data'!$H$29,0,10*ROW('Sanitation Data'!H186))="","",OFFSET('Sanitation Data'!$H$29,0,10*ROW('Sanitation Data'!H186)))</f>
        <v/>
      </c>
      <c r="DG192" s="283" t="str">
        <f ca="true">+IF(OFFSET('Sanitation Data'!$H$30,0,10*ROW('Sanitation Data'!H186))="","",OFFSET('Sanitation Data'!$H$30,0,10*ROW('Sanitation Data'!H186)))</f>
        <v/>
      </c>
      <c r="DH192" s="283" t="str">
        <f ca="true">+IF(OFFSET('Sanitation Data'!$H$31,0,10*ROW('Sanitation Data'!H186))="","",OFFSET('Sanitation Data'!$H$31,0,10*ROW('Sanitation Data'!H186)))</f>
        <v/>
      </c>
      <c r="DI192" s="283" t="str">
        <f ca="true">+IF(OFFSET('Sanitation Data'!$H$32,0,10*ROW('Sanitation Data'!H186))="","",OFFSET('Sanitation Data'!$H$32,0,10*ROW('Sanitation Data'!H186)))</f>
        <v/>
      </c>
      <c r="DJ192" s="283" t="str">
        <f ca="true">+IF(OFFSET('Sanitation Data'!$I$28,0,10*ROW('Sanitation Data'!I186))="","",OFFSET('Sanitation Data'!$I$28,0,10*ROW('Sanitation Data'!I186)))</f>
        <v/>
      </c>
      <c r="DK192" s="283" t="str">
        <f ca="true">+IF(OFFSET('Sanitation Data'!$I$29,0,10*ROW('Sanitation Data'!I186))="","",OFFSET('Sanitation Data'!$I$29,0,10*ROW('Sanitation Data'!I186)))</f>
        <v/>
      </c>
      <c r="DL192" s="283" t="str">
        <f ca="true">+IF(OFFSET('Sanitation Data'!$I$30,0,10*ROW('Sanitation Data'!I186))="","",OFFSET('Sanitation Data'!$I$30,0,10*ROW('Sanitation Data'!I186)))</f>
        <v/>
      </c>
      <c r="DM192" s="283" t="str">
        <f ca="true">+IF(OFFSET('Sanitation Data'!$I$31,0,10*ROW('Sanitation Data'!I186))="","",OFFSET('Sanitation Data'!$I$31,0,10*ROW('Sanitation Data'!I186)))</f>
        <v/>
      </c>
      <c r="DN192" s="283" t="str">
        <f ca="true">+IF(OFFSET('Sanitation Data'!$I$32,0,10*ROW('Sanitation Data'!I186))="","",OFFSET('Sanitation Data'!$I$32,0,10*ROW('Sanitation Data'!I186)))</f>
        <v/>
      </c>
      <c r="DO192" s="283" t="str">
        <f ca="true">+IF(OFFSET('Hygiene Data'!$D$11,0,10*ROW('Hygiene Data'!D186))="","",OFFSET('Hygiene Data'!$D$11,0,10*ROW('Hygiene Data'!D186)))</f>
        <v/>
      </c>
      <c r="DP192" s="283" t="str">
        <f ca="true">+IF(OFFSET('Hygiene Data'!$D$12,0,10*ROW('Hygiene Data'!D186))="","",OFFSET('Hygiene Data'!$D$12,0,10*ROW('Hygiene Data'!D186)))</f>
        <v/>
      </c>
      <c r="DQ192" s="283" t="str">
        <f ca="true">+IF(OFFSET('Hygiene Data'!$D$13,0,10*ROW('Hygiene Data'!D186))="","",OFFSET('Hygiene Data'!$D$13,0,10*ROW('Hygiene Data'!D186)))</f>
        <v/>
      </c>
      <c r="DR192" s="283" t="str">
        <f ca="true">+IF(OFFSET('Hygiene Data'!$E$11,0,10*ROW('Hygiene Data'!E186))="","",OFFSET('Hygiene Data'!$E$11,0,10*ROW('Hygiene Data'!E186)))</f>
        <v/>
      </c>
      <c r="DS192" s="283" t="str">
        <f ca="true">+IF(OFFSET('Hygiene Data'!$E$12,0,10*ROW('Hygiene Data'!E186))="","",OFFSET('Hygiene Data'!$E$12,0,10*ROW('Hygiene Data'!E186)))</f>
        <v/>
      </c>
      <c r="DT192" s="283" t="str">
        <f ca="true">+IF(OFFSET('Hygiene Data'!$E$13,0,10*ROW('Hygiene Data'!E186))="","",OFFSET('Hygiene Data'!$E$13,0,10*ROW('Hygiene Data'!E186)))</f>
        <v/>
      </c>
      <c r="DU192" s="283" t="str">
        <f ca="true">+IF(OFFSET('Hygiene Data'!$F$11,0,10*ROW('Hygiene Data'!F186))="","",OFFSET('Hygiene Data'!$F$11,0,10*ROW('Hygiene Data'!F186)))</f>
        <v/>
      </c>
      <c r="DV192" s="283" t="str">
        <f ca="true">+IF(OFFSET('Hygiene Data'!$F$12,0,10*ROW('Hygiene Data'!F186))="","",OFFSET('Hygiene Data'!$F$12,0,10*ROW('Hygiene Data'!F186)))</f>
        <v/>
      </c>
      <c r="DW192" s="283" t="str">
        <f ca="true">+IF(OFFSET('Hygiene Data'!$F$13,0,10*ROW('Hygiene Data'!F186))="","",OFFSET('Hygiene Data'!$F$13,0,10*ROW('Hygiene Data'!F186)))</f>
        <v/>
      </c>
      <c r="DX192" s="283" t="str">
        <f ca="true">+IF(OFFSET('Hygiene Data'!$G$11,0,10*ROW('Hygiene Data'!G186))="","",OFFSET('Hygiene Data'!$G$11,0,10*ROW('Hygiene Data'!G186)))</f>
        <v/>
      </c>
      <c r="DY192" s="283" t="str">
        <f ca="true">+IF(OFFSET('Hygiene Data'!$G$12,0,10*ROW('Hygiene Data'!G186))="","",OFFSET('Hygiene Data'!$G$12,0,10*ROW('Hygiene Data'!G186)))</f>
        <v/>
      </c>
      <c r="DZ192" s="283" t="str">
        <f ca="true">+IF(OFFSET('Hygiene Data'!$G$13,0,10*ROW('Hygiene Data'!G186))="","",OFFSET('Hygiene Data'!$G$13,0,10*ROW('Hygiene Data'!G186)))</f>
        <v/>
      </c>
      <c r="EA192" s="283" t="str">
        <f ca="true">+IF(OFFSET('Hygiene Data'!$H$11,0,10*ROW('Hygiene Data'!H186))="","",OFFSET('Hygiene Data'!$H$11,0,10*ROW('Hygiene Data'!H186)))</f>
        <v/>
      </c>
      <c r="EB192" s="283" t="str">
        <f ca="true">+IF(OFFSET('Hygiene Data'!$H$12,0,10*ROW('Hygiene Data'!H186))="","",OFFSET('Hygiene Data'!$H$12,0,10*ROW('Hygiene Data'!H186)))</f>
        <v/>
      </c>
      <c r="EC192" s="283" t="str">
        <f ca="true">+IF(OFFSET('Hygiene Data'!$H$13,0,10*ROW('Hygiene Data'!H186))="","",OFFSET('Hygiene Data'!$H$13,0,10*ROW('Hygiene Data'!H186)))</f>
        <v/>
      </c>
      <c r="ED192" s="283" t="str">
        <f ca="true">+IF(OFFSET('Hygiene Data'!$I$11,0,10*ROW('Hygiene Data'!I186))="","",OFFSET('Hygiene Data'!$I$11,0,10*ROW('Hygiene Data'!I186)))</f>
        <v/>
      </c>
      <c r="EE192" s="283" t="str">
        <f ca="true">+IF(OFFSET('Hygiene Data'!$I$12,0,10*ROW('Hygiene Data'!I186))="","",OFFSET('Hygiene Data'!$I$12,0,10*ROW('Hygiene Data'!I186)))</f>
        <v/>
      </c>
      <c r="EF192" s="283"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9"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3"/>
      <c r="BS193" s="283" t="str">
        <f ca="true">+IF(OFFSET('Water Data'!$D$27,0,10*ROW('Water Data'!D187))="","",OFFSET('Water Data'!$D$27,0,10*ROW('Water Data'!D187)))</f>
        <v/>
      </c>
      <c r="BT193" s="283" t="str">
        <f ca="true">+IF(OFFSET('Water Data'!$D$28,0,10*ROW('Water Data'!D187))="","",OFFSET('Water Data'!$D$28,0,10*ROW('Water Data'!D187)))</f>
        <v/>
      </c>
      <c r="BU193" s="283" t="str">
        <f ca="true">+IF(OFFSET('Water Data'!$D$29,0,10*ROW('Water Data'!D187))="","",OFFSET('Water Data'!$D$29,0,10*ROW('Water Data'!D187)))</f>
        <v/>
      </c>
      <c r="BV193" s="283" t="str">
        <f ca="true">+IF(OFFSET('Water Data'!$E$27,0,10*ROW('Water Data'!E187))="","",OFFSET('Water Data'!$E$27,0,10*ROW('Water Data'!E187)))</f>
        <v/>
      </c>
      <c r="BW193" s="283" t="str">
        <f ca="true">+IF(OFFSET('Water Data'!$E$28,0,10*ROW('Water Data'!E187))="","",OFFSET('Water Data'!$E$28,0,10*ROW('Water Data'!E187)))</f>
        <v/>
      </c>
      <c r="BX193" s="283" t="str">
        <f ca="true">+IF(OFFSET('Water Data'!$E$29,0,10*ROW('Water Data'!E187))="","",OFFSET('Water Data'!$E$29,0,10*ROW('Water Data'!E187)))</f>
        <v/>
      </c>
      <c r="BY193" s="283" t="str">
        <f ca="true">+IF(OFFSET('Water Data'!$F$27,0,10*ROW('Water Data'!F187))="","",OFFSET('Water Data'!$F$27,0,10*ROW('Water Data'!F187)))</f>
        <v/>
      </c>
      <c r="BZ193" s="283" t="str">
        <f ca="true">+IF(OFFSET('Water Data'!$F$28,0,10*ROW('Water Data'!F187))="","",OFFSET('Water Data'!$F$28,0,10*ROW('Water Data'!F187)))</f>
        <v/>
      </c>
      <c r="CA193" s="283" t="str">
        <f ca="true">+IF(OFFSET('Water Data'!$F$29,0,10*ROW('Water Data'!F187))="","",OFFSET('Water Data'!$F$29,0,10*ROW('Water Data'!F187)))</f>
        <v/>
      </c>
      <c r="CB193" s="283" t="str">
        <f ca="true">+IF(OFFSET('Water Data'!$G$27,0,10*ROW('Water Data'!G187))="","",OFFSET('Water Data'!$G$27,0,10*ROW('Water Data'!G187)))</f>
        <v/>
      </c>
      <c r="CC193" s="283" t="str">
        <f ca="true">+IF(OFFSET('Water Data'!$G$28,0,10*ROW('Water Data'!G187))="","",OFFSET('Water Data'!$G$28,0,10*ROW('Water Data'!G187)))</f>
        <v/>
      </c>
      <c r="CD193" s="283" t="str">
        <f ca="true">+IF(OFFSET('Water Data'!$G$29,0,10*ROW('Water Data'!G187))="","",OFFSET('Water Data'!$G$29,0,10*ROW('Water Data'!G187)))</f>
        <v/>
      </c>
      <c r="CE193" s="283" t="str">
        <f ca="true">+IF(OFFSET('Water Data'!$H$27,0,10*ROW('Water Data'!H187))="","",OFFSET('Water Data'!$H$27,0,10*ROW('Water Data'!H187)))</f>
        <v/>
      </c>
      <c r="CF193" s="283" t="str">
        <f ca="true">+IF(OFFSET('Water Data'!$H$28,0,10*ROW('Water Data'!H187))="","",OFFSET('Water Data'!$H$28,0,10*ROW('Water Data'!H187)))</f>
        <v/>
      </c>
      <c r="CG193" s="283" t="str">
        <f ca="true">+IF(OFFSET('Water Data'!$H$29,0,10*ROW('Water Data'!H187))="","",OFFSET('Water Data'!$H$29,0,10*ROW('Water Data'!H187)))</f>
        <v/>
      </c>
      <c r="CH193" s="283" t="str">
        <f ca="true">+IF(OFFSET('Water Data'!$I$27,0,10*ROW('Water Data'!I187))="","",OFFSET('Water Data'!$I$27,0,10*ROW('Water Data'!I187)))</f>
        <v/>
      </c>
      <c r="CI193" s="283" t="str">
        <f ca="true">+IF(OFFSET('Water Data'!$I$28,0,10*ROW('Water Data'!I187))="","",OFFSET('Water Data'!$I$28,0,10*ROW('Water Data'!I187)))</f>
        <v/>
      </c>
      <c r="CJ193" s="283" t="str">
        <f ca="true">+IF(OFFSET('Water Data'!$I$29,0,10*ROW('Water Data'!I187))="","",OFFSET('Water Data'!$I$29,0,10*ROW('Water Data'!I187)))</f>
        <v/>
      </c>
      <c r="CK193" s="283" t="str">
        <f ca="true">+IF(OFFSET('Sanitation Data'!$D$28,0,10*ROW('Sanitation Data'!D187))="","",OFFSET('Sanitation Data'!$D$28,0,10*ROW('Sanitation Data'!D187)))</f>
        <v/>
      </c>
      <c r="CL193" s="283" t="str">
        <f ca="true">+IF(OFFSET('Sanitation Data'!$D$29,0,10*ROW('Sanitation Data'!D187))="","",OFFSET('Sanitation Data'!$D$29,0,10*ROW('Sanitation Data'!D187)))</f>
        <v/>
      </c>
      <c r="CM193" s="283" t="str">
        <f ca="true">+IF(OFFSET('Sanitation Data'!$D$30,0,10*ROW('Sanitation Data'!D187))="","",OFFSET('Sanitation Data'!$D$30,0,10*ROW('Sanitation Data'!D187)))</f>
        <v/>
      </c>
      <c r="CN193" s="283" t="str">
        <f ca="true">+IF(OFFSET('Sanitation Data'!$D$31,0,10*ROW('Sanitation Data'!D187))="","",OFFSET('Sanitation Data'!$D$31,0,10*ROW('Sanitation Data'!D187)))</f>
        <v/>
      </c>
      <c r="CO193" s="283" t="str">
        <f ca="true">+IF(OFFSET('Sanitation Data'!$D$32,0,10*ROW('Sanitation Data'!D187))="","",OFFSET('Sanitation Data'!$D$32,0,10*ROW('Sanitation Data'!D187)))</f>
        <v/>
      </c>
      <c r="CP193" s="283" t="str">
        <f ca="true">+IF(OFFSET('Sanitation Data'!$E$28,0,10*ROW('Sanitation Data'!E187))="","",OFFSET('Sanitation Data'!$E$28,0,10*ROW('Sanitation Data'!E187)))</f>
        <v/>
      </c>
      <c r="CQ193" s="283" t="str">
        <f ca="true">+IF(OFFSET('Sanitation Data'!$E$29,0,10*ROW('Sanitation Data'!E187))="","",OFFSET('Sanitation Data'!$E$29,0,10*ROW('Sanitation Data'!E187)))</f>
        <v/>
      </c>
      <c r="CR193" s="283" t="str">
        <f ca="true">+IF(OFFSET('Sanitation Data'!$E$30,0,10*ROW('Sanitation Data'!E187))="","",OFFSET('Sanitation Data'!$E$30,0,10*ROW('Sanitation Data'!E187)))</f>
        <v/>
      </c>
      <c r="CS193" s="283" t="str">
        <f ca="true">+IF(OFFSET('Sanitation Data'!$E$31,0,10*ROW('Sanitation Data'!E187))="","",OFFSET('Sanitation Data'!$E$31,0,10*ROW('Sanitation Data'!E187)))</f>
        <v/>
      </c>
      <c r="CT193" s="283" t="str">
        <f ca="true">+IF(OFFSET('Sanitation Data'!$E$32,0,10*ROW('Sanitation Data'!E187))="","",OFFSET('Sanitation Data'!$E$32,0,10*ROW('Sanitation Data'!E187)))</f>
        <v/>
      </c>
      <c r="CU193" s="283" t="str">
        <f ca="true">+IF(OFFSET('Sanitation Data'!$F$28,0,10*ROW('Sanitation Data'!F187))="","",OFFSET('Sanitation Data'!$F$28,0,10*ROW('Sanitation Data'!F187)))</f>
        <v/>
      </c>
      <c r="CV193" s="283" t="str">
        <f ca="true">+IF(OFFSET('Sanitation Data'!$F$29,0,10*ROW('Sanitation Data'!F187))="","",OFFSET('Sanitation Data'!$F$29,0,10*ROW('Sanitation Data'!F187)))</f>
        <v/>
      </c>
      <c r="CW193" s="283" t="str">
        <f ca="true">+IF(OFFSET('Sanitation Data'!$F$30,0,10*ROW('Sanitation Data'!F187))="","",OFFSET('Sanitation Data'!$F$30,0,10*ROW('Sanitation Data'!F187)))</f>
        <v/>
      </c>
      <c r="CX193" s="283" t="str">
        <f ca="true">+IF(OFFSET('Sanitation Data'!$F$31,0,10*ROW('Sanitation Data'!F187))="","",OFFSET('Sanitation Data'!$F$31,0,10*ROW('Sanitation Data'!F187)))</f>
        <v/>
      </c>
      <c r="CY193" s="283" t="str">
        <f ca="true">+IF(OFFSET('Sanitation Data'!$F$32,0,10*ROW('Sanitation Data'!F187))="","",OFFSET('Sanitation Data'!$F$32,0,10*ROW('Sanitation Data'!F187)))</f>
        <v/>
      </c>
      <c r="CZ193" s="283" t="str">
        <f ca="true">+IF(OFFSET('Sanitation Data'!$G$28,0,10*ROW('Sanitation Data'!G187))="","",OFFSET('Sanitation Data'!$G$28,0,10*ROW('Sanitation Data'!G187)))</f>
        <v/>
      </c>
      <c r="DA193" s="283" t="str">
        <f ca="true">+IF(OFFSET('Sanitation Data'!$G$29,0,10*ROW('Sanitation Data'!G187))="","",OFFSET('Sanitation Data'!$G$29,0,10*ROW('Sanitation Data'!G187)))</f>
        <v/>
      </c>
      <c r="DB193" s="283" t="str">
        <f ca="true">+IF(OFFSET('Sanitation Data'!$G$30,0,10*ROW('Sanitation Data'!G187))="","",OFFSET('Sanitation Data'!$G$30,0,10*ROW('Sanitation Data'!G187)))</f>
        <v/>
      </c>
      <c r="DC193" s="283" t="str">
        <f ca="true">+IF(OFFSET('Sanitation Data'!$G$31,0,10*ROW('Sanitation Data'!G187))="","",OFFSET('Sanitation Data'!$G$31,0,10*ROW('Sanitation Data'!G187)))</f>
        <v/>
      </c>
      <c r="DD193" s="283" t="str">
        <f ca="true">+IF(OFFSET('Sanitation Data'!$G$32,0,10*ROW('Sanitation Data'!G187))="","",OFFSET('Sanitation Data'!$G$32,0,10*ROW('Sanitation Data'!G187)))</f>
        <v/>
      </c>
      <c r="DE193" s="283" t="str">
        <f ca="true">+IF(OFFSET('Sanitation Data'!$H$28,0,10*ROW('Sanitation Data'!H187))="","",OFFSET('Sanitation Data'!$H$28,0,10*ROW('Sanitation Data'!H187)))</f>
        <v/>
      </c>
      <c r="DF193" s="283" t="str">
        <f ca="true">+IF(OFFSET('Sanitation Data'!$H$29,0,10*ROW('Sanitation Data'!H187))="","",OFFSET('Sanitation Data'!$H$29,0,10*ROW('Sanitation Data'!H187)))</f>
        <v/>
      </c>
      <c r="DG193" s="283" t="str">
        <f ca="true">+IF(OFFSET('Sanitation Data'!$H$30,0,10*ROW('Sanitation Data'!H187))="","",OFFSET('Sanitation Data'!$H$30,0,10*ROW('Sanitation Data'!H187)))</f>
        <v/>
      </c>
      <c r="DH193" s="283" t="str">
        <f ca="true">+IF(OFFSET('Sanitation Data'!$H$31,0,10*ROW('Sanitation Data'!H187))="","",OFFSET('Sanitation Data'!$H$31,0,10*ROW('Sanitation Data'!H187)))</f>
        <v/>
      </c>
      <c r="DI193" s="283" t="str">
        <f ca="true">+IF(OFFSET('Sanitation Data'!$H$32,0,10*ROW('Sanitation Data'!H187))="","",OFFSET('Sanitation Data'!$H$32,0,10*ROW('Sanitation Data'!H187)))</f>
        <v/>
      </c>
      <c r="DJ193" s="283" t="str">
        <f ca="true">+IF(OFFSET('Sanitation Data'!$I$28,0,10*ROW('Sanitation Data'!I187))="","",OFFSET('Sanitation Data'!$I$28,0,10*ROW('Sanitation Data'!I187)))</f>
        <v/>
      </c>
      <c r="DK193" s="283" t="str">
        <f ca="true">+IF(OFFSET('Sanitation Data'!$I$29,0,10*ROW('Sanitation Data'!I187))="","",OFFSET('Sanitation Data'!$I$29,0,10*ROW('Sanitation Data'!I187)))</f>
        <v/>
      </c>
      <c r="DL193" s="283" t="str">
        <f ca="true">+IF(OFFSET('Sanitation Data'!$I$30,0,10*ROW('Sanitation Data'!I187))="","",OFFSET('Sanitation Data'!$I$30,0,10*ROW('Sanitation Data'!I187)))</f>
        <v/>
      </c>
      <c r="DM193" s="283" t="str">
        <f ca="true">+IF(OFFSET('Sanitation Data'!$I$31,0,10*ROW('Sanitation Data'!I187))="","",OFFSET('Sanitation Data'!$I$31,0,10*ROW('Sanitation Data'!I187)))</f>
        <v/>
      </c>
      <c r="DN193" s="283" t="str">
        <f ca="true">+IF(OFFSET('Sanitation Data'!$I$32,0,10*ROW('Sanitation Data'!I187))="","",OFFSET('Sanitation Data'!$I$32,0,10*ROW('Sanitation Data'!I187)))</f>
        <v/>
      </c>
      <c r="DO193" s="283" t="str">
        <f ca="true">+IF(OFFSET('Hygiene Data'!$D$11,0,10*ROW('Hygiene Data'!D187))="","",OFFSET('Hygiene Data'!$D$11,0,10*ROW('Hygiene Data'!D187)))</f>
        <v/>
      </c>
      <c r="DP193" s="283" t="str">
        <f ca="true">+IF(OFFSET('Hygiene Data'!$D$12,0,10*ROW('Hygiene Data'!D187))="","",OFFSET('Hygiene Data'!$D$12,0,10*ROW('Hygiene Data'!D187)))</f>
        <v/>
      </c>
      <c r="DQ193" s="283" t="str">
        <f ca="true">+IF(OFFSET('Hygiene Data'!$D$13,0,10*ROW('Hygiene Data'!D187))="","",OFFSET('Hygiene Data'!$D$13,0,10*ROW('Hygiene Data'!D187)))</f>
        <v/>
      </c>
      <c r="DR193" s="283" t="str">
        <f ca="true">+IF(OFFSET('Hygiene Data'!$E$11,0,10*ROW('Hygiene Data'!E187))="","",OFFSET('Hygiene Data'!$E$11,0,10*ROW('Hygiene Data'!E187)))</f>
        <v/>
      </c>
      <c r="DS193" s="283" t="str">
        <f ca="true">+IF(OFFSET('Hygiene Data'!$E$12,0,10*ROW('Hygiene Data'!E187))="","",OFFSET('Hygiene Data'!$E$12,0,10*ROW('Hygiene Data'!E187)))</f>
        <v/>
      </c>
      <c r="DT193" s="283" t="str">
        <f ca="true">+IF(OFFSET('Hygiene Data'!$E$13,0,10*ROW('Hygiene Data'!E187))="","",OFFSET('Hygiene Data'!$E$13,0,10*ROW('Hygiene Data'!E187)))</f>
        <v/>
      </c>
      <c r="DU193" s="283" t="str">
        <f ca="true">+IF(OFFSET('Hygiene Data'!$F$11,0,10*ROW('Hygiene Data'!F187))="","",OFFSET('Hygiene Data'!$F$11,0,10*ROW('Hygiene Data'!F187)))</f>
        <v/>
      </c>
      <c r="DV193" s="283" t="str">
        <f ca="true">+IF(OFFSET('Hygiene Data'!$F$12,0,10*ROW('Hygiene Data'!F187))="","",OFFSET('Hygiene Data'!$F$12,0,10*ROW('Hygiene Data'!F187)))</f>
        <v/>
      </c>
      <c r="DW193" s="283" t="str">
        <f ca="true">+IF(OFFSET('Hygiene Data'!$F$13,0,10*ROW('Hygiene Data'!F187))="","",OFFSET('Hygiene Data'!$F$13,0,10*ROW('Hygiene Data'!F187)))</f>
        <v/>
      </c>
      <c r="DX193" s="283" t="str">
        <f ca="true">+IF(OFFSET('Hygiene Data'!$G$11,0,10*ROW('Hygiene Data'!G187))="","",OFFSET('Hygiene Data'!$G$11,0,10*ROW('Hygiene Data'!G187)))</f>
        <v/>
      </c>
      <c r="DY193" s="283" t="str">
        <f ca="true">+IF(OFFSET('Hygiene Data'!$G$12,0,10*ROW('Hygiene Data'!G187))="","",OFFSET('Hygiene Data'!$G$12,0,10*ROW('Hygiene Data'!G187)))</f>
        <v/>
      </c>
      <c r="DZ193" s="283" t="str">
        <f ca="true">+IF(OFFSET('Hygiene Data'!$G$13,0,10*ROW('Hygiene Data'!G187))="","",OFFSET('Hygiene Data'!$G$13,0,10*ROW('Hygiene Data'!G187)))</f>
        <v/>
      </c>
      <c r="EA193" s="283" t="str">
        <f ca="true">+IF(OFFSET('Hygiene Data'!$H$11,0,10*ROW('Hygiene Data'!H187))="","",OFFSET('Hygiene Data'!$H$11,0,10*ROW('Hygiene Data'!H187)))</f>
        <v/>
      </c>
      <c r="EB193" s="283" t="str">
        <f ca="true">+IF(OFFSET('Hygiene Data'!$H$12,0,10*ROW('Hygiene Data'!H187))="","",OFFSET('Hygiene Data'!$H$12,0,10*ROW('Hygiene Data'!H187)))</f>
        <v/>
      </c>
      <c r="EC193" s="283" t="str">
        <f ca="true">+IF(OFFSET('Hygiene Data'!$H$13,0,10*ROW('Hygiene Data'!H187))="","",OFFSET('Hygiene Data'!$H$13,0,10*ROW('Hygiene Data'!H187)))</f>
        <v/>
      </c>
      <c r="ED193" s="283" t="str">
        <f ca="true">+IF(OFFSET('Hygiene Data'!$I$11,0,10*ROW('Hygiene Data'!I187))="","",OFFSET('Hygiene Data'!$I$11,0,10*ROW('Hygiene Data'!I187)))</f>
        <v/>
      </c>
      <c r="EE193" s="283" t="str">
        <f ca="true">+IF(OFFSET('Hygiene Data'!$I$12,0,10*ROW('Hygiene Data'!I187))="","",OFFSET('Hygiene Data'!$I$12,0,10*ROW('Hygiene Data'!I187)))</f>
        <v/>
      </c>
      <c r="EF193" s="283"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9"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3"/>
      <c r="BS194" s="283" t="str">
        <f ca="true">+IF(OFFSET('Water Data'!$D$27,0,10*ROW('Water Data'!D188))="","",OFFSET('Water Data'!$D$27,0,10*ROW('Water Data'!D188)))</f>
        <v/>
      </c>
      <c r="BT194" s="283" t="str">
        <f ca="true">+IF(OFFSET('Water Data'!$D$28,0,10*ROW('Water Data'!D188))="","",OFFSET('Water Data'!$D$28,0,10*ROW('Water Data'!D188)))</f>
        <v/>
      </c>
      <c r="BU194" s="283" t="str">
        <f ca="true">+IF(OFFSET('Water Data'!$D$29,0,10*ROW('Water Data'!D188))="","",OFFSET('Water Data'!$D$29,0,10*ROW('Water Data'!D188)))</f>
        <v/>
      </c>
      <c r="BV194" s="283" t="str">
        <f ca="true">+IF(OFFSET('Water Data'!$E$27,0,10*ROW('Water Data'!E188))="","",OFFSET('Water Data'!$E$27,0,10*ROW('Water Data'!E188)))</f>
        <v/>
      </c>
      <c r="BW194" s="283" t="str">
        <f ca="true">+IF(OFFSET('Water Data'!$E$28,0,10*ROW('Water Data'!E188))="","",OFFSET('Water Data'!$E$28,0,10*ROW('Water Data'!E188)))</f>
        <v/>
      </c>
      <c r="BX194" s="283" t="str">
        <f ca="true">+IF(OFFSET('Water Data'!$E$29,0,10*ROW('Water Data'!E188))="","",OFFSET('Water Data'!$E$29,0,10*ROW('Water Data'!E188)))</f>
        <v/>
      </c>
      <c r="BY194" s="283" t="str">
        <f ca="true">+IF(OFFSET('Water Data'!$F$27,0,10*ROW('Water Data'!F188))="","",OFFSET('Water Data'!$F$27,0,10*ROW('Water Data'!F188)))</f>
        <v/>
      </c>
      <c r="BZ194" s="283" t="str">
        <f ca="true">+IF(OFFSET('Water Data'!$F$28,0,10*ROW('Water Data'!F188))="","",OFFSET('Water Data'!$F$28,0,10*ROW('Water Data'!F188)))</f>
        <v/>
      </c>
      <c r="CA194" s="283" t="str">
        <f ca="true">+IF(OFFSET('Water Data'!$F$29,0,10*ROW('Water Data'!F188))="","",OFFSET('Water Data'!$F$29,0,10*ROW('Water Data'!F188)))</f>
        <v/>
      </c>
      <c r="CB194" s="283" t="str">
        <f ca="true">+IF(OFFSET('Water Data'!$G$27,0,10*ROW('Water Data'!G188))="","",OFFSET('Water Data'!$G$27,0,10*ROW('Water Data'!G188)))</f>
        <v/>
      </c>
      <c r="CC194" s="283" t="str">
        <f ca="true">+IF(OFFSET('Water Data'!$G$28,0,10*ROW('Water Data'!G188))="","",OFFSET('Water Data'!$G$28,0,10*ROW('Water Data'!G188)))</f>
        <v/>
      </c>
      <c r="CD194" s="283" t="str">
        <f ca="true">+IF(OFFSET('Water Data'!$G$29,0,10*ROW('Water Data'!G188))="","",OFFSET('Water Data'!$G$29,0,10*ROW('Water Data'!G188)))</f>
        <v/>
      </c>
      <c r="CE194" s="283" t="str">
        <f ca="true">+IF(OFFSET('Water Data'!$H$27,0,10*ROW('Water Data'!H188))="","",OFFSET('Water Data'!$H$27,0,10*ROW('Water Data'!H188)))</f>
        <v/>
      </c>
      <c r="CF194" s="283" t="str">
        <f ca="true">+IF(OFFSET('Water Data'!$H$28,0,10*ROW('Water Data'!H188))="","",OFFSET('Water Data'!$H$28,0,10*ROW('Water Data'!H188)))</f>
        <v/>
      </c>
      <c r="CG194" s="283" t="str">
        <f ca="true">+IF(OFFSET('Water Data'!$H$29,0,10*ROW('Water Data'!H188))="","",OFFSET('Water Data'!$H$29,0,10*ROW('Water Data'!H188)))</f>
        <v/>
      </c>
      <c r="CH194" s="283" t="str">
        <f ca="true">+IF(OFFSET('Water Data'!$I$27,0,10*ROW('Water Data'!I188))="","",OFFSET('Water Data'!$I$27,0,10*ROW('Water Data'!I188)))</f>
        <v/>
      </c>
      <c r="CI194" s="283" t="str">
        <f ca="true">+IF(OFFSET('Water Data'!$I$28,0,10*ROW('Water Data'!I188))="","",OFFSET('Water Data'!$I$28,0,10*ROW('Water Data'!I188)))</f>
        <v/>
      </c>
      <c r="CJ194" s="283" t="str">
        <f ca="true">+IF(OFFSET('Water Data'!$I$29,0,10*ROW('Water Data'!I188))="","",OFFSET('Water Data'!$I$29,0,10*ROW('Water Data'!I188)))</f>
        <v/>
      </c>
      <c r="CK194" s="283" t="str">
        <f ca="true">+IF(OFFSET('Sanitation Data'!$D$28,0,10*ROW('Sanitation Data'!D188))="","",OFFSET('Sanitation Data'!$D$28,0,10*ROW('Sanitation Data'!D188)))</f>
        <v/>
      </c>
      <c r="CL194" s="283" t="str">
        <f ca="true">+IF(OFFSET('Sanitation Data'!$D$29,0,10*ROW('Sanitation Data'!D188))="","",OFFSET('Sanitation Data'!$D$29,0,10*ROW('Sanitation Data'!D188)))</f>
        <v/>
      </c>
      <c r="CM194" s="283" t="str">
        <f ca="true">+IF(OFFSET('Sanitation Data'!$D$30,0,10*ROW('Sanitation Data'!D188))="","",OFFSET('Sanitation Data'!$D$30,0,10*ROW('Sanitation Data'!D188)))</f>
        <v/>
      </c>
      <c r="CN194" s="283" t="str">
        <f ca="true">+IF(OFFSET('Sanitation Data'!$D$31,0,10*ROW('Sanitation Data'!D188))="","",OFFSET('Sanitation Data'!$D$31,0,10*ROW('Sanitation Data'!D188)))</f>
        <v/>
      </c>
      <c r="CO194" s="283" t="str">
        <f ca="true">+IF(OFFSET('Sanitation Data'!$D$32,0,10*ROW('Sanitation Data'!D188))="","",OFFSET('Sanitation Data'!$D$32,0,10*ROW('Sanitation Data'!D188)))</f>
        <v/>
      </c>
      <c r="CP194" s="283" t="str">
        <f ca="true">+IF(OFFSET('Sanitation Data'!$E$28,0,10*ROW('Sanitation Data'!E188))="","",OFFSET('Sanitation Data'!$E$28,0,10*ROW('Sanitation Data'!E188)))</f>
        <v/>
      </c>
      <c r="CQ194" s="283" t="str">
        <f ca="true">+IF(OFFSET('Sanitation Data'!$E$29,0,10*ROW('Sanitation Data'!E188))="","",OFFSET('Sanitation Data'!$E$29,0,10*ROW('Sanitation Data'!E188)))</f>
        <v/>
      </c>
      <c r="CR194" s="283" t="str">
        <f ca="true">+IF(OFFSET('Sanitation Data'!$E$30,0,10*ROW('Sanitation Data'!E188))="","",OFFSET('Sanitation Data'!$E$30,0,10*ROW('Sanitation Data'!E188)))</f>
        <v/>
      </c>
      <c r="CS194" s="283" t="str">
        <f ca="true">+IF(OFFSET('Sanitation Data'!$E$31,0,10*ROW('Sanitation Data'!E188))="","",OFFSET('Sanitation Data'!$E$31,0,10*ROW('Sanitation Data'!E188)))</f>
        <v/>
      </c>
      <c r="CT194" s="283" t="str">
        <f ca="true">+IF(OFFSET('Sanitation Data'!$E$32,0,10*ROW('Sanitation Data'!E188))="","",OFFSET('Sanitation Data'!$E$32,0,10*ROW('Sanitation Data'!E188)))</f>
        <v/>
      </c>
      <c r="CU194" s="283" t="str">
        <f ca="true">+IF(OFFSET('Sanitation Data'!$F$28,0,10*ROW('Sanitation Data'!F188))="","",OFFSET('Sanitation Data'!$F$28,0,10*ROW('Sanitation Data'!F188)))</f>
        <v/>
      </c>
      <c r="CV194" s="283" t="str">
        <f ca="true">+IF(OFFSET('Sanitation Data'!$F$29,0,10*ROW('Sanitation Data'!F188))="","",OFFSET('Sanitation Data'!$F$29,0,10*ROW('Sanitation Data'!F188)))</f>
        <v/>
      </c>
      <c r="CW194" s="283" t="str">
        <f ca="true">+IF(OFFSET('Sanitation Data'!$F$30,0,10*ROW('Sanitation Data'!F188))="","",OFFSET('Sanitation Data'!$F$30,0,10*ROW('Sanitation Data'!F188)))</f>
        <v/>
      </c>
      <c r="CX194" s="283" t="str">
        <f ca="true">+IF(OFFSET('Sanitation Data'!$F$31,0,10*ROW('Sanitation Data'!F188))="","",OFFSET('Sanitation Data'!$F$31,0,10*ROW('Sanitation Data'!F188)))</f>
        <v/>
      </c>
      <c r="CY194" s="283" t="str">
        <f ca="true">+IF(OFFSET('Sanitation Data'!$F$32,0,10*ROW('Sanitation Data'!F188))="","",OFFSET('Sanitation Data'!$F$32,0,10*ROW('Sanitation Data'!F188)))</f>
        <v/>
      </c>
      <c r="CZ194" s="283" t="str">
        <f ca="true">+IF(OFFSET('Sanitation Data'!$G$28,0,10*ROW('Sanitation Data'!G188))="","",OFFSET('Sanitation Data'!$G$28,0,10*ROW('Sanitation Data'!G188)))</f>
        <v/>
      </c>
      <c r="DA194" s="283" t="str">
        <f ca="true">+IF(OFFSET('Sanitation Data'!$G$29,0,10*ROW('Sanitation Data'!G188))="","",OFFSET('Sanitation Data'!$G$29,0,10*ROW('Sanitation Data'!G188)))</f>
        <v/>
      </c>
      <c r="DB194" s="283" t="str">
        <f ca="true">+IF(OFFSET('Sanitation Data'!$G$30,0,10*ROW('Sanitation Data'!G188))="","",OFFSET('Sanitation Data'!$G$30,0,10*ROW('Sanitation Data'!G188)))</f>
        <v/>
      </c>
      <c r="DC194" s="283" t="str">
        <f ca="true">+IF(OFFSET('Sanitation Data'!$G$31,0,10*ROW('Sanitation Data'!G188))="","",OFFSET('Sanitation Data'!$G$31,0,10*ROW('Sanitation Data'!G188)))</f>
        <v/>
      </c>
      <c r="DD194" s="283" t="str">
        <f ca="true">+IF(OFFSET('Sanitation Data'!$G$32,0,10*ROW('Sanitation Data'!G188))="","",OFFSET('Sanitation Data'!$G$32,0,10*ROW('Sanitation Data'!G188)))</f>
        <v/>
      </c>
      <c r="DE194" s="283" t="str">
        <f ca="true">+IF(OFFSET('Sanitation Data'!$H$28,0,10*ROW('Sanitation Data'!H188))="","",OFFSET('Sanitation Data'!$H$28,0,10*ROW('Sanitation Data'!H188)))</f>
        <v/>
      </c>
      <c r="DF194" s="283" t="str">
        <f ca="true">+IF(OFFSET('Sanitation Data'!$H$29,0,10*ROW('Sanitation Data'!H188))="","",OFFSET('Sanitation Data'!$H$29,0,10*ROW('Sanitation Data'!H188)))</f>
        <v/>
      </c>
      <c r="DG194" s="283" t="str">
        <f ca="true">+IF(OFFSET('Sanitation Data'!$H$30,0,10*ROW('Sanitation Data'!H188))="","",OFFSET('Sanitation Data'!$H$30,0,10*ROW('Sanitation Data'!H188)))</f>
        <v/>
      </c>
      <c r="DH194" s="283" t="str">
        <f ca="true">+IF(OFFSET('Sanitation Data'!$H$31,0,10*ROW('Sanitation Data'!H188))="","",OFFSET('Sanitation Data'!$H$31,0,10*ROW('Sanitation Data'!H188)))</f>
        <v/>
      </c>
      <c r="DI194" s="283" t="str">
        <f ca="true">+IF(OFFSET('Sanitation Data'!$H$32,0,10*ROW('Sanitation Data'!H188))="","",OFFSET('Sanitation Data'!$H$32,0,10*ROW('Sanitation Data'!H188)))</f>
        <v/>
      </c>
      <c r="DJ194" s="283" t="str">
        <f ca="true">+IF(OFFSET('Sanitation Data'!$I$28,0,10*ROW('Sanitation Data'!I188))="","",OFFSET('Sanitation Data'!$I$28,0,10*ROW('Sanitation Data'!I188)))</f>
        <v/>
      </c>
      <c r="DK194" s="283" t="str">
        <f ca="true">+IF(OFFSET('Sanitation Data'!$I$29,0,10*ROW('Sanitation Data'!I188))="","",OFFSET('Sanitation Data'!$I$29,0,10*ROW('Sanitation Data'!I188)))</f>
        <v/>
      </c>
      <c r="DL194" s="283" t="str">
        <f ca="true">+IF(OFFSET('Sanitation Data'!$I$30,0,10*ROW('Sanitation Data'!I188))="","",OFFSET('Sanitation Data'!$I$30,0,10*ROW('Sanitation Data'!I188)))</f>
        <v/>
      </c>
      <c r="DM194" s="283" t="str">
        <f ca="true">+IF(OFFSET('Sanitation Data'!$I$31,0,10*ROW('Sanitation Data'!I188))="","",OFFSET('Sanitation Data'!$I$31,0,10*ROW('Sanitation Data'!I188)))</f>
        <v/>
      </c>
      <c r="DN194" s="283" t="str">
        <f ca="true">+IF(OFFSET('Sanitation Data'!$I$32,0,10*ROW('Sanitation Data'!I188))="","",OFFSET('Sanitation Data'!$I$32,0,10*ROW('Sanitation Data'!I188)))</f>
        <v/>
      </c>
      <c r="DO194" s="283" t="str">
        <f ca="true">+IF(OFFSET('Hygiene Data'!$D$11,0,10*ROW('Hygiene Data'!D188))="","",OFFSET('Hygiene Data'!$D$11,0,10*ROW('Hygiene Data'!D188)))</f>
        <v/>
      </c>
      <c r="DP194" s="283" t="str">
        <f ca="true">+IF(OFFSET('Hygiene Data'!$D$12,0,10*ROW('Hygiene Data'!D188))="","",OFFSET('Hygiene Data'!$D$12,0,10*ROW('Hygiene Data'!D188)))</f>
        <v/>
      </c>
      <c r="DQ194" s="283" t="str">
        <f ca="true">+IF(OFFSET('Hygiene Data'!$D$13,0,10*ROW('Hygiene Data'!D188))="","",OFFSET('Hygiene Data'!$D$13,0,10*ROW('Hygiene Data'!D188)))</f>
        <v/>
      </c>
      <c r="DR194" s="283" t="str">
        <f ca="true">+IF(OFFSET('Hygiene Data'!$E$11,0,10*ROW('Hygiene Data'!E188))="","",OFFSET('Hygiene Data'!$E$11,0,10*ROW('Hygiene Data'!E188)))</f>
        <v/>
      </c>
      <c r="DS194" s="283" t="str">
        <f ca="true">+IF(OFFSET('Hygiene Data'!$E$12,0,10*ROW('Hygiene Data'!E188))="","",OFFSET('Hygiene Data'!$E$12,0,10*ROW('Hygiene Data'!E188)))</f>
        <v/>
      </c>
      <c r="DT194" s="283" t="str">
        <f ca="true">+IF(OFFSET('Hygiene Data'!$E$13,0,10*ROW('Hygiene Data'!E188))="","",OFFSET('Hygiene Data'!$E$13,0,10*ROW('Hygiene Data'!E188)))</f>
        <v/>
      </c>
      <c r="DU194" s="283" t="str">
        <f ca="true">+IF(OFFSET('Hygiene Data'!$F$11,0,10*ROW('Hygiene Data'!F188))="","",OFFSET('Hygiene Data'!$F$11,0,10*ROW('Hygiene Data'!F188)))</f>
        <v/>
      </c>
      <c r="DV194" s="283" t="str">
        <f ca="true">+IF(OFFSET('Hygiene Data'!$F$12,0,10*ROW('Hygiene Data'!F188))="","",OFFSET('Hygiene Data'!$F$12,0,10*ROW('Hygiene Data'!F188)))</f>
        <v/>
      </c>
      <c r="DW194" s="283" t="str">
        <f ca="true">+IF(OFFSET('Hygiene Data'!$F$13,0,10*ROW('Hygiene Data'!F188))="","",OFFSET('Hygiene Data'!$F$13,0,10*ROW('Hygiene Data'!F188)))</f>
        <v/>
      </c>
      <c r="DX194" s="283" t="str">
        <f ca="true">+IF(OFFSET('Hygiene Data'!$G$11,0,10*ROW('Hygiene Data'!G188))="","",OFFSET('Hygiene Data'!$G$11,0,10*ROW('Hygiene Data'!G188)))</f>
        <v/>
      </c>
      <c r="DY194" s="283" t="str">
        <f ca="true">+IF(OFFSET('Hygiene Data'!$G$12,0,10*ROW('Hygiene Data'!G188))="","",OFFSET('Hygiene Data'!$G$12,0,10*ROW('Hygiene Data'!G188)))</f>
        <v/>
      </c>
      <c r="DZ194" s="283" t="str">
        <f ca="true">+IF(OFFSET('Hygiene Data'!$G$13,0,10*ROW('Hygiene Data'!G188))="","",OFFSET('Hygiene Data'!$G$13,0,10*ROW('Hygiene Data'!G188)))</f>
        <v/>
      </c>
      <c r="EA194" s="283" t="str">
        <f ca="true">+IF(OFFSET('Hygiene Data'!$H$11,0,10*ROW('Hygiene Data'!H188))="","",OFFSET('Hygiene Data'!$H$11,0,10*ROW('Hygiene Data'!H188)))</f>
        <v/>
      </c>
      <c r="EB194" s="283" t="str">
        <f ca="true">+IF(OFFSET('Hygiene Data'!$H$12,0,10*ROW('Hygiene Data'!H188))="","",OFFSET('Hygiene Data'!$H$12,0,10*ROW('Hygiene Data'!H188)))</f>
        <v/>
      </c>
      <c r="EC194" s="283" t="str">
        <f ca="true">+IF(OFFSET('Hygiene Data'!$H$13,0,10*ROW('Hygiene Data'!H188))="","",OFFSET('Hygiene Data'!$H$13,0,10*ROW('Hygiene Data'!H188)))</f>
        <v/>
      </c>
      <c r="ED194" s="283" t="str">
        <f ca="true">+IF(OFFSET('Hygiene Data'!$I$11,0,10*ROW('Hygiene Data'!I188))="","",OFFSET('Hygiene Data'!$I$11,0,10*ROW('Hygiene Data'!I188)))</f>
        <v/>
      </c>
      <c r="EE194" s="283" t="str">
        <f ca="true">+IF(OFFSET('Hygiene Data'!$I$12,0,10*ROW('Hygiene Data'!I188))="","",OFFSET('Hygiene Data'!$I$12,0,10*ROW('Hygiene Data'!I188)))</f>
        <v/>
      </c>
      <c r="EF194" s="283"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9"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3"/>
      <c r="BS195" s="283" t="str">
        <f ca="true">+IF(OFFSET('Water Data'!$D$27,0,10*ROW('Water Data'!D189))="","",OFFSET('Water Data'!$D$27,0,10*ROW('Water Data'!D189)))</f>
        <v/>
      </c>
      <c r="BT195" s="283" t="str">
        <f ca="true">+IF(OFFSET('Water Data'!$D$28,0,10*ROW('Water Data'!D189))="","",OFFSET('Water Data'!$D$28,0,10*ROW('Water Data'!D189)))</f>
        <v/>
      </c>
      <c r="BU195" s="283" t="str">
        <f ca="true">+IF(OFFSET('Water Data'!$D$29,0,10*ROW('Water Data'!D189))="","",OFFSET('Water Data'!$D$29,0,10*ROW('Water Data'!D189)))</f>
        <v/>
      </c>
      <c r="BV195" s="283" t="str">
        <f ca="true">+IF(OFFSET('Water Data'!$E$27,0,10*ROW('Water Data'!E189))="","",OFFSET('Water Data'!$E$27,0,10*ROW('Water Data'!E189)))</f>
        <v/>
      </c>
      <c r="BW195" s="283" t="str">
        <f ca="true">+IF(OFFSET('Water Data'!$E$28,0,10*ROW('Water Data'!E189))="","",OFFSET('Water Data'!$E$28,0,10*ROW('Water Data'!E189)))</f>
        <v/>
      </c>
      <c r="BX195" s="283" t="str">
        <f ca="true">+IF(OFFSET('Water Data'!$E$29,0,10*ROW('Water Data'!E189))="","",OFFSET('Water Data'!$E$29,0,10*ROW('Water Data'!E189)))</f>
        <v/>
      </c>
      <c r="BY195" s="283" t="str">
        <f ca="true">+IF(OFFSET('Water Data'!$F$27,0,10*ROW('Water Data'!F189))="","",OFFSET('Water Data'!$F$27,0,10*ROW('Water Data'!F189)))</f>
        <v/>
      </c>
      <c r="BZ195" s="283" t="str">
        <f ca="true">+IF(OFFSET('Water Data'!$F$28,0,10*ROW('Water Data'!F189))="","",OFFSET('Water Data'!$F$28,0,10*ROW('Water Data'!F189)))</f>
        <v/>
      </c>
      <c r="CA195" s="283" t="str">
        <f ca="true">+IF(OFFSET('Water Data'!$F$29,0,10*ROW('Water Data'!F189))="","",OFFSET('Water Data'!$F$29,0,10*ROW('Water Data'!F189)))</f>
        <v/>
      </c>
      <c r="CB195" s="283" t="str">
        <f ca="true">+IF(OFFSET('Water Data'!$G$27,0,10*ROW('Water Data'!G189))="","",OFFSET('Water Data'!$G$27,0,10*ROW('Water Data'!G189)))</f>
        <v/>
      </c>
      <c r="CC195" s="283" t="str">
        <f ca="true">+IF(OFFSET('Water Data'!$G$28,0,10*ROW('Water Data'!G189))="","",OFFSET('Water Data'!$G$28,0,10*ROW('Water Data'!G189)))</f>
        <v/>
      </c>
      <c r="CD195" s="283" t="str">
        <f ca="true">+IF(OFFSET('Water Data'!$G$29,0,10*ROW('Water Data'!G189))="","",OFFSET('Water Data'!$G$29,0,10*ROW('Water Data'!G189)))</f>
        <v/>
      </c>
      <c r="CE195" s="283" t="str">
        <f ca="true">+IF(OFFSET('Water Data'!$H$27,0,10*ROW('Water Data'!H189))="","",OFFSET('Water Data'!$H$27,0,10*ROW('Water Data'!H189)))</f>
        <v/>
      </c>
      <c r="CF195" s="283" t="str">
        <f ca="true">+IF(OFFSET('Water Data'!$H$28,0,10*ROW('Water Data'!H189))="","",OFFSET('Water Data'!$H$28,0,10*ROW('Water Data'!H189)))</f>
        <v/>
      </c>
      <c r="CG195" s="283" t="str">
        <f ca="true">+IF(OFFSET('Water Data'!$H$29,0,10*ROW('Water Data'!H189))="","",OFFSET('Water Data'!$H$29,0,10*ROW('Water Data'!H189)))</f>
        <v/>
      </c>
      <c r="CH195" s="283" t="str">
        <f ca="true">+IF(OFFSET('Water Data'!$I$27,0,10*ROW('Water Data'!I189))="","",OFFSET('Water Data'!$I$27,0,10*ROW('Water Data'!I189)))</f>
        <v/>
      </c>
      <c r="CI195" s="283" t="str">
        <f ca="true">+IF(OFFSET('Water Data'!$I$28,0,10*ROW('Water Data'!I189))="","",OFFSET('Water Data'!$I$28,0,10*ROW('Water Data'!I189)))</f>
        <v/>
      </c>
      <c r="CJ195" s="283" t="str">
        <f ca="true">+IF(OFFSET('Water Data'!$I$29,0,10*ROW('Water Data'!I189))="","",OFFSET('Water Data'!$I$29,0,10*ROW('Water Data'!I189)))</f>
        <v/>
      </c>
      <c r="CK195" s="283" t="str">
        <f ca="true">+IF(OFFSET('Sanitation Data'!$D$28,0,10*ROW('Sanitation Data'!D189))="","",OFFSET('Sanitation Data'!$D$28,0,10*ROW('Sanitation Data'!D189)))</f>
        <v/>
      </c>
      <c r="CL195" s="283" t="str">
        <f ca="true">+IF(OFFSET('Sanitation Data'!$D$29,0,10*ROW('Sanitation Data'!D189))="","",OFFSET('Sanitation Data'!$D$29,0,10*ROW('Sanitation Data'!D189)))</f>
        <v/>
      </c>
      <c r="CM195" s="283" t="str">
        <f ca="true">+IF(OFFSET('Sanitation Data'!$D$30,0,10*ROW('Sanitation Data'!D189))="","",OFFSET('Sanitation Data'!$D$30,0,10*ROW('Sanitation Data'!D189)))</f>
        <v/>
      </c>
      <c r="CN195" s="283" t="str">
        <f ca="true">+IF(OFFSET('Sanitation Data'!$D$31,0,10*ROW('Sanitation Data'!D189))="","",OFFSET('Sanitation Data'!$D$31,0,10*ROW('Sanitation Data'!D189)))</f>
        <v/>
      </c>
      <c r="CO195" s="283" t="str">
        <f ca="true">+IF(OFFSET('Sanitation Data'!$D$32,0,10*ROW('Sanitation Data'!D189))="","",OFFSET('Sanitation Data'!$D$32,0,10*ROW('Sanitation Data'!D189)))</f>
        <v/>
      </c>
      <c r="CP195" s="283" t="str">
        <f ca="true">+IF(OFFSET('Sanitation Data'!$E$28,0,10*ROW('Sanitation Data'!E189))="","",OFFSET('Sanitation Data'!$E$28,0,10*ROW('Sanitation Data'!E189)))</f>
        <v/>
      </c>
      <c r="CQ195" s="283" t="str">
        <f ca="true">+IF(OFFSET('Sanitation Data'!$E$29,0,10*ROW('Sanitation Data'!E189))="","",OFFSET('Sanitation Data'!$E$29,0,10*ROW('Sanitation Data'!E189)))</f>
        <v/>
      </c>
      <c r="CR195" s="283" t="str">
        <f ca="true">+IF(OFFSET('Sanitation Data'!$E$30,0,10*ROW('Sanitation Data'!E189))="","",OFFSET('Sanitation Data'!$E$30,0,10*ROW('Sanitation Data'!E189)))</f>
        <v/>
      </c>
      <c r="CS195" s="283" t="str">
        <f ca="true">+IF(OFFSET('Sanitation Data'!$E$31,0,10*ROW('Sanitation Data'!E189))="","",OFFSET('Sanitation Data'!$E$31,0,10*ROW('Sanitation Data'!E189)))</f>
        <v/>
      </c>
      <c r="CT195" s="283" t="str">
        <f ca="true">+IF(OFFSET('Sanitation Data'!$E$32,0,10*ROW('Sanitation Data'!E189))="","",OFFSET('Sanitation Data'!$E$32,0,10*ROW('Sanitation Data'!E189)))</f>
        <v/>
      </c>
      <c r="CU195" s="283" t="str">
        <f ca="true">+IF(OFFSET('Sanitation Data'!$F$28,0,10*ROW('Sanitation Data'!F189))="","",OFFSET('Sanitation Data'!$F$28,0,10*ROW('Sanitation Data'!F189)))</f>
        <v/>
      </c>
      <c r="CV195" s="283" t="str">
        <f ca="true">+IF(OFFSET('Sanitation Data'!$F$29,0,10*ROW('Sanitation Data'!F189))="","",OFFSET('Sanitation Data'!$F$29,0,10*ROW('Sanitation Data'!F189)))</f>
        <v/>
      </c>
      <c r="CW195" s="283" t="str">
        <f ca="true">+IF(OFFSET('Sanitation Data'!$F$30,0,10*ROW('Sanitation Data'!F189))="","",OFFSET('Sanitation Data'!$F$30,0,10*ROW('Sanitation Data'!F189)))</f>
        <v/>
      </c>
      <c r="CX195" s="283" t="str">
        <f ca="true">+IF(OFFSET('Sanitation Data'!$F$31,0,10*ROW('Sanitation Data'!F189))="","",OFFSET('Sanitation Data'!$F$31,0,10*ROW('Sanitation Data'!F189)))</f>
        <v/>
      </c>
      <c r="CY195" s="283" t="str">
        <f ca="true">+IF(OFFSET('Sanitation Data'!$F$32,0,10*ROW('Sanitation Data'!F189))="","",OFFSET('Sanitation Data'!$F$32,0,10*ROW('Sanitation Data'!F189)))</f>
        <v/>
      </c>
      <c r="CZ195" s="283" t="str">
        <f ca="true">+IF(OFFSET('Sanitation Data'!$G$28,0,10*ROW('Sanitation Data'!G189))="","",OFFSET('Sanitation Data'!$G$28,0,10*ROW('Sanitation Data'!G189)))</f>
        <v/>
      </c>
      <c r="DA195" s="283" t="str">
        <f ca="true">+IF(OFFSET('Sanitation Data'!$G$29,0,10*ROW('Sanitation Data'!G189))="","",OFFSET('Sanitation Data'!$G$29,0,10*ROW('Sanitation Data'!G189)))</f>
        <v/>
      </c>
      <c r="DB195" s="283" t="str">
        <f ca="true">+IF(OFFSET('Sanitation Data'!$G$30,0,10*ROW('Sanitation Data'!G189))="","",OFFSET('Sanitation Data'!$G$30,0,10*ROW('Sanitation Data'!G189)))</f>
        <v/>
      </c>
      <c r="DC195" s="283" t="str">
        <f ca="true">+IF(OFFSET('Sanitation Data'!$G$31,0,10*ROW('Sanitation Data'!G189))="","",OFFSET('Sanitation Data'!$G$31,0,10*ROW('Sanitation Data'!G189)))</f>
        <v/>
      </c>
      <c r="DD195" s="283" t="str">
        <f ca="true">+IF(OFFSET('Sanitation Data'!$G$32,0,10*ROW('Sanitation Data'!G189))="","",OFFSET('Sanitation Data'!$G$32,0,10*ROW('Sanitation Data'!G189)))</f>
        <v/>
      </c>
      <c r="DE195" s="283" t="str">
        <f ca="true">+IF(OFFSET('Sanitation Data'!$H$28,0,10*ROW('Sanitation Data'!H189))="","",OFFSET('Sanitation Data'!$H$28,0,10*ROW('Sanitation Data'!H189)))</f>
        <v/>
      </c>
      <c r="DF195" s="283" t="str">
        <f ca="true">+IF(OFFSET('Sanitation Data'!$H$29,0,10*ROW('Sanitation Data'!H189))="","",OFFSET('Sanitation Data'!$H$29,0,10*ROW('Sanitation Data'!H189)))</f>
        <v/>
      </c>
      <c r="DG195" s="283" t="str">
        <f ca="true">+IF(OFFSET('Sanitation Data'!$H$30,0,10*ROW('Sanitation Data'!H189))="","",OFFSET('Sanitation Data'!$H$30,0,10*ROW('Sanitation Data'!H189)))</f>
        <v/>
      </c>
      <c r="DH195" s="283" t="str">
        <f ca="true">+IF(OFFSET('Sanitation Data'!$H$31,0,10*ROW('Sanitation Data'!H189))="","",OFFSET('Sanitation Data'!$H$31,0,10*ROW('Sanitation Data'!H189)))</f>
        <v/>
      </c>
      <c r="DI195" s="283" t="str">
        <f ca="true">+IF(OFFSET('Sanitation Data'!$H$32,0,10*ROW('Sanitation Data'!H189))="","",OFFSET('Sanitation Data'!$H$32,0,10*ROW('Sanitation Data'!H189)))</f>
        <v/>
      </c>
      <c r="DJ195" s="283" t="str">
        <f ca="true">+IF(OFFSET('Sanitation Data'!$I$28,0,10*ROW('Sanitation Data'!I189))="","",OFFSET('Sanitation Data'!$I$28,0,10*ROW('Sanitation Data'!I189)))</f>
        <v/>
      </c>
      <c r="DK195" s="283" t="str">
        <f ca="true">+IF(OFFSET('Sanitation Data'!$I$29,0,10*ROW('Sanitation Data'!I189))="","",OFFSET('Sanitation Data'!$I$29,0,10*ROW('Sanitation Data'!I189)))</f>
        <v/>
      </c>
      <c r="DL195" s="283" t="str">
        <f ca="true">+IF(OFFSET('Sanitation Data'!$I$30,0,10*ROW('Sanitation Data'!I189))="","",OFFSET('Sanitation Data'!$I$30,0,10*ROW('Sanitation Data'!I189)))</f>
        <v/>
      </c>
      <c r="DM195" s="283" t="str">
        <f ca="true">+IF(OFFSET('Sanitation Data'!$I$31,0,10*ROW('Sanitation Data'!I189))="","",OFFSET('Sanitation Data'!$I$31,0,10*ROW('Sanitation Data'!I189)))</f>
        <v/>
      </c>
      <c r="DN195" s="283" t="str">
        <f ca="true">+IF(OFFSET('Sanitation Data'!$I$32,0,10*ROW('Sanitation Data'!I189))="","",OFFSET('Sanitation Data'!$I$32,0,10*ROW('Sanitation Data'!I189)))</f>
        <v/>
      </c>
      <c r="DO195" s="283" t="str">
        <f ca="true">+IF(OFFSET('Hygiene Data'!$D$11,0,10*ROW('Hygiene Data'!D189))="","",OFFSET('Hygiene Data'!$D$11,0,10*ROW('Hygiene Data'!D189)))</f>
        <v/>
      </c>
      <c r="DP195" s="283" t="str">
        <f ca="true">+IF(OFFSET('Hygiene Data'!$D$12,0,10*ROW('Hygiene Data'!D189))="","",OFFSET('Hygiene Data'!$D$12,0,10*ROW('Hygiene Data'!D189)))</f>
        <v/>
      </c>
      <c r="DQ195" s="283" t="str">
        <f ca="true">+IF(OFFSET('Hygiene Data'!$D$13,0,10*ROW('Hygiene Data'!D189))="","",OFFSET('Hygiene Data'!$D$13,0,10*ROW('Hygiene Data'!D189)))</f>
        <v/>
      </c>
      <c r="DR195" s="283" t="str">
        <f ca="true">+IF(OFFSET('Hygiene Data'!$E$11,0,10*ROW('Hygiene Data'!E189))="","",OFFSET('Hygiene Data'!$E$11,0,10*ROW('Hygiene Data'!E189)))</f>
        <v/>
      </c>
      <c r="DS195" s="283" t="str">
        <f ca="true">+IF(OFFSET('Hygiene Data'!$E$12,0,10*ROW('Hygiene Data'!E189))="","",OFFSET('Hygiene Data'!$E$12,0,10*ROW('Hygiene Data'!E189)))</f>
        <v/>
      </c>
      <c r="DT195" s="283" t="str">
        <f ca="true">+IF(OFFSET('Hygiene Data'!$E$13,0,10*ROW('Hygiene Data'!E189))="","",OFFSET('Hygiene Data'!$E$13,0,10*ROW('Hygiene Data'!E189)))</f>
        <v/>
      </c>
      <c r="DU195" s="283" t="str">
        <f ca="true">+IF(OFFSET('Hygiene Data'!$F$11,0,10*ROW('Hygiene Data'!F189))="","",OFFSET('Hygiene Data'!$F$11,0,10*ROW('Hygiene Data'!F189)))</f>
        <v/>
      </c>
      <c r="DV195" s="283" t="str">
        <f ca="true">+IF(OFFSET('Hygiene Data'!$F$12,0,10*ROW('Hygiene Data'!F189))="","",OFFSET('Hygiene Data'!$F$12,0,10*ROW('Hygiene Data'!F189)))</f>
        <v/>
      </c>
      <c r="DW195" s="283" t="str">
        <f ca="true">+IF(OFFSET('Hygiene Data'!$F$13,0,10*ROW('Hygiene Data'!F189))="","",OFFSET('Hygiene Data'!$F$13,0,10*ROW('Hygiene Data'!F189)))</f>
        <v/>
      </c>
      <c r="DX195" s="283" t="str">
        <f ca="true">+IF(OFFSET('Hygiene Data'!$G$11,0,10*ROW('Hygiene Data'!G189))="","",OFFSET('Hygiene Data'!$G$11,0,10*ROW('Hygiene Data'!G189)))</f>
        <v/>
      </c>
      <c r="DY195" s="283" t="str">
        <f ca="true">+IF(OFFSET('Hygiene Data'!$G$12,0,10*ROW('Hygiene Data'!G189))="","",OFFSET('Hygiene Data'!$G$12,0,10*ROW('Hygiene Data'!G189)))</f>
        <v/>
      </c>
      <c r="DZ195" s="283" t="str">
        <f ca="true">+IF(OFFSET('Hygiene Data'!$G$13,0,10*ROW('Hygiene Data'!G189))="","",OFFSET('Hygiene Data'!$G$13,0,10*ROW('Hygiene Data'!G189)))</f>
        <v/>
      </c>
      <c r="EA195" s="283" t="str">
        <f ca="true">+IF(OFFSET('Hygiene Data'!$H$11,0,10*ROW('Hygiene Data'!H189))="","",OFFSET('Hygiene Data'!$H$11,0,10*ROW('Hygiene Data'!H189)))</f>
        <v/>
      </c>
      <c r="EB195" s="283" t="str">
        <f ca="true">+IF(OFFSET('Hygiene Data'!$H$12,0,10*ROW('Hygiene Data'!H189))="","",OFFSET('Hygiene Data'!$H$12,0,10*ROW('Hygiene Data'!H189)))</f>
        <v/>
      </c>
      <c r="EC195" s="283" t="str">
        <f ca="true">+IF(OFFSET('Hygiene Data'!$H$13,0,10*ROW('Hygiene Data'!H189))="","",OFFSET('Hygiene Data'!$H$13,0,10*ROW('Hygiene Data'!H189)))</f>
        <v/>
      </c>
      <c r="ED195" s="283" t="str">
        <f ca="true">+IF(OFFSET('Hygiene Data'!$I$11,0,10*ROW('Hygiene Data'!I189))="","",OFFSET('Hygiene Data'!$I$11,0,10*ROW('Hygiene Data'!I189)))</f>
        <v/>
      </c>
      <c r="EE195" s="283" t="str">
        <f ca="true">+IF(OFFSET('Hygiene Data'!$I$12,0,10*ROW('Hygiene Data'!I189))="","",OFFSET('Hygiene Data'!$I$12,0,10*ROW('Hygiene Data'!I189)))</f>
        <v/>
      </c>
      <c r="EF195" s="283"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9"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3"/>
      <c r="BS196" s="283" t="str">
        <f ca="true">+IF(OFFSET('Water Data'!$D$27,0,10*ROW('Water Data'!D190))="","",OFFSET('Water Data'!$D$27,0,10*ROW('Water Data'!D190)))</f>
        <v/>
      </c>
      <c r="BT196" s="283" t="str">
        <f ca="true">+IF(OFFSET('Water Data'!$D$28,0,10*ROW('Water Data'!D190))="","",OFFSET('Water Data'!$D$28,0,10*ROW('Water Data'!D190)))</f>
        <v/>
      </c>
      <c r="BU196" s="283" t="str">
        <f ca="true">+IF(OFFSET('Water Data'!$D$29,0,10*ROW('Water Data'!D190))="","",OFFSET('Water Data'!$D$29,0,10*ROW('Water Data'!D190)))</f>
        <v/>
      </c>
      <c r="BV196" s="283" t="str">
        <f ca="true">+IF(OFFSET('Water Data'!$E$27,0,10*ROW('Water Data'!E190))="","",OFFSET('Water Data'!$E$27,0,10*ROW('Water Data'!E190)))</f>
        <v/>
      </c>
      <c r="BW196" s="283" t="str">
        <f ca="true">+IF(OFFSET('Water Data'!$E$28,0,10*ROW('Water Data'!E190))="","",OFFSET('Water Data'!$E$28,0,10*ROW('Water Data'!E190)))</f>
        <v/>
      </c>
      <c r="BX196" s="283" t="str">
        <f ca="true">+IF(OFFSET('Water Data'!$E$29,0,10*ROW('Water Data'!E190))="","",OFFSET('Water Data'!$E$29,0,10*ROW('Water Data'!E190)))</f>
        <v/>
      </c>
      <c r="BY196" s="283" t="str">
        <f ca="true">+IF(OFFSET('Water Data'!$F$27,0,10*ROW('Water Data'!F190))="","",OFFSET('Water Data'!$F$27,0,10*ROW('Water Data'!F190)))</f>
        <v/>
      </c>
      <c r="BZ196" s="283" t="str">
        <f ca="true">+IF(OFFSET('Water Data'!$F$28,0,10*ROW('Water Data'!F190))="","",OFFSET('Water Data'!$F$28,0,10*ROW('Water Data'!F190)))</f>
        <v/>
      </c>
      <c r="CA196" s="283" t="str">
        <f ca="true">+IF(OFFSET('Water Data'!$F$29,0,10*ROW('Water Data'!F190))="","",OFFSET('Water Data'!$F$29,0,10*ROW('Water Data'!F190)))</f>
        <v/>
      </c>
      <c r="CB196" s="283" t="str">
        <f ca="true">+IF(OFFSET('Water Data'!$G$27,0,10*ROW('Water Data'!G190))="","",OFFSET('Water Data'!$G$27,0,10*ROW('Water Data'!G190)))</f>
        <v/>
      </c>
      <c r="CC196" s="283" t="str">
        <f ca="true">+IF(OFFSET('Water Data'!$G$28,0,10*ROW('Water Data'!G190))="","",OFFSET('Water Data'!$G$28,0,10*ROW('Water Data'!G190)))</f>
        <v/>
      </c>
      <c r="CD196" s="283" t="str">
        <f ca="true">+IF(OFFSET('Water Data'!$G$29,0,10*ROW('Water Data'!G190))="","",OFFSET('Water Data'!$G$29,0,10*ROW('Water Data'!G190)))</f>
        <v/>
      </c>
      <c r="CE196" s="283" t="str">
        <f ca="true">+IF(OFFSET('Water Data'!$H$27,0,10*ROW('Water Data'!H190))="","",OFFSET('Water Data'!$H$27,0,10*ROW('Water Data'!H190)))</f>
        <v/>
      </c>
      <c r="CF196" s="283" t="str">
        <f ca="true">+IF(OFFSET('Water Data'!$H$28,0,10*ROW('Water Data'!H190))="","",OFFSET('Water Data'!$H$28,0,10*ROW('Water Data'!H190)))</f>
        <v/>
      </c>
      <c r="CG196" s="283" t="str">
        <f ca="true">+IF(OFFSET('Water Data'!$H$29,0,10*ROW('Water Data'!H190))="","",OFFSET('Water Data'!$H$29,0,10*ROW('Water Data'!H190)))</f>
        <v/>
      </c>
      <c r="CH196" s="283" t="str">
        <f ca="true">+IF(OFFSET('Water Data'!$I$27,0,10*ROW('Water Data'!I190))="","",OFFSET('Water Data'!$I$27,0,10*ROW('Water Data'!I190)))</f>
        <v/>
      </c>
      <c r="CI196" s="283" t="str">
        <f ca="true">+IF(OFFSET('Water Data'!$I$28,0,10*ROW('Water Data'!I190))="","",OFFSET('Water Data'!$I$28,0,10*ROW('Water Data'!I190)))</f>
        <v/>
      </c>
      <c r="CJ196" s="283" t="str">
        <f ca="true">+IF(OFFSET('Water Data'!$I$29,0,10*ROW('Water Data'!I190))="","",OFFSET('Water Data'!$I$29,0,10*ROW('Water Data'!I190)))</f>
        <v/>
      </c>
      <c r="CK196" s="283" t="str">
        <f ca="true">+IF(OFFSET('Sanitation Data'!$D$28,0,10*ROW('Sanitation Data'!D190))="","",OFFSET('Sanitation Data'!$D$28,0,10*ROW('Sanitation Data'!D190)))</f>
        <v/>
      </c>
      <c r="CL196" s="283" t="str">
        <f ca="true">+IF(OFFSET('Sanitation Data'!$D$29,0,10*ROW('Sanitation Data'!D190))="","",OFFSET('Sanitation Data'!$D$29,0,10*ROW('Sanitation Data'!D190)))</f>
        <v/>
      </c>
      <c r="CM196" s="283" t="str">
        <f ca="true">+IF(OFFSET('Sanitation Data'!$D$30,0,10*ROW('Sanitation Data'!D190))="","",OFFSET('Sanitation Data'!$D$30,0,10*ROW('Sanitation Data'!D190)))</f>
        <v/>
      </c>
      <c r="CN196" s="283" t="str">
        <f ca="true">+IF(OFFSET('Sanitation Data'!$D$31,0,10*ROW('Sanitation Data'!D190))="","",OFFSET('Sanitation Data'!$D$31,0,10*ROW('Sanitation Data'!D190)))</f>
        <v/>
      </c>
      <c r="CO196" s="283" t="str">
        <f ca="true">+IF(OFFSET('Sanitation Data'!$D$32,0,10*ROW('Sanitation Data'!D190))="","",OFFSET('Sanitation Data'!$D$32,0,10*ROW('Sanitation Data'!D190)))</f>
        <v/>
      </c>
      <c r="CP196" s="283" t="str">
        <f ca="true">+IF(OFFSET('Sanitation Data'!$E$28,0,10*ROW('Sanitation Data'!E190))="","",OFFSET('Sanitation Data'!$E$28,0,10*ROW('Sanitation Data'!E190)))</f>
        <v/>
      </c>
      <c r="CQ196" s="283" t="str">
        <f ca="true">+IF(OFFSET('Sanitation Data'!$E$29,0,10*ROW('Sanitation Data'!E190))="","",OFFSET('Sanitation Data'!$E$29,0,10*ROW('Sanitation Data'!E190)))</f>
        <v/>
      </c>
      <c r="CR196" s="283" t="str">
        <f ca="true">+IF(OFFSET('Sanitation Data'!$E$30,0,10*ROW('Sanitation Data'!E190))="","",OFFSET('Sanitation Data'!$E$30,0,10*ROW('Sanitation Data'!E190)))</f>
        <v/>
      </c>
      <c r="CS196" s="283" t="str">
        <f ca="true">+IF(OFFSET('Sanitation Data'!$E$31,0,10*ROW('Sanitation Data'!E190))="","",OFFSET('Sanitation Data'!$E$31,0,10*ROW('Sanitation Data'!E190)))</f>
        <v/>
      </c>
      <c r="CT196" s="283" t="str">
        <f ca="true">+IF(OFFSET('Sanitation Data'!$E$32,0,10*ROW('Sanitation Data'!E190))="","",OFFSET('Sanitation Data'!$E$32,0,10*ROW('Sanitation Data'!E190)))</f>
        <v/>
      </c>
      <c r="CU196" s="283" t="str">
        <f ca="true">+IF(OFFSET('Sanitation Data'!$F$28,0,10*ROW('Sanitation Data'!F190))="","",OFFSET('Sanitation Data'!$F$28,0,10*ROW('Sanitation Data'!F190)))</f>
        <v/>
      </c>
      <c r="CV196" s="283" t="str">
        <f ca="true">+IF(OFFSET('Sanitation Data'!$F$29,0,10*ROW('Sanitation Data'!F190))="","",OFFSET('Sanitation Data'!$F$29,0,10*ROW('Sanitation Data'!F190)))</f>
        <v/>
      </c>
      <c r="CW196" s="283" t="str">
        <f ca="true">+IF(OFFSET('Sanitation Data'!$F$30,0,10*ROW('Sanitation Data'!F190))="","",OFFSET('Sanitation Data'!$F$30,0,10*ROW('Sanitation Data'!F190)))</f>
        <v/>
      </c>
      <c r="CX196" s="283" t="str">
        <f ca="true">+IF(OFFSET('Sanitation Data'!$F$31,0,10*ROW('Sanitation Data'!F190))="","",OFFSET('Sanitation Data'!$F$31,0,10*ROW('Sanitation Data'!F190)))</f>
        <v/>
      </c>
      <c r="CY196" s="283" t="str">
        <f ca="true">+IF(OFFSET('Sanitation Data'!$F$32,0,10*ROW('Sanitation Data'!F190))="","",OFFSET('Sanitation Data'!$F$32,0,10*ROW('Sanitation Data'!F190)))</f>
        <v/>
      </c>
      <c r="CZ196" s="283" t="str">
        <f ca="true">+IF(OFFSET('Sanitation Data'!$G$28,0,10*ROW('Sanitation Data'!G190))="","",OFFSET('Sanitation Data'!$G$28,0,10*ROW('Sanitation Data'!G190)))</f>
        <v/>
      </c>
      <c r="DA196" s="283" t="str">
        <f ca="true">+IF(OFFSET('Sanitation Data'!$G$29,0,10*ROW('Sanitation Data'!G190))="","",OFFSET('Sanitation Data'!$G$29,0,10*ROW('Sanitation Data'!G190)))</f>
        <v/>
      </c>
      <c r="DB196" s="283" t="str">
        <f ca="true">+IF(OFFSET('Sanitation Data'!$G$30,0,10*ROW('Sanitation Data'!G190))="","",OFFSET('Sanitation Data'!$G$30,0,10*ROW('Sanitation Data'!G190)))</f>
        <v/>
      </c>
      <c r="DC196" s="283" t="str">
        <f ca="true">+IF(OFFSET('Sanitation Data'!$G$31,0,10*ROW('Sanitation Data'!G190))="","",OFFSET('Sanitation Data'!$G$31,0,10*ROW('Sanitation Data'!G190)))</f>
        <v/>
      </c>
      <c r="DD196" s="283" t="str">
        <f ca="true">+IF(OFFSET('Sanitation Data'!$G$32,0,10*ROW('Sanitation Data'!G190))="","",OFFSET('Sanitation Data'!$G$32,0,10*ROW('Sanitation Data'!G190)))</f>
        <v/>
      </c>
      <c r="DE196" s="283" t="str">
        <f ca="true">+IF(OFFSET('Sanitation Data'!$H$28,0,10*ROW('Sanitation Data'!H190))="","",OFFSET('Sanitation Data'!$H$28,0,10*ROW('Sanitation Data'!H190)))</f>
        <v/>
      </c>
      <c r="DF196" s="283" t="str">
        <f ca="true">+IF(OFFSET('Sanitation Data'!$H$29,0,10*ROW('Sanitation Data'!H190))="","",OFFSET('Sanitation Data'!$H$29,0,10*ROW('Sanitation Data'!H190)))</f>
        <v/>
      </c>
      <c r="DG196" s="283" t="str">
        <f ca="true">+IF(OFFSET('Sanitation Data'!$H$30,0,10*ROW('Sanitation Data'!H190))="","",OFFSET('Sanitation Data'!$H$30,0,10*ROW('Sanitation Data'!H190)))</f>
        <v/>
      </c>
      <c r="DH196" s="283" t="str">
        <f ca="true">+IF(OFFSET('Sanitation Data'!$H$31,0,10*ROW('Sanitation Data'!H190))="","",OFFSET('Sanitation Data'!$H$31,0,10*ROW('Sanitation Data'!H190)))</f>
        <v/>
      </c>
      <c r="DI196" s="283" t="str">
        <f ca="true">+IF(OFFSET('Sanitation Data'!$H$32,0,10*ROW('Sanitation Data'!H190))="","",OFFSET('Sanitation Data'!$H$32,0,10*ROW('Sanitation Data'!H190)))</f>
        <v/>
      </c>
      <c r="DJ196" s="283" t="str">
        <f ca="true">+IF(OFFSET('Sanitation Data'!$I$28,0,10*ROW('Sanitation Data'!I190))="","",OFFSET('Sanitation Data'!$I$28,0,10*ROW('Sanitation Data'!I190)))</f>
        <v/>
      </c>
      <c r="DK196" s="283" t="str">
        <f ca="true">+IF(OFFSET('Sanitation Data'!$I$29,0,10*ROW('Sanitation Data'!I190))="","",OFFSET('Sanitation Data'!$I$29,0,10*ROW('Sanitation Data'!I190)))</f>
        <v/>
      </c>
      <c r="DL196" s="283" t="str">
        <f ca="true">+IF(OFFSET('Sanitation Data'!$I$30,0,10*ROW('Sanitation Data'!I190))="","",OFFSET('Sanitation Data'!$I$30,0,10*ROW('Sanitation Data'!I190)))</f>
        <v/>
      </c>
      <c r="DM196" s="283" t="str">
        <f ca="true">+IF(OFFSET('Sanitation Data'!$I$31,0,10*ROW('Sanitation Data'!I190))="","",OFFSET('Sanitation Data'!$I$31,0,10*ROW('Sanitation Data'!I190)))</f>
        <v/>
      </c>
      <c r="DN196" s="283" t="str">
        <f ca="true">+IF(OFFSET('Sanitation Data'!$I$32,0,10*ROW('Sanitation Data'!I190))="","",OFFSET('Sanitation Data'!$I$32,0,10*ROW('Sanitation Data'!I190)))</f>
        <v/>
      </c>
      <c r="DO196" s="283" t="str">
        <f ca="true">+IF(OFFSET('Hygiene Data'!$D$11,0,10*ROW('Hygiene Data'!D190))="","",OFFSET('Hygiene Data'!$D$11,0,10*ROW('Hygiene Data'!D190)))</f>
        <v/>
      </c>
      <c r="DP196" s="283" t="str">
        <f ca="true">+IF(OFFSET('Hygiene Data'!$D$12,0,10*ROW('Hygiene Data'!D190))="","",OFFSET('Hygiene Data'!$D$12,0,10*ROW('Hygiene Data'!D190)))</f>
        <v/>
      </c>
      <c r="DQ196" s="283" t="str">
        <f ca="true">+IF(OFFSET('Hygiene Data'!$D$13,0,10*ROW('Hygiene Data'!D190))="","",OFFSET('Hygiene Data'!$D$13,0,10*ROW('Hygiene Data'!D190)))</f>
        <v/>
      </c>
      <c r="DR196" s="283" t="str">
        <f ca="true">+IF(OFFSET('Hygiene Data'!$E$11,0,10*ROW('Hygiene Data'!E190))="","",OFFSET('Hygiene Data'!$E$11,0,10*ROW('Hygiene Data'!E190)))</f>
        <v/>
      </c>
      <c r="DS196" s="283" t="str">
        <f ca="true">+IF(OFFSET('Hygiene Data'!$E$12,0,10*ROW('Hygiene Data'!E190))="","",OFFSET('Hygiene Data'!$E$12,0,10*ROW('Hygiene Data'!E190)))</f>
        <v/>
      </c>
      <c r="DT196" s="283" t="str">
        <f ca="true">+IF(OFFSET('Hygiene Data'!$E$13,0,10*ROW('Hygiene Data'!E190))="","",OFFSET('Hygiene Data'!$E$13,0,10*ROW('Hygiene Data'!E190)))</f>
        <v/>
      </c>
      <c r="DU196" s="283" t="str">
        <f ca="true">+IF(OFFSET('Hygiene Data'!$F$11,0,10*ROW('Hygiene Data'!F190))="","",OFFSET('Hygiene Data'!$F$11,0,10*ROW('Hygiene Data'!F190)))</f>
        <v/>
      </c>
      <c r="DV196" s="283" t="str">
        <f ca="true">+IF(OFFSET('Hygiene Data'!$F$12,0,10*ROW('Hygiene Data'!F190))="","",OFFSET('Hygiene Data'!$F$12,0,10*ROW('Hygiene Data'!F190)))</f>
        <v/>
      </c>
      <c r="DW196" s="283" t="str">
        <f ca="true">+IF(OFFSET('Hygiene Data'!$F$13,0,10*ROW('Hygiene Data'!F190))="","",OFFSET('Hygiene Data'!$F$13,0,10*ROW('Hygiene Data'!F190)))</f>
        <v/>
      </c>
      <c r="DX196" s="283" t="str">
        <f ca="true">+IF(OFFSET('Hygiene Data'!$G$11,0,10*ROW('Hygiene Data'!G190))="","",OFFSET('Hygiene Data'!$G$11,0,10*ROW('Hygiene Data'!G190)))</f>
        <v/>
      </c>
      <c r="DY196" s="283" t="str">
        <f ca="true">+IF(OFFSET('Hygiene Data'!$G$12,0,10*ROW('Hygiene Data'!G190))="","",OFFSET('Hygiene Data'!$G$12,0,10*ROW('Hygiene Data'!G190)))</f>
        <v/>
      </c>
      <c r="DZ196" s="283" t="str">
        <f ca="true">+IF(OFFSET('Hygiene Data'!$G$13,0,10*ROW('Hygiene Data'!G190))="","",OFFSET('Hygiene Data'!$G$13,0,10*ROW('Hygiene Data'!G190)))</f>
        <v/>
      </c>
      <c r="EA196" s="283" t="str">
        <f ca="true">+IF(OFFSET('Hygiene Data'!$H$11,0,10*ROW('Hygiene Data'!H190))="","",OFFSET('Hygiene Data'!$H$11,0,10*ROW('Hygiene Data'!H190)))</f>
        <v/>
      </c>
      <c r="EB196" s="283" t="str">
        <f ca="true">+IF(OFFSET('Hygiene Data'!$H$12,0,10*ROW('Hygiene Data'!H190))="","",OFFSET('Hygiene Data'!$H$12,0,10*ROW('Hygiene Data'!H190)))</f>
        <v/>
      </c>
      <c r="EC196" s="283" t="str">
        <f ca="true">+IF(OFFSET('Hygiene Data'!$H$13,0,10*ROW('Hygiene Data'!H190))="","",OFFSET('Hygiene Data'!$H$13,0,10*ROW('Hygiene Data'!H190)))</f>
        <v/>
      </c>
      <c r="ED196" s="283" t="str">
        <f ca="true">+IF(OFFSET('Hygiene Data'!$I$11,0,10*ROW('Hygiene Data'!I190))="","",OFFSET('Hygiene Data'!$I$11,0,10*ROW('Hygiene Data'!I190)))</f>
        <v/>
      </c>
      <c r="EE196" s="283" t="str">
        <f ca="true">+IF(OFFSET('Hygiene Data'!$I$12,0,10*ROW('Hygiene Data'!I190))="","",OFFSET('Hygiene Data'!$I$12,0,10*ROW('Hygiene Data'!I190)))</f>
        <v/>
      </c>
      <c r="EF196" s="283"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9"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3"/>
      <c r="BS197" s="283" t="str">
        <f ca="true">+IF(OFFSET('Water Data'!$D$27,0,10*ROW('Water Data'!D191))="","",OFFSET('Water Data'!$D$27,0,10*ROW('Water Data'!D191)))</f>
        <v/>
      </c>
      <c r="BT197" s="283" t="str">
        <f ca="true">+IF(OFFSET('Water Data'!$D$28,0,10*ROW('Water Data'!D191))="","",OFFSET('Water Data'!$D$28,0,10*ROW('Water Data'!D191)))</f>
        <v/>
      </c>
      <c r="BU197" s="283" t="str">
        <f ca="true">+IF(OFFSET('Water Data'!$D$29,0,10*ROW('Water Data'!D191))="","",OFFSET('Water Data'!$D$29,0,10*ROW('Water Data'!D191)))</f>
        <v/>
      </c>
      <c r="BV197" s="283" t="str">
        <f ca="true">+IF(OFFSET('Water Data'!$E$27,0,10*ROW('Water Data'!E191))="","",OFFSET('Water Data'!$E$27,0,10*ROW('Water Data'!E191)))</f>
        <v/>
      </c>
      <c r="BW197" s="283" t="str">
        <f ca="true">+IF(OFFSET('Water Data'!$E$28,0,10*ROW('Water Data'!E191))="","",OFFSET('Water Data'!$E$28,0,10*ROW('Water Data'!E191)))</f>
        <v/>
      </c>
      <c r="BX197" s="283" t="str">
        <f ca="true">+IF(OFFSET('Water Data'!$E$29,0,10*ROW('Water Data'!E191))="","",OFFSET('Water Data'!$E$29,0,10*ROW('Water Data'!E191)))</f>
        <v/>
      </c>
      <c r="BY197" s="283" t="str">
        <f ca="true">+IF(OFFSET('Water Data'!$F$27,0,10*ROW('Water Data'!F191))="","",OFFSET('Water Data'!$F$27,0,10*ROW('Water Data'!F191)))</f>
        <v/>
      </c>
      <c r="BZ197" s="283" t="str">
        <f ca="true">+IF(OFFSET('Water Data'!$F$28,0,10*ROW('Water Data'!F191))="","",OFFSET('Water Data'!$F$28,0,10*ROW('Water Data'!F191)))</f>
        <v/>
      </c>
      <c r="CA197" s="283" t="str">
        <f ca="true">+IF(OFFSET('Water Data'!$F$29,0,10*ROW('Water Data'!F191))="","",OFFSET('Water Data'!$F$29,0,10*ROW('Water Data'!F191)))</f>
        <v/>
      </c>
      <c r="CB197" s="283" t="str">
        <f ca="true">+IF(OFFSET('Water Data'!$G$27,0,10*ROW('Water Data'!G191))="","",OFFSET('Water Data'!$G$27,0,10*ROW('Water Data'!G191)))</f>
        <v/>
      </c>
      <c r="CC197" s="283" t="str">
        <f ca="true">+IF(OFFSET('Water Data'!$G$28,0,10*ROW('Water Data'!G191))="","",OFFSET('Water Data'!$G$28,0,10*ROW('Water Data'!G191)))</f>
        <v/>
      </c>
      <c r="CD197" s="283" t="str">
        <f ca="true">+IF(OFFSET('Water Data'!$G$29,0,10*ROW('Water Data'!G191))="","",OFFSET('Water Data'!$G$29,0,10*ROW('Water Data'!G191)))</f>
        <v/>
      </c>
      <c r="CE197" s="283" t="str">
        <f ca="true">+IF(OFFSET('Water Data'!$H$27,0,10*ROW('Water Data'!H191))="","",OFFSET('Water Data'!$H$27,0,10*ROW('Water Data'!H191)))</f>
        <v/>
      </c>
      <c r="CF197" s="283" t="str">
        <f ca="true">+IF(OFFSET('Water Data'!$H$28,0,10*ROW('Water Data'!H191))="","",OFFSET('Water Data'!$H$28,0,10*ROW('Water Data'!H191)))</f>
        <v/>
      </c>
      <c r="CG197" s="283" t="str">
        <f ca="true">+IF(OFFSET('Water Data'!$H$29,0,10*ROW('Water Data'!H191))="","",OFFSET('Water Data'!$H$29,0,10*ROW('Water Data'!H191)))</f>
        <v/>
      </c>
      <c r="CH197" s="283" t="str">
        <f ca="true">+IF(OFFSET('Water Data'!$I$27,0,10*ROW('Water Data'!I191))="","",OFFSET('Water Data'!$I$27,0,10*ROW('Water Data'!I191)))</f>
        <v/>
      </c>
      <c r="CI197" s="283" t="str">
        <f ca="true">+IF(OFFSET('Water Data'!$I$28,0,10*ROW('Water Data'!I191))="","",OFFSET('Water Data'!$I$28,0,10*ROW('Water Data'!I191)))</f>
        <v/>
      </c>
      <c r="CJ197" s="283" t="str">
        <f ca="true">+IF(OFFSET('Water Data'!$I$29,0,10*ROW('Water Data'!I191))="","",OFFSET('Water Data'!$I$29,0,10*ROW('Water Data'!I191)))</f>
        <v/>
      </c>
      <c r="CK197" s="283" t="str">
        <f ca="true">+IF(OFFSET('Sanitation Data'!$D$28,0,10*ROW('Sanitation Data'!D191))="","",OFFSET('Sanitation Data'!$D$28,0,10*ROW('Sanitation Data'!D191)))</f>
        <v/>
      </c>
      <c r="CL197" s="283" t="str">
        <f ca="true">+IF(OFFSET('Sanitation Data'!$D$29,0,10*ROW('Sanitation Data'!D191))="","",OFFSET('Sanitation Data'!$D$29,0,10*ROW('Sanitation Data'!D191)))</f>
        <v/>
      </c>
      <c r="CM197" s="283" t="str">
        <f ca="true">+IF(OFFSET('Sanitation Data'!$D$30,0,10*ROW('Sanitation Data'!D191))="","",OFFSET('Sanitation Data'!$D$30,0,10*ROW('Sanitation Data'!D191)))</f>
        <v/>
      </c>
      <c r="CN197" s="283" t="str">
        <f ca="true">+IF(OFFSET('Sanitation Data'!$D$31,0,10*ROW('Sanitation Data'!D191))="","",OFFSET('Sanitation Data'!$D$31,0,10*ROW('Sanitation Data'!D191)))</f>
        <v/>
      </c>
      <c r="CO197" s="283" t="str">
        <f ca="true">+IF(OFFSET('Sanitation Data'!$D$32,0,10*ROW('Sanitation Data'!D191))="","",OFFSET('Sanitation Data'!$D$32,0,10*ROW('Sanitation Data'!D191)))</f>
        <v/>
      </c>
      <c r="CP197" s="283" t="str">
        <f ca="true">+IF(OFFSET('Sanitation Data'!$E$28,0,10*ROW('Sanitation Data'!E191))="","",OFFSET('Sanitation Data'!$E$28,0,10*ROW('Sanitation Data'!E191)))</f>
        <v/>
      </c>
      <c r="CQ197" s="283" t="str">
        <f ca="true">+IF(OFFSET('Sanitation Data'!$E$29,0,10*ROW('Sanitation Data'!E191))="","",OFFSET('Sanitation Data'!$E$29,0,10*ROW('Sanitation Data'!E191)))</f>
        <v/>
      </c>
      <c r="CR197" s="283" t="str">
        <f ca="true">+IF(OFFSET('Sanitation Data'!$E$30,0,10*ROW('Sanitation Data'!E191))="","",OFFSET('Sanitation Data'!$E$30,0,10*ROW('Sanitation Data'!E191)))</f>
        <v/>
      </c>
      <c r="CS197" s="283" t="str">
        <f ca="true">+IF(OFFSET('Sanitation Data'!$E$31,0,10*ROW('Sanitation Data'!E191))="","",OFFSET('Sanitation Data'!$E$31,0,10*ROW('Sanitation Data'!E191)))</f>
        <v/>
      </c>
      <c r="CT197" s="283" t="str">
        <f ca="true">+IF(OFFSET('Sanitation Data'!$E$32,0,10*ROW('Sanitation Data'!E191))="","",OFFSET('Sanitation Data'!$E$32,0,10*ROW('Sanitation Data'!E191)))</f>
        <v/>
      </c>
      <c r="CU197" s="283" t="str">
        <f ca="true">+IF(OFFSET('Sanitation Data'!$F$28,0,10*ROW('Sanitation Data'!F191))="","",OFFSET('Sanitation Data'!$F$28,0,10*ROW('Sanitation Data'!F191)))</f>
        <v/>
      </c>
      <c r="CV197" s="283" t="str">
        <f ca="true">+IF(OFFSET('Sanitation Data'!$F$29,0,10*ROW('Sanitation Data'!F191))="","",OFFSET('Sanitation Data'!$F$29,0,10*ROW('Sanitation Data'!F191)))</f>
        <v/>
      </c>
      <c r="CW197" s="283" t="str">
        <f ca="true">+IF(OFFSET('Sanitation Data'!$F$30,0,10*ROW('Sanitation Data'!F191))="","",OFFSET('Sanitation Data'!$F$30,0,10*ROW('Sanitation Data'!F191)))</f>
        <v/>
      </c>
      <c r="CX197" s="283" t="str">
        <f ca="true">+IF(OFFSET('Sanitation Data'!$F$31,0,10*ROW('Sanitation Data'!F191))="","",OFFSET('Sanitation Data'!$F$31,0,10*ROW('Sanitation Data'!F191)))</f>
        <v/>
      </c>
      <c r="CY197" s="283" t="str">
        <f ca="true">+IF(OFFSET('Sanitation Data'!$F$32,0,10*ROW('Sanitation Data'!F191))="","",OFFSET('Sanitation Data'!$F$32,0,10*ROW('Sanitation Data'!F191)))</f>
        <v/>
      </c>
      <c r="CZ197" s="283" t="str">
        <f ca="true">+IF(OFFSET('Sanitation Data'!$G$28,0,10*ROW('Sanitation Data'!G191))="","",OFFSET('Sanitation Data'!$G$28,0,10*ROW('Sanitation Data'!G191)))</f>
        <v/>
      </c>
      <c r="DA197" s="283" t="str">
        <f ca="true">+IF(OFFSET('Sanitation Data'!$G$29,0,10*ROW('Sanitation Data'!G191))="","",OFFSET('Sanitation Data'!$G$29,0,10*ROW('Sanitation Data'!G191)))</f>
        <v/>
      </c>
      <c r="DB197" s="283" t="str">
        <f ca="true">+IF(OFFSET('Sanitation Data'!$G$30,0,10*ROW('Sanitation Data'!G191))="","",OFFSET('Sanitation Data'!$G$30,0,10*ROW('Sanitation Data'!G191)))</f>
        <v/>
      </c>
      <c r="DC197" s="283" t="str">
        <f ca="true">+IF(OFFSET('Sanitation Data'!$G$31,0,10*ROW('Sanitation Data'!G191))="","",OFFSET('Sanitation Data'!$G$31,0,10*ROW('Sanitation Data'!G191)))</f>
        <v/>
      </c>
      <c r="DD197" s="283" t="str">
        <f ca="true">+IF(OFFSET('Sanitation Data'!$G$32,0,10*ROW('Sanitation Data'!G191))="","",OFFSET('Sanitation Data'!$G$32,0,10*ROW('Sanitation Data'!G191)))</f>
        <v/>
      </c>
      <c r="DE197" s="283" t="str">
        <f ca="true">+IF(OFFSET('Sanitation Data'!$H$28,0,10*ROW('Sanitation Data'!H191))="","",OFFSET('Sanitation Data'!$H$28,0,10*ROW('Sanitation Data'!H191)))</f>
        <v/>
      </c>
      <c r="DF197" s="283" t="str">
        <f ca="true">+IF(OFFSET('Sanitation Data'!$H$29,0,10*ROW('Sanitation Data'!H191))="","",OFFSET('Sanitation Data'!$H$29,0,10*ROW('Sanitation Data'!H191)))</f>
        <v/>
      </c>
      <c r="DG197" s="283" t="str">
        <f ca="true">+IF(OFFSET('Sanitation Data'!$H$30,0,10*ROW('Sanitation Data'!H191))="","",OFFSET('Sanitation Data'!$H$30,0,10*ROW('Sanitation Data'!H191)))</f>
        <v/>
      </c>
      <c r="DH197" s="283" t="str">
        <f ca="true">+IF(OFFSET('Sanitation Data'!$H$31,0,10*ROW('Sanitation Data'!H191))="","",OFFSET('Sanitation Data'!$H$31,0,10*ROW('Sanitation Data'!H191)))</f>
        <v/>
      </c>
      <c r="DI197" s="283" t="str">
        <f ca="true">+IF(OFFSET('Sanitation Data'!$H$32,0,10*ROW('Sanitation Data'!H191))="","",OFFSET('Sanitation Data'!$H$32,0,10*ROW('Sanitation Data'!H191)))</f>
        <v/>
      </c>
      <c r="DJ197" s="283" t="str">
        <f ca="true">+IF(OFFSET('Sanitation Data'!$I$28,0,10*ROW('Sanitation Data'!I191))="","",OFFSET('Sanitation Data'!$I$28,0,10*ROW('Sanitation Data'!I191)))</f>
        <v/>
      </c>
      <c r="DK197" s="283" t="str">
        <f ca="true">+IF(OFFSET('Sanitation Data'!$I$29,0,10*ROW('Sanitation Data'!I191))="","",OFFSET('Sanitation Data'!$I$29,0,10*ROW('Sanitation Data'!I191)))</f>
        <v/>
      </c>
      <c r="DL197" s="283" t="str">
        <f ca="true">+IF(OFFSET('Sanitation Data'!$I$30,0,10*ROW('Sanitation Data'!I191))="","",OFFSET('Sanitation Data'!$I$30,0,10*ROW('Sanitation Data'!I191)))</f>
        <v/>
      </c>
      <c r="DM197" s="283" t="str">
        <f ca="true">+IF(OFFSET('Sanitation Data'!$I$31,0,10*ROW('Sanitation Data'!I191))="","",OFFSET('Sanitation Data'!$I$31,0,10*ROW('Sanitation Data'!I191)))</f>
        <v/>
      </c>
      <c r="DN197" s="283" t="str">
        <f ca="true">+IF(OFFSET('Sanitation Data'!$I$32,0,10*ROW('Sanitation Data'!I191))="","",OFFSET('Sanitation Data'!$I$32,0,10*ROW('Sanitation Data'!I191)))</f>
        <v/>
      </c>
      <c r="DO197" s="283" t="str">
        <f ca="true">+IF(OFFSET('Hygiene Data'!$D$11,0,10*ROW('Hygiene Data'!D191))="","",OFFSET('Hygiene Data'!$D$11,0,10*ROW('Hygiene Data'!D191)))</f>
        <v/>
      </c>
      <c r="DP197" s="283" t="str">
        <f ca="true">+IF(OFFSET('Hygiene Data'!$D$12,0,10*ROW('Hygiene Data'!D191))="","",OFFSET('Hygiene Data'!$D$12,0,10*ROW('Hygiene Data'!D191)))</f>
        <v/>
      </c>
      <c r="DQ197" s="283" t="str">
        <f ca="true">+IF(OFFSET('Hygiene Data'!$D$13,0,10*ROW('Hygiene Data'!D191))="","",OFFSET('Hygiene Data'!$D$13,0,10*ROW('Hygiene Data'!D191)))</f>
        <v/>
      </c>
      <c r="DR197" s="283" t="str">
        <f ca="true">+IF(OFFSET('Hygiene Data'!$E$11,0,10*ROW('Hygiene Data'!E191))="","",OFFSET('Hygiene Data'!$E$11,0,10*ROW('Hygiene Data'!E191)))</f>
        <v/>
      </c>
      <c r="DS197" s="283" t="str">
        <f ca="true">+IF(OFFSET('Hygiene Data'!$E$12,0,10*ROW('Hygiene Data'!E191))="","",OFFSET('Hygiene Data'!$E$12,0,10*ROW('Hygiene Data'!E191)))</f>
        <v/>
      </c>
      <c r="DT197" s="283" t="str">
        <f ca="true">+IF(OFFSET('Hygiene Data'!$E$13,0,10*ROW('Hygiene Data'!E191))="","",OFFSET('Hygiene Data'!$E$13,0,10*ROW('Hygiene Data'!E191)))</f>
        <v/>
      </c>
      <c r="DU197" s="283" t="str">
        <f ca="true">+IF(OFFSET('Hygiene Data'!$F$11,0,10*ROW('Hygiene Data'!F191))="","",OFFSET('Hygiene Data'!$F$11,0,10*ROW('Hygiene Data'!F191)))</f>
        <v/>
      </c>
      <c r="DV197" s="283" t="str">
        <f ca="true">+IF(OFFSET('Hygiene Data'!$F$12,0,10*ROW('Hygiene Data'!F191))="","",OFFSET('Hygiene Data'!$F$12,0,10*ROW('Hygiene Data'!F191)))</f>
        <v/>
      </c>
      <c r="DW197" s="283" t="str">
        <f ca="true">+IF(OFFSET('Hygiene Data'!$F$13,0,10*ROW('Hygiene Data'!F191))="","",OFFSET('Hygiene Data'!$F$13,0,10*ROW('Hygiene Data'!F191)))</f>
        <v/>
      </c>
      <c r="DX197" s="283" t="str">
        <f ca="true">+IF(OFFSET('Hygiene Data'!$G$11,0,10*ROW('Hygiene Data'!G191))="","",OFFSET('Hygiene Data'!$G$11,0,10*ROW('Hygiene Data'!G191)))</f>
        <v/>
      </c>
      <c r="DY197" s="283" t="str">
        <f ca="true">+IF(OFFSET('Hygiene Data'!$G$12,0,10*ROW('Hygiene Data'!G191))="","",OFFSET('Hygiene Data'!$G$12,0,10*ROW('Hygiene Data'!G191)))</f>
        <v/>
      </c>
      <c r="DZ197" s="283" t="str">
        <f ca="true">+IF(OFFSET('Hygiene Data'!$G$13,0,10*ROW('Hygiene Data'!G191))="","",OFFSET('Hygiene Data'!$G$13,0,10*ROW('Hygiene Data'!G191)))</f>
        <v/>
      </c>
      <c r="EA197" s="283" t="str">
        <f ca="true">+IF(OFFSET('Hygiene Data'!$H$11,0,10*ROW('Hygiene Data'!H191))="","",OFFSET('Hygiene Data'!$H$11,0,10*ROW('Hygiene Data'!H191)))</f>
        <v/>
      </c>
      <c r="EB197" s="283" t="str">
        <f ca="true">+IF(OFFSET('Hygiene Data'!$H$12,0,10*ROW('Hygiene Data'!H191))="","",OFFSET('Hygiene Data'!$H$12,0,10*ROW('Hygiene Data'!H191)))</f>
        <v/>
      </c>
      <c r="EC197" s="283" t="str">
        <f ca="true">+IF(OFFSET('Hygiene Data'!$H$13,0,10*ROW('Hygiene Data'!H191))="","",OFFSET('Hygiene Data'!$H$13,0,10*ROW('Hygiene Data'!H191)))</f>
        <v/>
      </c>
      <c r="ED197" s="283" t="str">
        <f ca="true">+IF(OFFSET('Hygiene Data'!$I$11,0,10*ROW('Hygiene Data'!I191))="","",OFFSET('Hygiene Data'!$I$11,0,10*ROW('Hygiene Data'!I191)))</f>
        <v/>
      </c>
      <c r="EE197" s="283" t="str">
        <f ca="true">+IF(OFFSET('Hygiene Data'!$I$12,0,10*ROW('Hygiene Data'!I191))="","",OFFSET('Hygiene Data'!$I$12,0,10*ROW('Hygiene Data'!I191)))</f>
        <v/>
      </c>
      <c r="EF197" s="283"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9"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3"/>
      <c r="BS198" s="283" t="str">
        <f ca="true">+IF(OFFSET('Water Data'!$D$27,0,10*ROW('Water Data'!D192))="","",OFFSET('Water Data'!$D$27,0,10*ROW('Water Data'!D192)))</f>
        <v/>
      </c>
      <c r="BT198" s="283" t="str">
        <f ca="true">+IF(OFFSET('Water Data'!$D$28,0,10*ROW('Water Data'!D192))="","",OFFSET('Water Data'!$D$28,0,10*ROW('Water Data'!D192)))</f>
        <v/>
      </c>
      <c r="BU198" s="283" t="str">
        <f ca="true">+IF(OFFSET('Water Data'!$D$29,0,10*ROW('Water Data'!D192))="","",OFFSET('Water Data'!$D$29,0,10*ROW('Water Data'!D192)))</f>
        <v/>
      </c>
      <c r="BV198" s="283" t="str">
        <f ca="true">+IF(OFFSET('Water Data'!$E$27,0,10*ROW('Water Data'!E192))="","",OFFSET('Water Data'!$E$27,0,10*ROW('Water Data'!E192)))</f>
        <v/>
      </c>
      <c r="BW198" s="283" t="str">
        <f ca="true">+IF(OFFSET('Water Data'!$E$28,0,10*ROW('Water Data'!E192))="","",OFFSET('Water Data'!$E$28,0,10*ROW('Water Data'!E192)))</f>
        <v/>
      </c>
      <c r="BX198" s="283" t="str">
        <f ca="true">+IF(OFFSET('Water Data'!$E$29,0,10*ROW('Water Data'!E192))="","",OFFSET('Water Data'!$E$29,0,10*ROW('Water Data'!E192)))</f>
        <v/>
      </c>
      <c r="BY198" s="283" t="str">
        <f ca="true">+IF(OFFSET('Water Data'!$F$27,0,10*ROW('Water Data'!F192))="","",OFFSET('Water Data'!$F$27,0,10*ROW('Water Data'!F192)))</f>
        <v/>
      </c>
      <c r="BZ198" s="283" t="str">
        <f ca="true">+IF(OFFSET('Water Data'!$F$28,0,10*ROW('Water Data'!F192))="","",OFFSET('Water Data'!$F$28,0,10*ROW('Water Data'!F192)))</f>
        <v/>
      </c>
      <c r="CA198" s="283" t="str">
        <f ca="true">+IF(OFFSET('Water Data'!$F$29,0,10*ROW('Water Data'!F192))="","",OFFSET('Water Data'!$F$29,0,10*ROW('Water Data'!F192)))</f>
        <v/>
      </c>
      <c r="CB198" s="283" t="str">
        <f ca="true">+IF(OFFSET('Water Data'!$G$27,0,10*ROW('Water Data'!G192))="","",OFFSET('Water Data'!$G$27,0,10*ROW('Water Data'!G192)))</f>
        <v/>
      </c>
      <c r="CC198" s="283" t="str">
        <f ca="true">+IF(OFFSET('Water Data'!$G$28,0,10*ROW('Water Data'!G192))="","",OFFSET('Water Data'!$G$28,0,10*ROW('Water Data'!G192)))</f>
        <v/>
      </c>
      <c r="CD198" s="283" t="str">
        <f ca="true">+IF(OFFSET('Water Data'!$G$29,0,10*ROW('Water Data'!G192))="","",OFFSET('Water Data'!$G$29,0,10*ROW('Water Data'!G192)))</f>
        <v/>
      </c>
      <c r="CE198" s="283" t="str">
        <f ca="true">+IF(OFFSET('Water Data'!$H$27,0,10*ROW('Water Data'!H192))="","",OFFSET('Water Data'!$H$27,0,10*ROW('Water Data'!H192)))</f>
        <v/>
      </c>
      <c r="CF198" s="283" t="str">
        <f ca="true">+IF(OFFSET('Water Data'!$H$28,0,10*ROW('Water Data'!H192))="","",OFFSET('Water Data'!$H$28,0,10*ROW('Water Data'!H192)))</f>
        <v/>
      </c>
      <c r="CG198" s="283" t="str">
        <f ca="true">+IF(OFFSET('Water Data'!$H$29,0,10*ROW('Water Data'!H192))="","",OFFSET('Water Data'!$H$29,0,10*ROW('Water Data'!H192)))</f>
        <v/>
      </c>
      <c r="CH198" s="283" t="str">
        <f ca="true">+IF(OFFSET('Water Data'!$I$27,0,10*ROW('Water Data'!I192))="","",OFFSET('Water Data'!$I$27,0,10*ROW('Water Data'!I192)))</f>
        <v/>
      </c>
      <c r="CI198" s="283" t="str">
        <f ca="true">+IF(OFFSET('Water Data'!$I$28,0,10*ROW('Water Data'!I192))="","",OFFSET('Water Data'!$I$28,0,10*ROW('Water Data'!I192)))</f>
        <v/>
      </c>
      <c r="CJ198" s="283" t="str">
        <f ca="true">+IF(OFFSET('Water Data'!$I$29,0,10*ROW('Water Data'!I192))="","",OFFSET('Water Data'!$I$29,0,10*ROW('Water Data'!I192)))</f>
        <v/>
      </c>
      <c r="CK198" s="283" t="str">
        <f ca="true">+IF(OFFSET('Sanitation Data'!$D$28,0,10*ROW('Sanitation Data'!D192))="","",OFFSET('Sanitation Data'!$D$28,0,10*ROW('Sanitation Data'!D192)))</f>
        <v/>
      </c>
      <c r="CL198" s="283" t="str">
        <f ca="true">+IF(OFFSET('Sanitation Data'!$D$29,0,10*ROW('Sanitation Data'!D192))="","",OFFSET('Sanitation Data'!$D$29,0,10*ROW('Sanitation Data'!D192)))</f>
        <v/>
      </c>
      <c r="CM198" s="283" t="str">
        <f ca="true">+IF(OFFSET('Sanitation Data'!$D$30,0,10*ROW('Sanitation Data'!D192))="","",OFFSET('Sanitation Data'!$D$30,0,10*ROW('Sanitation Data'!D192)))</f>
        <v/>
      </c>
      <c r="CN198" s="283" t="str">
        <f ca="true">+IF(OFFSET('Sanitation Data'!$D$31,0,10*ROW('Sanitation Data'!D192))="","",OFFSET('Sanitation Data'!$D$31,0,10*ROW('Sanitation Data'!D192)))</f>
        <v/>
      </c>
      <c r="CO198" s="283" t="str">
        <f ca="true">+IF(OFFSET('Sanitation Data'!$D$32,0,10*ROW('Sanitation Data'!D192))="","",OFFSET('Sanitation Data'!$D$32,0,10*ROW('Sanitation Data'!D192)))</f>
        <v/>
      </c>
      <c r="CP198" s="283" t="str">
        <f ca="true">+IF(OFFSET('Sanitation Data'!$E$28,0,10*ROW('Sanitation Data'!E192))="","",OFFSET('Sanitation Data'!$E$28,0,10*ROW('Sanitation Data'!E192)))</f>
        <v/>
      </c>
      <c r="CQ198" s="283" t="str">
        <f ca="true">+IF(OFFSET('Sanitation Data'!$E$29,0,10*ROW('Sanitation Data'!E192))="","",OFFSET('Sanitation Data'!$E$29,0,10*ROW('Sanitation Data'!E192)))</f>
        <v/>
      </c>
      <c r="CR198" s="283" t="str">
        <f ca="true">+IF(OFFSET('Sanitation Data'!$E$30,0,10*ROW('Sanitation Data'!E192))="","",OFFSET('Sanitation Data'!$E$30,0,10*ROW('Sanitation Data'!E192)))</f>
        <v/>
      </c>
      <c r="CS198" s="283" t="str">
        <f ca="true">+IF(OFFSET('Sanitation Data'!$E$31,0,10*ROW('Sanitation Data'!E192))="","",OFFSET('Sanitation Data'!$E$31,0,10*ROW('Sanitation Data'!E192)))</f>
        <v/>
      </c>
      <c r="CT198" s="283" t="str">
        <f ca="true">+IF(OFFSET('Sanitation Data'!$E$32,0,10*ROW('Sanitation Data'!E192))="","",OFFSET('Sanitation Data'!$E$32,0,10*ROW('Sanitation Data'!E192)))</f>
        <v/>
      </c>
      <c r="CU198" s="283" t="str">
        <f ca="true">+IF(OFFSET('Sanitation Data'!$F$28,0,10*ROW('Sanitation Data'!F192))="","",OFFSET('Sanitation Data'!$F$28,0,10*ROW('Sanitation Data'!F192)))</f>
        <v/>
      </c>
      <c r="CV198" s="283" t="str">
        <f ca="true">+IF(OFFSET('Sanitation Data'!$F$29,0,10*ROW('Sanitation Data'!F192))="","",OFFSET('Sanitation Data'!$F$29,0,10*ROW('Sanitation Data'!F192)))</f>
        <v/>
      </c>
      <c r="CW198" s="283" t="str">
        <f ca="true">+IF(OFFSET('Sanitation Data'!$F$30,0,10*ROW('Sanitation Data'!F192))="","",OFFSET('Sanitation Data'!$F$30,0,10*ROW('Sanitation Data'!F192)))</f>
        <v/>
      </c>
      <c r="CX198" s="283" t="str">
        <f ca="true">+IF(OFFSET('Sanitation Data'!$F$31,0,10*ROW('Sanitation Data'!F192))="","",OFFSET('Sanitation Data'!$F$31,0,10*ROW('Sanitation Data'!F192)))</f>
        <v/>
      </c>
      <c r="CY198" s="283" t="str">
        <f ca="true">+IF(OFFSET('Sanitation Data'!$F$32,0,10*ROW('Sanitation Data'!F192))="","",OFFSET('Sanitation Data'!$F$32,0,10*ROW('Sanitation Data'!F192)))</f>
        <v/>
      </c>
      <c r="CZ198" s="283" t="str">
        <f ca="true">+IF(OFFSET('Sanitation Data'!$G$28,0,10*ROW('Sanitation Data'!G192))="","",OFFSET('Sanitation Data'!$G$28,0,10*ROW('Sanitation Data'!G192)))</f>
        <v/>
      </c>
      <c r="DA198" s="283" t="str">
        <f ca="true">+IF(OFFSET('Sanitation Data'!$G$29,0,10*ROW('Sanitation Data'!G192))="","",OFFSET('Sanitation Data'!$G$29,0,10*ROW('Sanitation Data'!G192)))</f>
        <v/>
      </c>
      <c r="DB198" s="283" t="str">
        <f ca="true">+IF(OFFSET('Sanitation Data'!$G$30,0,10*ROW('Sanitation Data'!G192))="","",OFFSET('Sanitation Data'!$G$30,0,10*ROW('Sanitation Data'!G192)))</f>
        <v/>
      </c>
      <c r="DC198" s="283" t="str">
        <f ca="true">+IF(OFFSET('Sanitation Data'!$G$31,0,10*ROW('Sanitation Data'!G192))="","",OFFSET('Sanitation Data'!$G$31,0,10*ROW('Sanitation Data'!G192)))</f>
        <v/>
      </c>
      <c r="DD198" s="283" t="str">
        <f ca="true">+IF(OFFSET('Sanitation Data'!$G$32,0,10*ROW('Sanitation Data'!G192))="","",OFFSET('Sanitation Data'!$G$32,0,10*ROW('Sanitation Data'!G192)))</f>
        <v/>
      </c>
      <c r="DE198" s="283" t="str">
        <f ca="true">+IF(OFFSET('Sanitation Data'!$H$28,0,10*ROW('Sanitation Data'!H192))="","",OFFSET('Sanitation Data'!$H$28,0,10*ROW('Sanitation Data'!H192)))</f>
        <v/>
      </c>
      <c r="DF198" s="283" t="str">
        <f ca="true">+IF(OFFSET('Sanitation Data'!$H$29,0,10*ROW('Sanitation Data'!H192))="","",OFFSET('Sanitation Data'!$H$29,0,10*ROW('Sanitation Data'!H192)))</f>
        <v/>
      </c>
      <c r="DG198" s="283" t="str">
        <f ca="true">+IF(OFFSET('Sanitation Data'!$H$30,0,10*ROW('Sanitation Data'!H192))="","",OFFSET('Sanitation Data'!$H$30,0,10*ROW('Sanitation Data'!H192)))</f>
        <v/>
      </c>
      <c r="DH198" s="283" t="str">
        <f ca="true">+IF(OFFSET('Sanitation Data'!$H$31,0,10*ROW('Sanitation Data'!H192))="","",OFFSET('Sanitation Data'!$H$31,0,10*ROW('Sanitation Data'!H192)))</f>
        <v/>
      </c>
      <c r="DI198" s="283" t="str">
        <f ca="true">+IF(OFFSET('Sanitation Data'!$H$32,0,10*ROW('Sanitation Data'!H192))="","",OFFSET('Sanitation Data'!$H$32,0,10*ROW('Sanitation Data'!H192)))</f>
        <v/>
      </c>
      <c r="DJ198" s="283" t="str">
        <f ca="true">+IF(OFFSET('Sanitation Data'!$I$28,0,10*ROW('Sanitation Data'!I192))="","",OFFSET('Sanitation Data'!$I$28,0,10*ROW('Sanitation Data'!I192)))</f>
        <v/>
      </c>
      <c r="DK198" s="283" t="str">
        <f ca="true">+IF(OFFSET('Sanitation Data'!$I$29,0,10*ROW('Sanitation Data'!I192))="","",OFFSET('Sanitation Data'!$I$29,0,10*ROW('Sanitation Data'!I192)))</f>
        <v/>
      </c>
      <c r="DL198" s="283" t="str">
        <f ca="true">+IF(OFFSET('Sanitation Data'!$I$30,0,10*ROW('Sanitation Data'!I192))="","",OFFSET('Sanitation Data'!$I$30,0,10*ROW('Sanitation Data'!I192)))</f>
        <v/>
      </c>
      <c r="DM198" s="283" t="str">
        <f ca="true">+IF(OFFSET('Sanitation Data'!$I$31,0,10*ROW('Sanitation Data'!I192))="","",OFFSET('Sanitation Data'!$I$31,0,10*ROW('Sanitation Data'!I192)))</f>
        <v/>
      </c>
      <c r="DN198" s="283" t="str">
        <f ca="true">+IF(OFFSET('Sanitation Data'!$I$32,0,10*ROW('Sanitation Data'!I192))="","",OFFSET('Sanitation Data'!$I$32,0,10*ROW('Sanitation Data'!I192)))</f>
        <v/>
      </c>
      <c r="DO198" s="283" t="str">
        <f ca="true">+IF(OFFSET('Hygiene Data'!$D$11,0,10*ROW('Hygiene Data'!D192))="","",OFFSET('Hygiene Data'!$D$11,0,10*ROW('Hygiene Data'!D192)))</f>
        <v/>
      </c>
      <c r="DP198" s="283" t="str">
        <f ca="true">+IF(OFFSET('Hygiene Data'!$D$12,0,10*ROW('Hygiene Data'!D192))="","",OFFSET('Hygiene Data'!$D$12,0,10*ROW('Hygiene Data'!D192)))</f>
        <v/>
      </c>
      <c r="DQ198" s="283" t="str">
        <f ca="true">+IF(OFFSET('Hygiene Data'!$D$13,0,10*ROW('Hygiene Data'!D192))="","",OFFSET('Hygiene Data'!$D$13,0,10*ROW('Hygiene Data'!D192)))</f>
        <v/>
      </c>
      <c r="DR198" s="283" t="str">
        <f ca="true">+IF(OFFSET('Hygiene Data'!$E$11,0,10*ROW('Hygiene Data'!E192))="","",OFFSET('Hygiene Data'!$E$11,0,10*ROW('Hygiene Data'!E192)))</f>
        <v/>
      </c>
      <c r="DS198" s="283" t="str">
        <f ca="true">+IF(OFFSET('Hygiene Data'!$E$12,0,10*ROW('Hygiene Data'!E192))="","",OFFSET('Hygiene Data'!$E$12,0,10*ROW('Hygiene Data'!E192)))</f>
        <v/>
      </c>
      <c r="DT198" s="283" t="str">
        <f ca="true">+IF(OFFSET('Hygiene Data'!$E$13,0,10*ROW('Hygiene Data'!E192))="","",OFFSET('Hygiene Data'!$E$13,0,10*ROW('Hygiene Data'!E192)))</f>
        <v/>
      </c>
      <c r="DU198" s="283" t="str">
        <f ca="true">+IF(OFFSET('Hygiene Data'!$F$11,0,10*ROW('Hygiene Data'!F192))="","",OFFSET('Hygiene Data'!$F$11,0,10*ROW('Hygiene Data'!F192)))</f>
        <v/>
      </c>
      <c r="DV198" s="283" t="str">
        <f ca="true">+IF(OFFSET('Hygiene Data'!$F$12,0,10*ROW('Hygiene Data'!F192))="","",OFFSET('Hygiene Data'!$F$12,0,10*ROW('Hygiene Data'!F192)))</f>
        <v/>
      </c>
      <c r="DW198" s="283" t="str">
        <f ca="true">+IF(OFFSET('Hygiene Data'!$F$13,0,10*ROW('Hygiene Data'!F192))="","",OFFSET('Hygiene Data'!$F$13,0,10*ROW('Hygiene Data'!F192)))</f>
        <v/>
      </c>
      <c r="DX198" s="283" t="str">
        <f ca="true">+IF(OFFSET('Hygiene Data'!$G$11,0,10*ROW('Hygiene Data'!G192))="","",OFFSET('Hygiene Data'!$G$11,0,10*ROW('Hygiene Data'!G192)))</f>
        <v/>
      </c>
      <c r="DY198" s="283" t="str">
        <f ca="true">+IF(OFFSET('Hygiene Data'!$G$12,0,10*ROW('Hygiene Data'!G192))="","",OFFSET('Hygiene Data'!$G$12,0,10*ROW('Hygiene Data'!G192)))</f>
        <v/>
      </c>
      <c r="DZ198" s="283" t="str">
        <f ca="true">+IF(OFFSET('Hygiene Data'!$G$13,0,10*ROW('Hygiene Data'!G192))="","",OFFSET('Hygiene Data'!$G$13,0,10*ROW('Hygiene Data'!G192)))</f>
        <v/>
      </c>
      <c r="EA198" s="283" t="str">
        <f ca="true">+IF(OFFSET('Hygiene Data'!$H$11,0,10*ROW('Hygiene Data'!H192))="","",OFFSET('Hygiene Data'!$H$11,0,10*ROW('Hygiene Data'!H192)))</f>
        <v/>
      </c>
      <c r="EB198" s="283" t="str">
        <f ca="true">+IF(OFFSET('Hygiene Data'!$H$12,0,10*ROW('Hygiene Data'!H192))="","",OFFSET('Hygiene Data'!$H$12,0,10*ROW('Hygiene Data'!H192)))</f>
        <v/>
      </c>
      <c r="EC198" s="283" t="str">
        <f ca="true">+IF(OFFSET('Hygiene Data'!$H$13,0,10*ROW('Hygiene Data'!H192))="","",OFFSET('Hygiene Data'!$H$13,0,10*ROW('Hygiene Data'!H192)))</f>
        <v/>
      </c>
      <c r="ED198" s="283" t="str">
        <f ca="true">+IF(OFFSET('Hygiene Data'!$I$11,0,10*ROW('Hygiene Data'!I192))="","",OFFSET('Hygiene Data'!$I$11,0,10*ROW('Hygiene Data'!I192)))</f>
        <v/>
      </c>
      <c r="EE198" s="283" t="str">
        <f ca="true">+IF(OFFSET('Hygiene Data'!$I$12,0,10*ROW('Hygiene Data'!I192))="","",OFFSET('Hygiene Data'!$I$12,0,10*ROW('Hygiene Data'!I192)))</f>
        <v/>
      </c>
      <c r="EF198" s="283"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9"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3"/>
      <c r="BS199" s="283" t="str">
        <f ca="true">+IF(OFFSET('Water Data'!$D$27,0,10*ROW('Water Data'!D193))="","",OFFSET('Water Data'!$D$27,0,10*ROW('Water Data'!D193)))</f>
        <v/>
      </c>
      <c r="BT199" s="283" t="str">
        <f ca="true">+IF(OFFSET('Water Data'!$D$28,0,10*ROW('Water Data'!D193))="","",OFFSET('Water Data'!$D$28,0,10*ROW('Water Data'!D193)))</f>
        <v/>
      </c>
      <c r="BU199" s="283" t="str">
        <f ca="true">+IF(OFFSET('Water Data'!$D$29,0,10*ROW('Water Data'!D193))="","",OFFSET('Water Data'!$D$29,0,10*ROW('Water Data'!D193)))</f>
        <v/>
      </c>
      <c r="BV199" s="283" t="str">
        <f ca="true">+IF(OFFSET('Water Data'!$E$27,0,10*ROW('Water Data'!E193))="","",OFFSET('Water Data'!$E$27,0,10*ROW('Water Data'!E193)))</f>
        <v/>
      </c>
      <c r="BW199" s="283" t="str">
        <f ca="true">+IF(OFFSET('Water Data'!$E$28,0,10*ROW('Water Data'!E193))="","",OFFSET('Water Data'!$E$28,0,10*ROW('Water Data'!E193)))</f>
        <v/>
      </c>
      <c r="BX199" s="283" t="str">
        <f ca="true">+IF(OFFSET('Water Data'!$E$29,0,10*ROW('Water Data'!E193))="","",OFFSET('Water Data'!$E$29,0,10*ROW('Water Data'!E193)))</f>
        <v/>
      </c>
      <c r="BY199" s="283" t="str">
        <f ca="true">+IF(OFFSET('Water Data'!$F$27,0,10*ROW('Water Data'!F193))="","",OFFSET('Water Data'!$F$27,0,10*ROW('Water Data'!F193)))</f>
        <v/>
      </c>
      <c r="BZ199" s="283" t="str">
        <f ca="true">+IF(OFFSET('Water Data'!$F$28,0,10*ROW('Water Data'!F193))="","",OFFSET('Water Data'!$F$28,0,10*ROW('Water Data'!F193)))</f>
        <v/>
      </c>
      <c r="CA199" s="283" t="str">
        <f ca="true">+IF(OFFSET('Water Data'!$F$29,0,10*ROW('Water Data'!F193))="","",OFFSET('Water Data'!$F$29,0,10*ROW('Water Data'!F193)))</f>
        <v/>
      </c>
      <c r="CB199" s="283" t="str">
        <f ca="true">+IF(OFFSET('Water Data'!$G$27,0,10*ROW('Water Data'!G193))="","",OFFSET('Water Data'!$G$27,0,10*ROW('Water Data'!G193)))</f>
        <v/>
      </c>
      <c r="CC199" s="283" t="str">
        <f ca="true">+IF(OFFSET('Water Data'!$G$28,0,10*ROW('Water Data'!G193))="","",OFFSET('Water Data'!$G$28,0,10*ROW('Water Data'!G193)))</f>
        <v/>
      </c>
      <c r="CD199" s="283" t="str">
        <f ca="true">+IF(OFFSET('Water Data'!$G$29,0,10*ROW('Water Data'!G193))="","",OFFSET('Water Data'!$G$29,0,10*ROW('Water Data'!G193)))</f>
        <v/>
      </c>
      <c r="CE199" s="283" t="str">
        <f ca="true">+IF(OFFSET('Water Data'!$H$27,0,10*ROW('Water Data'!H193))="","",OFFSET('Water Data'!$H$27,0,10*ROW('Water Data'!H193)))</f>
        <v/>
      </c>
      <c r="CF199" s="283" t="str">
        <f ca="true">+IF(OFFSET('Water Data'!$H$28,0,10*ROW('Water Data'!H193))="","",OFFSET('Water Data'!$H$28,0,10*ROW('Water Data'!H193)))</f>
        <v/>
      </c>
      <c r="CG199" s="283" t="str">
        <f ca="true">+IF(OFFSET('Water Data'!$H$29,0,10*ROW('Water Data'!H193))="","",OFFSET('Water Data'!$H$29,0,10*ROW('Water Data'!H193)))</f>
        <v/>
      </c>
      <c r="CH199" s="283" t="str">
        <f ca="true">+IF(OFFSET('Water Data'!$I$27,0,10*ROW('Water Data'!I193))="","",OFFSET('Water Data'!$I$27,0,10*ROW('Water Data'!I193)))</f>
        <v/>
      </c>
      <c r="CI199" s="283" t="str">
        <f ca="true">+IF(OFFSET('Water Data'!$I$28,0,10*ROW('Water Data'!I193))="","",OFFSET('Water Data'!$I$28,0,10*ROW('Water Data'!I193)))</f>
        <v/>
      </c>
      <c r="CJ199" s="283" t="str">
        <f ca="true">+IF(OFFSET('Water Data'!$I$29,0,10*ROW('Water Data'!I193))="","",OFFSET('Water Data'!$I$29,0,10*ROW('Water Data'!I193)))</f>
        <v/>
      </c>
      <c r="CK199" s="283" t="str">
        <f ca="true">+IF(OFFSET('Sanitation Data'!$D$28,0,10*ROW('Sanitation Data'!D193))="","",OFFSET('Sanitation Data'!$D$28,0,10*ROW('Sanitation Data'!D193)))</f>
        <v/>
      </c>
      <c r="CL199" s="283" t="str">
        <f ca="true">+IF(OFFSET('Sanitation Data'!$D$29,0,10*ROW('Sanitation Data'!D193))="","",OFFSET('Sanitation Data'!$D$29,0,10*ROW('Sanitation Data'!D193)))</f>
        <v/>
      </c>
      <c r="CM199" s="283" t="str">
        <f ca="true">+IF(OFFSET('Sanitation Data'!$D$30,0,10*ROW('Sanitation Data'!D193))="","",OFFSET('Sanitation Data'!$D$30,0,10*ROW('Sanitation Data'!D193)))</f>
        <v/>
      </c>
      <c r="CN199" s="283" t="str">
        <f ca="true">+IF(OFFSET('Sanitation Data'!$D$31,0,10*ROW('Sanitation Data'!D193))="","",OFFSET('Sanitation Data'!$D$31,0,10*ROW('Sanitation Data'!D193)))</f>
        <v/>
      </c>
      <c r="CO199" s="283" t="str">
        <f ca="true">+IF(OFFSET('Sanitation Data'!$D$32,0,10*ROW('Sanitation Data'!D193))="","",OFFSET('Sanitation Data'!$D$32,0,10*ROW('Sanitation Data'!D193)))</f>
        <v/>
      </c>
      <c r="CP199" s="283" t="str">
        <f ca="true">+IF(OFFSET('Sanitation Data'!$E$28,0,10*ROW('Sanitation Data'!E193))="","",OFFSET('Sanitation Data'!$E$28,0,10*ROW('Sanitation Data'!E193)))</f>
        <v/>
      </c>
      <c r="CQ199" s="283" t="str">
        <f ca="true">+IF(OFFSET('Sanitation Data'!$E$29,0,10*ROW('Sanitation Data'!E193))="","",OFFSET('Sanitation Data'!$E$29,0,10*ROW('Sanitation Data'!E193)))</f>
        <v/>
      </c>
      <c r="CR199" s="283" t="str">
        <f ca="true">+IF(OFFSET('Sanitation Data'!$E$30,0,10*ROW('Sanitation Data'!E193))="","",OFFSET('Sanitation Data'!$E$30,0,10*ROW('Sanitation Data'!E193)))</f>
        <v/>
      </c>
      <c r="CS199" s="283" t="str">
        <f ca="true">+IF(OFFSET('Sanitation Data'!$E$31,0,10*ROW('Sanitation Data'!E193))="","",OFFSET('Sanitation Data'!$E$31,0,10*ROW('Sanitation Data'!E193)))</f>
        <v/>
      </c>
      <c r="CT199" s="283" t="str">
        <f ca="true">+IF(OFFSET('Sanitation Data'!$E$32,0,10*ROW('Sanitation Data'!E193))="","",OFFSET('Sanitation Data'!$E$32,0,10*ROW('Sanitation Data'!E193)))</f>
        <v/>
      </c>
      <c r="CU199" s="283" t="str">
        <f ca="true">+IF(OFFSET('Sanitation Data'!$F$28,0,10*ROW('Sanitation Data'!F193))="","",OFFSET('Sanitation Data'!$F$28,0,10*ROW('Sanitation Data'!F193)))</f>
        <v/>
      </c>
      <c r="CV199" s="283" t="str">
        <f ca="true">+IF(OFFSET('Sanitation Data'!$F$29,0,10*ROW('Sanitation Data'!F193))="","",OFFSET('Sanitation Data'!$F$29,0,10*ROW('Sanitation Data'!F193)))</f>
        <v/>
      </c>
      <c r="CW199" s="283" t="str">
        <f ca="true">+IF(OFFSET('Sanitation Data'!$F$30,0,10*ROW('Sanitation Data'!F193))="","",OFFSET('Sanitation Data'!$F$30,0,10*ROW('Sanitation Data'!F193)))</f>
        <v/>
      </c>
      <c r="CX199" s="283" t="str">
        <f ca="true">+IF(OFFSET('Sanitation Data'!$F$31,0,10*ROW('Sanitation Data'!F193))="","",OFFSET('Sanitation Data'!$F$31,0,10*ROW('Sanitation Data'!F193)))</f>
        <v/>
      </c>
      <c r="CY199" s="283" t="str">
        <f ca="true">+IF(OFFSET('Sanitation Data'!$F$32,0,10*ROW('Sanitation Data'!F193))="","",OFFSET('Sanitation Data'!$F$32,0,10*ROW('Sanitation Data'!F193)))</f>
        <v/>
      </c>
      <c r="CZ199" s="283" t="str">
        <f ca="true">+IF(OFFSET('Sanitation Data'!$G$28,0,10*ROW('Sanitation Data'!G193))="","",OFFSET('Sanitation Data'!$G$28,0,10*ROW('Sanitation Data'!G193)))</f>
        <v/>
      </c>
      <c r="DA199" s="283" t="str">
        <f ca="true">+IF(OFFSET('Sanitation Data'!$G$29,0,10*ROW('Sanitation Data'!G193))="","",OFFSET('Sanitation Data'!$G$29,0,10*ROW('Sanitation Data'!G193)))</f>
        <v/>
      </c>
      <c r="DB199" s="283" t="str">
        <f ca="true">+IF(OFFSET('Sanitation Data'!$G$30,0,10*ROW('Sanitation Data'!G193))="","",OFFSET('Sanitation Data'!$G$30,0,10*ROW('Sanitation Data'!G193)))</f>
        <v/>
      </c>
      <c r="DC199" s="283" t="str">
        <f ca="true">+IF(OFFSET('Sanitation Data'!$G$31,0,10*ROW('Sanitation Data'!G193))="","",OFFSET('Sanitation Data'!$G$31,0,10*ROW('Sanitation Data'!G193)))</f>
        <v/>
      </c>
      <c r="DD199" s="283" t="str">
        <f ca="true">+IF(OFFSET('Sanitation Data'!$G$32,0,10*ROW('Sanitation Data'!G193))="","",OFFSET('Sanitation Data'!$G$32,0,10*ROW('Sanitation Data'!G193)))</f>
        <v/>
      </c>
      <c r="DE199" s="283" t="str">
        <f ca="true">+IF(OFFSET('Sanitation Data'!$H$28,0,10*ROW('Sanitation Data'!H193))="","",OFFSET('Sanitation Data'!$H$28,0,10*ROW('Sanitation Data'!H193)))</f>
        <v/>
      </c>
      <c r="DF199" s="283" t="str">
        <f ca="true">+IF(OFFSET('Sanitation Data'!$H$29,0,10*ROW('Sanitation Data'!H193))="","",OFFSET('Sanitation Data'!$H$29,0,10*ROW('Sanitation Data'!H193)))</f>
        <v/>
      </c>
      <c r="DG199" s="283" t="str">
        <f ca="true">+IF(OFFSET('Sanitation Data'!$H$30,0,10*ROW('Sanitation Data'!H193))="","",OFFSET('Sanitation Data'!$H$30,0,10*ROW('Sanitation Data'!H193)))</f>
        <v/>
      </c>
      <c r="DH199" s="283" t="str">
        <f ca="true">+IF(OFFSET('Sanitation Data'!$H$31,0,10*ROW('Sanitation Data'!H193))="","",OFFSET('Sanitation Data'!$H$31,0,10*ROW('Sanitation Data'!H193)))</f>
        <v/>
      </c>
      <c r="DI199" s="283" t="str">
        <f ca="true">+IF(OFFSET('Sanitation Data'!$H$32,0,10*ROW('Sanitation Data'!H193))="","",OFFSET('Sanitation Data'!$H$32,0,10*ROW('Sanitation Data'!H193)))</f>
        <v/>
      </c>
      <c r="DJ199" s="283" t="str">
        <f ca="true">+IF(OFFSET('Sanitation Data'!$I$28,0,10*ROW('Sanitation Data'!I193))="","",OFFSET('Sanitation Data'!$I$28,0,10*ROW('Sanitation Data'!I193)))</f>
        <v/>
      </c>
      <c r="DK199" s="283" t="str">
        <f ca="true">+IF(OFFSET('Sanitation Data'!$I$29,0,10*ROW('Sanitation Data'!I193))="","",OFFSET('Sanitation Data'!$I$29,0,10*ROW('Sanitation Data'!I193)))</f>
        <v/>
      </c>
      <c r="DL199" s="283" t="str">
        <f ca="true">+IF(OFFSET('Sanitation Data'!$I$30,0,10*ROW('Sanitation Data'!I193))="","",OFFSET('Sanitation Data'!$I$30,0,10*ROW('Sanitation Data'!I193)))</f>
        <v/>
      </c>
      <c r="DM199" s="283" t="str">
        <f ca="true">+IF(OFFSET('Sanitation Data'!$I$31,0,10*ROW('Sanitation Data'!I193))="","",OFFSET('Sanitation Data'!$I$31,0,10*ROW('Sanitation Data'!I193)))</f>
        <v/>
      </c>
      <c r="DN199" s="283" t="str">
        <f ca="true">+IF(OFFSET('Sanitation Data'!$I$32,0,10*ROW('Sanitation Data'!I193))="","",OFFSET('Sanitation Data'!$I$32,0,10*ROW('Sanitation Data'!I193)))</f>
        <v/>
      </c>
      <c r="DO199" s="283" t="str">
        <f ca="true">+IF(OFFSET('Hygiene Data'!$D$11,0,10*ROW('Hygiene Data'!D193))="","",OFFSET('Hygiene Data'!$D$11,0,10*ROW('Hygiene Data'!D193)))</f>
        <v/>
      </c>
      <c r="DP199" s="283" t="str">
        <f ca="true">+IF(OFFSET('Hygiene Data'!$D$12,0,10*ROW('Hygiene Data'!D193))="","",OFFSET('Hygiene Data'!$D$12,0,10*ROW('Hygiene Data'!D193)))</f>
        <v/>
      </c>
      <c r="DQ199" s="283" t="str">
        <f ca="true">+IF(OFFSET('Hygiene Data'!$D$13,0,10*ROW('Hygiene Data'!D193))="","",OFFSET('Hygiene Data'!$D$13,0,10*ROW('Hygiene Data'!D193)))</f>
        <v/>
      </c>
      <c r="DR199" s="283" t="str">
        <f ca="true">+IF(OFFSET('Hygiene Data'!$E$11,0,10*ROW('Hygiene Data'!E193))="","",OFFSET('Hygiene Data'!$E$11,0,10*ROW('Hygiene Data'!E193)))</f>
        <v/>
      </c>
      <c r="DS199" s="283" t="str">
        <f ca="true">+IF(OFFSET('Hygiene Data'!$E$12,0,10*ROW('Hygiene Data'!E193))="","",OFFSET('Hygiene Data'!$E$12,0,10*ROW('Hygiene Data'!E193)))</f>
        <v/>
      </c>
      <c r="DT199" s="283" t="str">
        <f ca="true">+IF(OFFSET('Hygiene Data'!$E$13,0,10*ROW('Hygiene Data'!E193))="","",OFFSET('Hygiene Data'!$E$13,0,10*ROW('Hygiene Data'!E193)))</f>
        <v/>
      </c>
      <c r="DU199" s="283" t="str">
        <f ca="true">+IF(OFFSET('Hygiene Data'!$F$11,0,10*ROW('Hygiene Data'!F193))="","",OFFSET('Hygiene Data'!$F$11,0,10*ROW('Hygiene Data'!F193)))</f>
        <v/>
      </c>
      <c r="DV199" s="283" t="str">
        <f ca="true">+IF(OFFSET('Hygiene Data'!$F$12,0,10*ROW('Hygiene Data'!F193))="","",OFFSET('Hygiene Data'!$F$12,0,10*ROW('Hygiene Data'!F193)))</f>
        <v/>
      </c>
      <c r="DW199" s="283" t="str">
        <f ca="true">+IF(OFFSET('Hygiene Data'!$F$13,0,10*ROW('Hygiene Data'!F193))="","",OFFSET('Hygiene Data'!$F$13,0,10*ROW('Hygiene Data'!F193)))</f>
        <v/>
      </c>
      <c r="DX199" s="283" t="str">
        <f ca="true">+IF(OFFSET('Hygiene Data'!$G$11,0,10*ROW('Hygiene Data'!G193))="","",OFFSET('Hygiene Data'!$G$11,0,10*ROW('Hygiene Data'!G193)))</f>
        <v/>
      </c>
      <c r="DY199" s="283" t="str">
        <f ca="true">+IF(OFFSET('Hygiene Data'!$G$12,0,10*ROW('Hygiene Data'!G193))="","",OFFSET('Hygiene Data'!$G$12,0,10*ROW('Hygiene Data'!G193)))</f>
        <v/>
      </c>
      <c r="DZ199" s="283" t="str">
        <f ca="true">+IF(OFFSET('Hygiene Data'!$G$13,0,10*ROW('Hygiene Data'!G193))="","",OFFSET('Hygiene Data'!$G$13,0,10*ROW('Hygiene Data'!G193)))</f>
        <v/>
      </c>
      <c r="EA199" s="283" t="str">
        <f ca="true">+IF(OFFSET('Hygiene Data'!$H$11,0,10*ROW('Hygiene Data'!H193))="","",OFFSET('Hygiene Data'!$H$11,0,10*ROW('Hygiene Data'!H193)))</f>
        <v/>
      </c>
      <c r="EB199" s="283" t="str">
        <f ca="true">+IF(OFFSET('Hygiene Data'!$H$12,0,10*ROW('Hygiene Data'!H193))="","",OFFSET('Hygiene Data'!$H$12,0,10*ROW('Hygiene Data'!H193)))</f>
        <v/>
      </c>
      <c r="EC199" s="283" t="str">
        <f ca="true">+IF(OFFSET('Hygiene Data'!$H$13,0,10*ROW('Hygiene Data'!H193))="","",OFFSET('Hygiene Data'!$H$13,0,10*ROW('Hygiene Data'!H193)))</f>
        <v/>
      </c>
      <c r="ED199" s="283" t="str">
        <f ca="true">+IF(OFFSET('Hygiene Data'!$I$11,0,10*ROW('Hygiene Data'!I193))="","",OFFSET('Hygiene Data'!$I$11,0,10*ROW('Hygiene Data'!I193)))</f>
        <v/>
      </c>
      <c r="EE199" s="283" t="str">
        <f ca="true">+IF(OFFSET('Hygiene Data'!$I$12,0,10*ROW('Hygiene Data'!I193))="","",OFFSET('Hygiene Data'!$I$12,0,10*ROW('Hygiene Data'!I193)))</f>
        <v/>
      </c>
      <c r="EF199" s="283"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9"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3"/>
      <c r="BS200" s="283" t="str">
        <f ca="true">+IF(OFFSET('Water Data'!$D$27,0,10*ROW('Water Data'!D194))="","",OFFSET('Water Data'!$D$27,0,10*ROW('Water Data'!D194)))</f>
        <v/>
      </c>
      <c r="BT200" s="283" t="str">
        <f ca="true">+IF(OFFSET('Water Data'!$D$28,0,10*ROW('Water Data'!D194))="","",OFFSET('Water Data'!$D$28,0,10*ROW('Water Data'!D194)))</f>
        <v/>
      </c>
      <c r="BU200" s="283" t="str">
        <f ca="true">+IF(OFFSET('Water Data'!$D$29,0,10*ROW('Water Data'!D194))="","",OFFSET('Water Data'!$D$29,0,10*ROW('Water Data'!D194)))</f>
        <v/>
      </c>
      <c r="BV200" s="283" t="str">
        <f ca="true">+IF(OFFSET('Water Data'!$E$27,0,10*ROW('Water Data'!E194))="","",OFFSET('Water Data'!$E$27,0,10*ROW('Water Data'!E194)))</f>
        <v/>
      </c>
      <c r="BW200" s="283" t="str">
        <f ca="true">+IF(OFFSET('Water Data'!$E$28,0,10*ROW('Water Data'!E194))="","",OFFSET('Water Data'!$E$28,0,10*ROW('Water Data'!E194)))</f>
        <v/>
      </c>
      <c r="BX200" s="283" t="str">
        <f ca="true">+IF(OFFSET('Water Data'!$E$29,0,10*ROW('Water Data'!E194))="","",OFFSET('Water Data'!$E$29,0,10*ROW('Water Data'!E194)))</f>
        <v/>
      </c>
      <c r="BY200" s="283" t="str">
        <f ca="true">+IF(OFFSET('Water Data'!$F$27,0,10*ROW('Water Data'!F194))="","",OFFSET('Water Data'!$F$27,0,10*ROW('Water Data'!F194)))</f>
        <v/>
      </c>
      <c r="BZ200" s="283" t="str">
        <f ca="true">+IF(OFFSET('Water Data'!$F$28,0,10*ROW('Water Data'!F194))="","",OFFSET('Water Data'!$F$28,0,10*ROW('Water Data'!F194)))</f>
        <v/>
      </c>
      <c r="CA200" s="283" t="str">
        <f ca="true">+IF(OFFSET('Water Data'!$F$29,0,10*ROW('Water Data'!F194))="","",OFFSET('Water Data'!$F$29,0,10*ROW('Water Data'!F194)))</f>
        <v/>
      </c>
      <c r="CB200" s="283" t="str">
        <f ca="true">+IF(OFFSET('Water Data'!$G$27,0,10*ROW('Water Data'!G194))="","",OFFSET('Water Data'!$G$27,0,10*ROW('Water Data'!G194)))</f>
        <v/>
      </c>
      <c r="CC200" s="283" t="str">
        <f ca="true">+IF(OFFSET('Water Data'!$G$28,0,10*ROW('Water Data'!G194))="","",OFFSET('Water Data'!$G$28,0,10*ROW('Water Data'!G194)))</f>
        <v/>
      </c>
      <c r="CD200" s="283" t="str">
        <f ca="true">+IF(OFFSET('Water Data'!$G$29,0,10*ROW('Water Data'!G194))="","",OFFSET('Water Data'!$G$29,0,10*ROW('Water Data'!G194)))</f>
        <v/>
      </c>
      <c r="CE200" s="283" t="str">
        <f ca="true">+IF(OFFSET('Water Data'!$H$27,0,10*ROW('Water Data'!H194))="","",OFFSET('Water Data'!$H$27,0,10*ROW('Water Data'!H194)))</f>
        <v/>
      </c>
      <c r="CF200" s="283" t="str">
        <f ca="true">+IF(OFFSET('Water Data'!$H$28,0,10*ROW('Water Data'!H194))="","",OFFSET('Water Data'!$H$28,0,10*ROW('Water Data'!H194)))</f>
        <v/>
      </c>
      <c r="CG200" s="283" t="str">
        <f ca="true">+IF(OFFSET('Water Data'!$H$29,0,10*ROW('Water Data'!H194))="","",OFFSET('Water Data'!$H$29,0,10*ROW('Water Data'!H194)))</f>
        <v/>
      </c>
      <c r="CH200" s="283" t="str">
        <f ca="true">+IF(OFFSET('Water Data'!$I$27,0,10*ROW('Water Data'!I194))="","",OFFSET('Water Data'!$I$27,0,10*ROW('Water Data'!I194)))</f>
        <v/>
      </c>
      <c r="CI200" s="283" t="str">
        <f ca="true">+IF(OFFSET('Water Data'!$I$28,0,10*ROW('Water Data'!I194))="","",OFFSET('Water Data'!$I$28,0,10*ROW('Water Data'!I194)))</f>
        <v/>
      </c>
      <c r="CJ200" s="283" t="str">
        <f ca="true">+IF(OFFSET('Water Data'!$I$29,0,10*ROW('Water Data'!I194))="","",OFFSET('Water Data'!$I$29,0,10*ROW('Water Data'!I194)))</f>
        <v/>
      </c>
      <c r="CK200" s="283" t="str">
        <f ca="true">+IF(OFFSET('Sanitation Data'!$D$28,0,10*ROW('Sanitation Data'!D194))="","",OFFSET('Sanitation Data'!$D$28,0,10*ROW('Sanitation Data'!D194)))</f>
        <v/>
      </c>
      <c r="CL200" s="283" t="str">
        <f ca="true">+IF(OFFSET('Sanitation Data'!$D$29,0,10*ROW('Sanitation Data'!D194))="","",OFFSET('Sanitation Data'!$D$29,0,10*ROW('Sanitation Data'!D194)))</f>
        <v/>
      </c>
      <c r="CM200" s="283" t="str">
        <f ca="true">+IF(OFFSET('Sanitation Data'!$D$30,0,10*ROW('Sanitation Data'!D194))="","",OFFSET('Sanitation Data'!$D$30,0,10*ROW('Sanitation Data'!D194)))</f>
        <v/>
      </c>
      <c r="CN200" s="283" t="str">
        <f ca="true">+IF(OFFSET('Sanitation Data'!$D$31,0,10*ROW('Sanitation Data'!D194))="","",OFFSET('Sanitation Data'!$D$31,0,10*ROW('Sanitation Data'!D194)))</f>
        <v/>
      </c>
      <c r="CO200" s="283" t="str">
        <f ca="true">+IF(OFFSET('Sanitation Data'!$D$32,0,10*ROW('Sanitation Data'!D194))="","",OFFSET('Sanitation Data'!$D$32,0,10*ROW('Sanitation Data'!D194)))</f>
        <v/>
      </c>
      <c r="CP200" s="283" t="str">
        <f ca="true">+IF(OFFSET('Sanitation Data'!$E$28,0,10*ROW('Sanitation Data'!E194))="","",OFFSET('Sanitation Data'!$E$28,0,10*ROW('Sanitation Data'!E194)))</f>
        <v/>
      </c>
      <c r="CQ200" s="283" t="str">
        <f ca="true">+IF(OFFSET('Sanitation Data'!$E$29,0,10*ROW('Sanitation Data'!E194))="","",OFFSET('Sanitation Data'!$E$29,0,10*ROW('Sanitation Data'!E194)))</f>
        <v/>
      </c>
      <c r="CR200" s="283" t="str">
        <f ca="true">+IF(OFFSET('Sanitation Data'!$E$30,0,10*ROW('Sanitation Data'!E194))="","",OFFSET('Sanitation Data'!$E$30,0,10*ROW('Sanitation Data'!E194)))</f>
        <v/>
      </c>
      <c r="CS200" s="283" t="str">
        <f ca="true">+IF(OFFSET('Sanitation Data'!$E$31,0,10*ROW('Sanitation Data'!E194))="","",OFFSET('Sanitation Data'!$E$31,0,10*ROW('Sanitation Data'!E194)))</f>
        <v/>
      </c>
      <c r="CT200" s="283" t="str">
        <f ca="true">+IF(OFFSET('Sanitation Data'!$E$32,0,10*ROW('Sanitation Data'!E194))="","",OFFSET('Sanitation Data'!$E$32,0,10*ROW('Sanitation Data'!E194)))</f>
        <v/>
      </c>
      <c r="CU200" s="283" t="str">
        <f ca="true">+IF(OFFSET('Sanitation Data'!$F$28,0,10*ROW('Sanitation Data'!F194))="","",OFFSET('Sanitation Data'!$F$28,0,10*ROW('Sanitation Data'!F194)))</f>
        <v/>
      </c>
      <c r="CV200" s="283" t="str">
        <f ca="true">+IF(OFFSET('Sanitation Data'!$F$29,0,10*ROW('Sanitation Data'!F194))="","",OFFSET('Sanitation Data'!$F$29,0,10*ROW('Sanitation Data'!F194)))</f>
        <v/>
      </c>
      <c r="CW200" s="283" t="str">
        <f ca="true">+IF(OFFSET('Sanitation Data'!$F$30,0,10*ROW('Sanitation Data'!F194))="","",OFFSET('Sanitation Data'!$F$30,0,10*ROW('Sanitation Data'!F194)))</f>
        <v/>
      </c>
      <c r="CX200" s="283" t="str">
        <f ca="true">+IF(OFFSET('Sanitation Data'!$F$31,0,10*ROW('Sanitation Data'!F194))="","",OFFSET('Sanitation Data'!$F$31,0,10*ROW('Sanitation Data'!F194)))</f>
        <v/>
      </c>
      <c r="CY200" s="283" t="str">
        <f ca="true">+IF(OFFSET('Sanitation Data'!$F$32,0,10*ROW('Sanitation Data'!F194))="","",OFFSET('Sanitation Data'!$F$32,0,10*ROW('Sanitation Data'!F194)))</f>
        <v/>
      </c>
      <c r="CZ200" s="283" t="str">
        <f ca="true">+IF(OFFSET('Sanitation Data'!$G$28,0,10*ROW('Sanitation Data'!G194))="","",OFFSET('Sanitation Data'!$G$28,0,10*ROW('Sanitation Data'!G194)))</f>
        <v/>
      </c>
      <c r="DA200" s="283" t="str">
        <f ca="true">+IF(OFFSET('Sanitation Data'!$G$29,0,10*ROW('Sanitation Data'!G194))="","",OFFSET('Sanitation Data'!$G$29,0,10*ROW('Sanitation Data'!G194)))</f>
        <v/>
      </c>
      <c r="DB200" s="283" t="str">
        <f ca="true">+IF(OFFSET('Sanitation Data'!$G$30,0,10*ROW('Sanitation Data'!G194))="","",OFFSET('Sanitation Data'!$G$30,0,10*ROW('Sanitation Data'!G194)))</f>
        <v/>
      </c>
      <c r="DC200" s="283" t="str">
        <f ca="true">+IF(OFFSET('Sanitation Data'!$G$31,0,10*ROW('Sanitation Data'!G194))="","",OFFSET('Sanitation Data'!$G$31,0,10*ROW('Sanitation Data'!G194)))</f>
        <v/>
      </c>
      <c r="DD200" s="283" t="str">
        <f ca="true">+IF(OFFSET('Sanitation Data'!$G$32,0,10*ROW('Sanitation Data'!G194))="","",OFFSET('Sanitation Data'!$G$32,0,10*ROW('Sanitation Data'!G194)))</f>
        <v/>
      </c>
      <c r="DE200" s="283" t="str">
        <f ca="true">+IF(OFFSET('Sanitation Data'!$H$28,0,10*ROW('Sanitation Data'!H194))="","",OFFSET('Sanitation Data'!$H$28,0,10*ROW('Sanitation Data'!H194)))</f>
        <v/>
      </c>
      <c r="DF200" s="283" t="str">
        <f ca="true">+IF(OFFSET('Sanitation Data'!$H$29,0,10*ROW('Sanitation Data'!H194))="","",OFFSET('Sanitation Data'!$H$29,0,10*ROW('Sanitation Data'!H194)))</f>
        <v/>
      </c>
      <c r="DG200" s="283" t="str">
        <f ca="true">+IF(OFFSET('Sanitation Data'!$H$30,0,10*ROW('Sanitation Data'!H194))="","",OFFSET('Sanitation Data'!$H$30,0,10*ROW('Sanitation Data'!H194)))</f>
        <v/>
      </c>
      <c r="DH200" s="283" t="str">
        <f ca="true">+IF(OFFSET('Sanitation Data'!$H$31,0,10*ROW('Sanitation Data'!H194))="","",OFFSET('Sanitation Data'!$H$31,0,10*ROW('Sanitation Data'!H194)))</f>
        <v/>
      </c>
      <c r="DI200" s="283" t="str">
        <f ca="true">+IF(OFFSET('Sanitation Data'!$H$32,0,10*ROW('Sanitation Data'!H194))="","",OFFSET('Sanitation Data'!$H$32,0,10*ROW('Sanitation Data'!H194)))</f>
        <v/>
      </c>
      <c r="DJ200" s="283" t="str">
        <f ca="true">+IF(OFFSET('Sanitation Data'!$I$28,0,10*ROW('Sanitation Data'!I194))="","",OFFSET('Sanitation Data'!$I$28,0,10*ROW('Sanitation Data'!I194)))</f>
        <v/>
      </c>
      <c r="DK200" s="283" t="str">
        <f ca="true">+IF(OFFSET('Sanitation Data'!$I$29,0,10*ROW('Sanitation Data'!I194))="","",OFFSET('Sanitation Data'!$I$29,0,10*ROW('Sanitation Data'!I194)))</f>
        <v/>
      </c>
      <c r="DL200" s="283" t="str">
        <f ca="true">+IF(OFFSET('Sanitation Data'!$I$30,0,10*ROW('Sanitation Data'!I194))="","",OFFSET('Sanitation Data'!$I$30,0,10*ROW('Sanitation Data'!I194)))</f>
        <v/>
      </c>
      <c r="DM200" s="283" t="str">
        <f ca="true">+IF(OFFSET('Sanitation Data'!$I$31,0,10*ROW('Sanitation Data'!I194))="","",OFFSET('Sanitation Data'!$I$31,0,10*ROW('Sanitation Data'!I194)))</f>
        <v/>
      </c>
      <c r="DN200" s="283" t="str">
        <f ca="true">+IF(OFFSET('Sanitation Data'!$I$32,0,10*ROW('Sanitation Data'!I194))="","",OFFSET('Sanitation Data'!$I$32,0,10*ROW('Sanitation Data'!I194)))</f>
        <v/>
      </c>
      <c r="DO200" s="283" t="str">
        <f ca="true">+IF(OFFSET('Hygiene Data'!$D$11,0,10*ROW('Hygiene Data'!D194))="","",OFFSET('Hygiene Data'!$D$11,0,10*ROW('Hygiene Data'!D194)))</f>
        <v/>
      </c>
      <c r="DP200" s="283" t="str">
        <f ca="true">+IF(OFFSET('Hygiene Data'!$D$12,0,10*ROW('Hygiene Data'!D194))="","",OFFSET('Hygiene Data'!$D$12,0,10*ROW('Hygiene Data'!D194)))</f>
        <v/>
      </c>
      <c r="DQ200" s="283" t="str">
        <f ca="true">+IF(OFFSET('Hygiene Data'!$D$13,0,10*ROW('Hygiene Data'!D194))="","",OFFSET('Hygiene Data'!$D$13,0,10*ROW('Hygiene Data'!D194)))</f>
        <v/>
      </c>
      <c r="DR200" s="283" t="str">
        <f ca="true">+IF(OFFSET('Hygiene Data'!$E$11,0,10*ROW('Hygiene Data'!E194))="","",OFFSET('Hygiene Data'!$E$11,0,10*ROW('Hygiene Data'!E194)))</f>
        <v/>
      </c>
      <c r="DS200" s="283" t="str">
        <f ca="true">+IF(OFFSET('Hygiene Data'!$E$12,0,10*ROW('Hygiene Data'!E194))="","",OFFSET('Hygiene Data'!$E$12,0,10*ROW('Hygiene Data'!E194)))</f>
        <v/>
      </c>
      <c r="DT200" s="283" t="str">
        <f ca="true">+IF(OFFSET('Hygiene Data'!$E$13,0,10*ROW('Hygiene Data'!E194))="","",OFFSET('Hygiene Data'!$E$13,0,10*ROW('Hygiene Data'!E194)))</f>
        <v/>
      </c>
      <c r="DU200" s="283" t="str">
        <f ca="true">+IF(OFFSET('Hygiene Data'!$F$11,0,10*ROW('Hygiene Data'!F194))="","",OFFSET('Hygiene Data'!$F$11,0,10*ROW('Hygiene Data'!F194)))</f>
        <v/>
      </c>
      <c r="DV200" s="283" t="str">
        <f ca="true">+IF(OFFSET('Hygiene Data'!$F$12,0,10*ROW('Hygiene Data'!F194))="","",OFFSET('Hygiene Data'!$F$12,0,10*ROW('Hygiene Data'!F194)))</f>
        <v/>
      </c>
      <c r="DW200" s="283" t="str">
        <f ca="true">+IF(OFFSET('Hygiene Data'!$F$13,0,10*ROW('Hygiene Data'!F194))="","",OFFSET('Hygiene Data'!$F$13,0,10*ROW('Hygiene Data'!F194)))</f>
        <v/>
      </c>
      <c r="DX200" s="283" t="str">
        <f ca="true">+IF(OFFSET('Hygiene Data'!$G$11,0,10*ROW('Hygiene Data'!G194))="","",OFFSET('Hygiene Data'!$G$11,0,10*ROW('Hygiene Data'!G194)))</f>
        <v/>
      </c>
      <c r="DY200" s="283" t="str">
        <f ca="true">+IF(OFFSET('Hygiene Data'!$G$12,0,10*ROW('Hygiene Data'!G194))="","",OFFSET('Hygiene Data'!$G$12,0,10*ROW('Hygiene Data'!G194)))</f>
        <v/>
      </c>
      <c r="DZ200" s="283" t="str">
        <f ca="true">+IF(OFFSET('Hygiene Data'!$G$13,0,10*ROW('Hygiene Data'!G194))="","",OFFSET('Hygiene Data'!$G$13,0,10*ROW('Hygiene Data'!G194)))</f>
        <v/>
      </c>
      <c r="EA200" s="283" t="str">
        <f ca="true">+IF(OFFSET('Hygiene Data'!$H$11,0,10*ROW('Hygiene Data'!H194))="","",OFFSET('Hygiene Data'!$H$11,0,10*ROW('Hygiene Data'!H194)))</f>
        <v/>
      </c>
      <c r="EB200" s="283" t="str">
        <f ca="true">+IF(OFFSET('Hygiene Data'!$H$12,0,10*ROW('Hygiene Data'!H194))="","",OFFSET('Hygiene Data'!$H$12,0,10*ROW('Hygiene Data'!H194)))</f>
        <v/>
      </c>
      <c r="EC200" s="283" t="str">
        <f ca="true">+IF(OFFSET('Hygiene Data'!$H$13,0,10*ROW('Hygiene Data'!H194))="","",OFFSET('Hygiene Data'!$H$13,0,10*ROW('Hygiene Data'!H194)))</f>
        <v/>
      </c>
      <c r="ED200" s="283" t="str">
        <f ca="true">+IF(OFFSET('Hygiene Data'!$I$11,0,10*ROW('Hygiene Data'!I194))="","",OFFSET('Hygiene Data'!$I$11,0,10*ROW('Hygiene Data'!I194)))</f>
        <v/>
      </c>
      <c r="EE200" s="283" t="str">
        <f ca="true">+IF(OFFSET('Hygiene Data'!$I$12,0,10*ROW('Hygiene Data'!I194))="","",OFFSET('Hygiene Data'!$I$12,0,10*ROW('Hygiene Data'!I194)))</f>
        <v/>
      </c>
      <c r="EF200" s="283"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9"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3"/>
      <c r="BS201" s="283" t="str">
        <f ca="true">+IF(OFFSET('Water Data'!$D$27,0,10*ROW('Water Data'!D195))="","",OFFSET('Water Data'!$D$27,0,10*ROW('Water Data'!D195)))</f>
        <v/>
      </c>
      <c r="BT201" s="283" t="str">
        <f ca="true">+IF(OFFSET('Water Data'!$D$28,0,10*ROW('Water Data'!D195))="","",OFFSET('Water Data'!$D$28,0,10*ROW('Water Data'!D195)))</f>
        <v/>
      </c>
      <c r="BU201" s="283" t="str">
        <f ca="true">+IF(OFFSET('Water Data'!$D$29,0,10*ROW('Water Data'!D195))="","",OFFSET('Water Data'!$D$29,0,10*ROW('Water Data'!D195)))</f>
        <v/>
      </c>
      <c r="BV201" s="283" t="str">
        <f ca="true">+IF(OFFSET('Water Data'!$E$27,0,10*ROW('Water Data'!E195))="","",OFFSET('Water Data'!$E$27,0,10*ROW('Water Data'!E195)))</f>
        <v/>
      </c>
      <c r="BW201" s="283" t="str">
        <f ca="true">+IF(OFFSET('Water Data'!$E$28,0,10*ROW('Water Data'!E195))="","",OFFSET('Water Data'!$E$28,0,10*ROW('Water Data'!E195)))</f>
        <v/>
      </c>
      <c r="BX201" s="283" t="str">
        <f ca="true">+IF(OFFSET('Water Data'!$E$29,0,10*ROW('Water Data'!E195))="","",OFFSET('Water Data'!$E$29,0,10*ROW('Water Data'!E195)))</f>
        <v/>
      </c>
      <c r="BY201" s="283" t="str">
        <f ca="true">+IF(OFFSET('Water Data'!$F$27,0,10*ROW('Water Data'!F195))="","",OFFSET('Water Data'!$F$27,0,10*ROW('Water Data'!F195)))</f>
        <v/>
      </c>
      <c r="BZ201" s="283" t="str">
        <f ca="true">+IF(OFFSET('Water Data'!$F$28,0,10*ROW('Water Data'!F195))="","",OFFSET('Water Data'!$F$28,0,10*ROW('Water Data'!F195)))</f>
        <v/>
      </c>
      <c r="CA201" s="283" t="str">
        <f ca="true">+IF(OFFSET('Water Data'!$F$29,0,10*ROW('Water Data'!F195))="","",OFFSET('Water Data'!$F$29,0,10*ROW('Water Data'!F195)))</f>
        <v/>
      </c>
      <c r="CB201" s="283" t="str">
        <f ca="true">+IF(OFFSET('Water Data'!$G$27,0,10*ROW('Water Data'!G195))="","",OFFSET('Water Data'!$G$27,0,10*ROW('Water Data'!G195)))</f>
        <v/>
      </c>
      <c r="CC201" s="283" t="str">
        <f ca="true">+IF(OFFSET('Water Data'!$G$28,0,10*ROW('Water Data'!G195))="","",OFFSET('Water Data'!$G$28,0,10*ROW('Water Data'!G195)))</f>
        <v/>
      </c>
      <c r="CD201" s="283" t="str">
        <f ca="true">+IF(OFFSET('Water Data'!$G$29,0,10*ROW('Water Data'!G195))="","",OFFSET('Water Data'!$G$29,0,10*ROW('Water Data'!G195)))</f>
        <v/>
      </c>
      <c r="CE201" s="283" t="str">
        <f ca="true">+IF(OFFSET('Water Data'!$H$27,0,10*ROW('Water Data'!H195))="","",OFFSET('Water Data'!$H$27,0,10*ROW('Water Data'!H195)))</f>
        <v/>
      </c>
      <c r="CF201" s="283" t="str">
        <f ca="true">+IF(OFFSET('Water Data'!$H$28,0,10*ROW('Water Data'!H195))="","",OFFSET('Water Data'!$H$28,0,10*ROW('Water Data'!H195)))</f>
        <v/>
      </c>
      <c r="CG201" s="283" t="str">
        <f ca="true">+IF(OFFSET('Water Data'!$H$29,0,10*ROW('Water Data'!H195))="","",OFFSET('Water Data'!$H$29,0,10*ROW('Water Data'!H195)))</f>
        <v/>
      </c>
      <c r="CH201" s="283" t="str">
        <f ca="true">+IF(OFFSET('Water Data'!$I$27,0,10*ROW('Water Data'!I195))="","",OFFSET('Water Data'!$I$27,0,10*ROW('Water Data'!I195)))</f>
        <v/>
      </c>
      <c r="CI201" s="283" t="str">
        <f ca="true">+IF(OFFSET('Water Data'!$I$28,0,10*ROW('Water Data'!I195))="","",OFFSET('Water Data'!$I$28,0,10*ROW('Water Data'!I195)))</f>
        <v/>
      </c>
      <c r="CJ201" s="283" t="str">
        <f ca="true">+IF(OFFSET('Water Data'!$I$29,0,10*ROW('Water Data'!I195))="","",OFFSET('Water Data'!$I$29,0,10*ROW('Water Data'!I195)))</f>
        <v/>
      </c>
      <c r="CK201" s="283" t="str">
        <f ca="true">+IF(OFFSET('Sanitation Data'!$D$28,0,10*ROW('Sanitation Data'!D195))="","",OFFSET('Sanitation Data'!$D$28,0,10*ROW('Sanitation Data'!D195)))</f>
        <v/>
      </c>
      <c r="CL201" s="283" t="str">
        <f ca="true">+IF(OFFSET('Sanitation Data'!$D$29,0,10*ROW('Sanitation Data'!D195))="","",OFFSET('Sanitation Data'!$D$29,0,10*ROW('Sanitation Data'!D195)))</f>
        <v/>
      </c>
      <c r="CM201" s="283" t="str">
        <f ca="true">+IF(OFFSET('Sanitation Data'!$D$30,0,10*ROW('Sanitation Data'!D195))="","",OFFSET('Sanitation Data'!$D$30,0,10*ROW('Sanitation Data'!D195)))</f>
        <v/>
      </c>
      <c r="CN201" s="283" t="str">
        <f ca="true">+IF(OFFSET('Sanitation Data'!$D$31,0,10*ROW('Sanitation Data'!D195))="","",OFFSET('Sanitation Data'!$D$31,0,10*ROW('Sanitation Data'!D195)))</f>
        <v/>
      </c>
      <c r="CO201" s="283" t="str">
        <f ca="true">+IF(OFFSET('Sanitation Data'!$D$32,0,10*ROW('Sanitation Data'!D195))="","",OFFSET('Sanitation Data'!$D$32,0,10*ROW('Sanitation Data'!D195)))</f>
        <v/>
      </c>
      <c r="CP201" s="283" t="str">
        <f ca="true">+IF(OFFSET('Sanitation Data'!$E$28,0,10*ROW('Sanitation Data'!E195))="","",OFFSET('Sanitation Data'!$E$28,0,10*ROW('Sanitation Data'!E195)))</f>
        <v/>
      </c>
      <c r="CQ201" s="283" t="str">
        <f ca="true">+IF(OFFSET('Sanitation Data'!$E$29,0,10*ROW('Sanitation Data'!E195))="","",OFFSET('Sanitation Data'!$E$29,0,10*ROW('Sanitation Data'!E195)))</f>
        <v/>
      </c>
      <c r="CR201" s="283" t="str">
        <f ca="true">+IF(OFFSET('Sanitation Data'!$E$30,0,10*ROW('Sanitation Data'!E195))="","",OFFSET('Sanitation Data'!$E$30,0,10*ROW('Sanitation Data'!E195)))</f>
        <v/>
      </c>
      <c r="CS201" s="283" t="str">
        <f ca="true">+IF(OFFSET('Sanitation Data'!$E$31,0,10*ROW('Sanitation Data'!E195))="","",OFFSET('Sanitation Data'!$E$31,0,10*ROW('Sanitation Data'!E195)))</f>
        <v/>
      </c>
      <c r="CT201" s="283" t="str">
        <f ca="true">+IF(OFFSET('Sanitation Data'!$E$32,0,10*ROW('Sanitation Data'!E195))="","",OFFSET('Sanitation Data'!$E$32,0,10*ROW('Sanitation Data'!E195)))</f>
        <v/>
      </c>
      <c r="CU201" s="283" t="str">
        <f ca="true">+IF(OFFSET('Sanitation Data'!$F$28,0,10*ROW('Sanitation Data'!F195))="","",OFFSET('Sanitation Data'!$F$28,0,10*ROW('Sanitation Data'!F195)))</f>
        <v/>
      </c>
      <c r="CV201" s="283" t="str">
        <f ca="true">+IF(OFFSET('Sanitation Data'!$F$29,0,10*ROW('Sanitation Data'!F195))="","",OFFSET('Sanitation Data'!$F$29,0,10*ROW('Sanitation Data'!F195)))</f>
        <v/>
      </c>
      <c r="CW201" s="283" t="str">
        <f ca="true">+IF(OFFSET('Sanitation Data'!$F$30,0,10*ROW('Sanitation Data'!F195))="","",OFFSET('Sanitation Data'!$F$30,0,10*ROW('Sanitation Data'!F195)))</f>
        <v/>
      </c>
      <c r="CX201" s="283" t="str">
        <f ca="true">+IF(OFFSET('Sanitation Data'!$F$31,0,10*ROW('Sanitation Data'!F195))="","",OFFSET('Sanitation Data'!$F$31,0,10*ROW('Sanitation Data'!F195)))</f>
        <v/>
      </c>
      <c r="CY201" s="283" t="str">
        <f ca="true">+IF(OFFSET('Sanitation Data'!$F$32,0,10*ROW('Sanitation Data'!F195))="","",OFFSET('Sanitation Data'!$F$32,0,10*ROW('Sanitation Data'!F195)))</f>
        <v/>
      </c>
      <c r="CZ201" s="283" t="str">
        <f ca="true">+IF(OFFSET('Sanitation Data'!$G$28,0,10*ROW('Sanitation Data'!G195))="","",OFFSET('Sanitation Data'!$G$28,0,10*ROW('Sanitation Data'!G195)))</f>
        <v/>
      </c>
      <c r="DA201" s="283" t="str">
        <f ca="true">+IF(OFFSET('Sanitation Data'!$G$29,0,10*ROW('Sanitation Data'!G195))="","",OFFSET('Sanitation Data'!$G$29,0,10*ROW('Sanitation Data'!G195)))</f>
        <v/>
      </c>
      <c r="DB201" s="283" t="str">
        <f ca="true">+IF(OFFSET('Sanitation Data'!$G$30,0,10*ROW('Sanitation Data'!G195))="","",OFFSET('Sanitation Data'!$G$30,0,10*ROW('Sanitation Data'!G195)))</f>
        <v/>
      </c>
      <c r="DC201" s="283" t="str">
        <f ca="true">+IF(OFFSET('Sanitation Data'!$G$31,0,10*ROW('Sanitation Data'!G195))="","",OFFSET('Sanitation Data'!$G$31,0,10*ROW('Sanitation Data'!G195)))</f>
        <v/>
      </c>
      <c r="DD201" s="283" t="str">
        <f ca="true">+IF(OFFSET('Sanitation Data'!$G$32,0,10*ROW('Sanitation Data'!G195))="","",OFFSET('Sanitation Data'!$G$32,0,10*ROW('Sanitation Data'!G195)))</f>
        <v/>
      </c>
      <c r="DE201" s="283" t="str">
        <f ca="true">+IF(OFFSET('Sanitation Data'!$H$28,0,10*ROW('Sanitation Data'!H195))="","",OFFSET('Sanitation Data'!$H$28,0,10*ROW('Sanitation Data'!H195)))</f>
        <v/>
      </c>
      <c r="DF201" s="283" t="str">
        <f ca="true">+IF(OFFSET('Sanitation Data'!$H$29,0,10*ROW('Sanitation Data'!H195))="","",OFFSET('Sanitation Data'!$H$29,0,10*ROW('Sanitation Data'!H195)))</f>
        <v/>
      </c>
      <c r="DG201" s="283" t="str">
        <f ca="true">+IF(OFFSET('Sanitation Data'!$H$30,0,10*ROW('Sanitation Data'!H195))="","",OFFSET('Sanitation Data'!$H$30,0,10*ROW('Sanitation Data'!H195)))</f>
        <v/>
      </c>
      <c r="DH201" s="283" t="str">
        <f ca="true">+IF(OFFSET('Sanitation Data'!$H$31,0,10*ROW('Sanitation Data'!H195))="","",OFFSET('Sanitation Data'!$H$31,0,10*ROW('Sanitation Data'!H195)))</f>
        <v/>
      </c>
      <c r="DI201" s="283" t="str">
        <f ca="true">+IF(OFFSET('Sanitation Data'!$H$32,0,10*ROW('Sanitation Data'!H195))="","",OFFSET('Sanitation Data'!$H$32,0,10*ROW('Sanitation Data'!H195)))</f>
        <v/>
      </c>
      <c r="DJ201" s="283" t="str">
        <f ca="true">+IF(OFFSET('Sanitation Data'!$I$28,0,10*ROW('Sanitation Data'!I195))="","",OFFSET('Sanitation Data'!$I$28,0,10*ROW('Sanitation Data'!I195)))</f>
        <v/>
      </c>
      <c r="DK201" s="283" t="str">
        <f ca="true">+IF(OFFSET('Sanitation Data'!$I$29,0,10*ROW('Sanitation Data'!I195))="","",OFFSET('Sanitation Data'!$I$29,0,10*ROW('Sanitation Data'!I195)))</f>
        <v/>
      </c>
      <c r="DL201" s="283" t="str">
        <f ca="true">+IF(OFFSET('Sanitation Data'!$I$30,0,10*ROW('Sanitation Data'!I195))="","",OFFSET('Sanitation Data'!$I$30,0,10*ROW('Sanitation Data'!I195)))</f>
        <v/>
      </c>
      <c r="DM201" s="283" t="str">
        <f ca="true">+IF(OFFSET('Sanitation Data'!$I$31,0,10*ROW('Sanitation Data'!I195))="","",OFFSET('Sanitation Data'!$I$31,0,10*ROW('Sanitation Data'!I195)))</f>
        <v/>
      </c>
      <c r="DN201" s="283" t="str">
        <f ca="true">+IF(OFFSET('Sanitation Data'!$I$32,0,10*ROW('Sanitation Data'!I195))="","",OFFSET('Sanitation Data'!$I$32,0,10*ROW('Sanitation Data'!I195)))</f>
        <v/>
      </c>
      <c r="DO201" s="283" t="str">
        <f ca="true">+IF(OFFSET('Hygiene Data'!$D$11,0,10*ROW('Hygiene Data'!D195))="","",OFFSET('Hygiene Data'!$D$11,0,10*ROW('Hygiene Data'!D195)))</f>
        <v/>
      </c>
      <c r="DP201" s="283" t="str">
        <f ca="true">+IF(OFFSET('Hygiene Data'!$D$12,0,10*ROW('Hygiene Data'!D195))="","",OFFSET('Hygiene Data'!$D$12,0,10*ROW('Hygiene Data'!D195)))</f>
        <v/>
      </c>
      <c r="DQ201" s="283" t="str">
        <f ca="true">+IF(OFFSET('Hygiene Data'!$D$13,0,10*ROW('Hygiene Data'!D195))="","",OFFSET('Hygiene Data'!$D$13,0,10*ROW('Hygiene Data'!D195)))</f>
        <v/>
      </c>
      <c r="DR201" s="283" t="str">
        <f ca="true">+IF(OFFSET('Hygiene Data'!$E$11,0,10*ROW('Hygiene Data'!E195))="","",OFFSET('Hygiene Data'!$E$11,0,10*ROW('Hygiene Data'!E195)))</f>
        <v/>
      </c>
      <c r="DS201" s="283" t="str">
        <f ca="true">+IF(OFFSET('Hygiene Data'!$E$12,0,10*ROW('Hygiene Data'!E195))="","",OFFSET('Hygiene Data'!$E$12,0,10*ROW('Hygiene Data'!E195)))</f>
        <v/>
      </c>
      <c r="DT201" s="283" t="str">
        <f ca="true">+IF(OFFSET('Hygiene Data'!$E$13,0,10*ROW('Hygiene Data'!E195))="","",OFFSET('Hygiene Data'!$E$13,0,10*ROW('Hygiene Data'!E195)))</f>
        <v/>
      </c>
      <c r="DU201" s="283" t="str">
        <f ca="true">+IF(OFFSET('Hygiene Data'!$F$11,0,10*ROW('Hygiene Data'!F195))="","",OFFSET('Hygiene Data'!$F$11,0,10*ROW('Hygiene Data'!F195)))</f>
        <v/>
      </c>
      <c r="DV201" s="283" t="str">
        <f ca="true">+IF(OFFSET('Hygiene Data'!$F$12,0,10*ROW('Hygiene Data'!F195))="","",OFFSET('Hygiene Data'!$F$12,0,10*ROW('Hygiene Data'!F195)))</f>
        <v/>
      </c>
      <c r="DW201" s="283" t="str">
        <f ca="true">+IF(OFFSET('Hygiene Data'!$F$13,0,10*ROW('Hygiene Data'!F195))="","",OFFSET('Hygiene Data'!$F$13,0,10*ROW('Hygiene Data'!F195)))</f>
        <v/>
      </c>
      <c r="DX201" s="283" t="str">
        <f ca="true">+IF(OFFSET('Hygiene Data'!$G$11,0,10*ROW('Hygiene Data'!G195))="","",OFFSET('Hygiene Data'!$G$11,0,10*ROW('Hygiene Data'!G195)))</f>
        <v/>
      </c>
      <c r="DY201" s="283" t="str">
        <f ca="true">+IF(OFFSET('Hygiene Data'!$G$12,0,10*ROW('Hygiene Data'!G195))="","",OFFSET('Hygiene Data'!$G$12,0,10*ROW('Hygiene Data'!G195)))</f>
        <v/>
      </c>
      <c r="DZ201" s="283" t="str">
        <f ca="true">+IF(OFFSET('Hygiene Data'!$G$13,0,10*ROW('Hygiene Data'!G195))="","",OFFSET('Hygiene Data'!$G$13,0,10*ROW('Hygiene Data'!G195)))</f>
        <v/>
      </c>
      <c r="EA201" s="283" t="str">
        <f ca="true">+IF(OFFSET('Hygiene Data'!$H$11,0,10*ROW('Hygiene Data'!H195))="","",OFFSET('Hygiene Data'!$H$11,0,10*ROW('Hygiene Data'!H195)))</f>
        <v/>
      </c>
      <c r="EB201" s="283" t="str">
        <f ca="true">+IF(OFFSET('Hygiene Data'!$H$12,0,10*ROW('Hygiene Data'!H195))="","",OFFSET('Hygiene Data'!$H$12,0,10*ROW('Hygiene Data'!H195)))</f>
        <v/>
      </c>
      <c r="EC201" s="283" t="str">
        <f ca="true">+IF(OFFSET('Hygiene Data'!$H$13,0,10*ROW('Hygiene Data'!H195))="","",OFFSET('Hygiene Data'!$H$13,0,10*ROW('Hygiene Data'!H195)))</f>
        <v/>
      </c>
      <c r="ED201" s="283" t="str">
        <f ca="true">+IF(OFFSET('Hygiene Data'!$I$11,0,10*ROW('Hygiene Data'!I195))="","",OFFSET('Hygiene Data'!$I$11,0,10*ROW('Hygiene Data'!I195)))</f>
        <v/>
      </c>
      <c r="EE201" s="283" t="str">
        <f ca="true">+IF(OFFSET('Hygiene Data'!$I$12,0,10*ROW('Hygiene Data'!I195))="","",OFFSET('Hygiene Data'!$I$12,0,10*ROW('Hygiene Data'!I195)))</f>
        <v/>
      </c>
      <c r="EF201" s="283"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9"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3"/>
      <c r="BS202" s="283" t="str">
        <f ca="true">+IF(OFFSET('Water Data'!$D$27,0,10*ROW('Water Data'!D196))="","",OFFSET('Water Data'!$D$27,0,10*ROW('Water Data'!D196)))</f>
        <v/>
      </c>
      <c r="BT202" s="283" t="str">
        <f ca="true">+IF(OFFSET('Water Data'!$D$28,0,10*ROW('Water Data'!D196))="","",OFFSET('Water Data'!$D$28,0,10*ROW('Water Data'!D196)))</f>
        <v/>
      </c>
      <c r="BU202" s="283" t="str">
        <f ca="true">+IF(OFFSET('Water Data'!$D$29,0,10*ROW('Water Data'!D196))="","",OFFSET('Water Data'!$D$29,0,10*ROW('Water Data'!D196)))</f>
        <v/>
      </c>
      <c r="BV202" s="283" t="str">
        <f ca="true">+IF(OFFSET('Water Data'!$E$27,0,10*ROW('Water Data'!E196))="","",OFFSET('Water Data'!$E$27,0,10*ROW('Water Data'!E196)))</f>
        <v/>
      </c>
      <c r="BW202" s="283" t="str">
        <f ca="true">+IF(OFFSET('Water Data'!$E$28,0,10*ROW('Water Data'!E196))="","",OFFSET('Water Data'!$E$28,0,10*ROW('Water Data'!E196)))</f>
        <v/>
      </c>
      <c r="BX202" s="283" t="str">
        <f ca="true">+IF(OFFSET('Water Data'!$E$29,0,10*ROW('Water Data'!E196))="","",OFFSET('Water Data'!$E$29,0,10*ROW('Water Data'!E196)))</f>
        <v/>
      </c>
      <c r="BY202" s="283" t="str">
        <f ca="true">+IF(OFFSET('Water Data'!$F$27,0,10*ROW('Water Data'!F196))="","",OFFSET('Water Data'!$F$27,0,10*ROW('Water Data'!F196)))</f>
        <v/>
      </c>
      <c r="BZ202" s="283" t="str">
        <f ca="true">+IF(OFFSET('Water Data'!$F$28,0,10*ROW('Water Data'!F196))="","",OFFSET('Water Data'!$F$28,0,10*ROW('Water Data'!F196)))</f>
        <v/>
      </c>
      <c r="CA202" s="283" t="str">
        <f ca="true">+IF(OFFSET('Water Data'!$F$29,0,10*ROW('Water Data'!F196))="","",OFFSET('Water Data'!$F$29,0,10*ROW('Water Data'!F196)))</f>
        <v/>
      </c>
      <c r="CB202" s="283" t="str">
        <f ca="true">+IF(OFFSET('Water Data'!$G$27,0,10*ROW('Water Data'!G196))="","",OFFSET('Water Data'!$G$27,0,10*ROW('Water Data'!G196)))</f>
        <v/>
      </c>
      <c r="CC202" s="283" t="str">
        <f ca="true">+IF(OFFSET('Water Data'!$G$28,0,10*ROW('Water Data'!G196))="","",OFFSET('Water Data'!$G$28,0,10*ROW('Water Data'!G196)))</f>
        <v/>
      </c>
      <c r="CD202" s="283" t="str">
        <f ca="true">+IF(OFFSET('Water Data'!$G$29,0,10*ROW('Water Data'!G196))="","",OFFSET('Water Data'!$G$29,0,10*ROW('Water Data'!G196)))</f>
        <v/>
      </c>
      <c r="CE202" s="283" t="str">
        <f ca="true">+IF(OFFSET('Water Data'!$H$27,0,10*ROW('Water Data'!H196))="","",OFFSET('Water Data'!$H$27,0,10*ROW('Water Data'!H196)))</f>
        <v/>
      </c>
      <c r="CF202" s="283" t="str">
        <f ca="true">+IF(OFFSET('Water Data'!$H$28,0,10*ROW('Water Data'!H196))="","",OFFSET('Water Data'!$H$28,0,10*ROW('Water Data'!H196)))</f>
        <v/>
      </c>
      <c r="CG202" s="283" t="str">
        <f ca="true">+IF(OFFSET('Water Data'!$H$29,0,10*ROW('Water Data'!H196))="","",OFFSET('Water Data'!$H$29,0,10*ROW('Water Data'!H196)))</f>
        <v/>
      </c>
      <c r="CH202" s="283" t="str">
        <f ca="true">+IF(OFFSET('Water Data'!$I$27,0,10*ROW('Water Data'!I196))="","",OFFSET('Water Data'!$I$27,0,10*ROW('Water Data'!I196)))</f>
        <v/>
      </c>
      <c r="CI202" s="283" t="str">
        <f ca="true">+IF(OFFSET('Water Data'!$I$28,0,10*ROW('Water Data'!I196))="","",OFFSET('Water Data'!$I$28,0,10*ROW('Water Data'!I196)))</f>
        <v/>
      </c>
      <c r="CJ202" s="283" t="str">
        <f ca="true">+IF(OFFSET('Water Data'!$I$29,0,10*ROW('Water Data'!I196))="","",OFFSET('Water Data'!$I$29,0,10*ROW('Water Data'!I196)))</f>
        <v/>
      </c>
      <c r="CK202" s="283" t="str">
        <f ca="true">+IF(OFFSET('Sanitation Data'!$D$28,0,10*ROW('Sanitation Data'!D196))="","",OFFSET('Sanitation Data'!$D$28,0,10*ROW('Sanitation Data'!D196)))</f>
        <v/>
      </c>
      <c r="CL202" s="283" t="str">
        <f ca="true">+IF(OFFSET('Sanitation Data'!$D$29,0,10*ROW('Sanitation Data'!D196))="","",OFFSET('Sanitation Data'!$D$29,0,10*ROW('Sanitation Data'!D196)))</f>
        <v/>
      </c>
      <c r="CM202" s="283" t="str">
        <f ca="true">+IF(OFFSET('Sanitation Data'!$D$30,0,10*ROW('Sanitation Data'!D196))="","",OFFSET('Sanitation Data'!$D$30,0,10*ROW('Sanitation Data'!D196)))</f>
        <v/>
      </c>
      <c r="CN202" s="283" t="str">
        <f ca="true">+IF(OFFSET('Sanitation Data'!$D$31,0,10*ROW('Sanitation Data'!D196))="","",OFFSET('Sanitation Data'!$D$31,0,10*ROW('Sanitation Data'!D196)))</f>
        <v/>
      </c>
      <c r="CO202" s="283" t="str">
        <f ca="true">+IF(OFFSET('Sanitation Data'!$D$32,0,10*ROW('Sanitation Data'!D196))="","",OFFSET('Sanitation Data'!$D$32,0,10*ROW('Sanitation Data'!D196)))</f>
        <v/>
      </c>
      <c r="CP202" s="283" t="str">
        <f ca="true">+IF(OFFSET('Sanitation Data'!$E$28,0,10*ROW('Sanitation Data'!E196))="","",OFFSET('Sanitation Data'!$E$28,0,10*ROW('Sanitation Data'!E196)))</f>
        <v/>
      </c>
      <c r="CQ202" s="283" t="str">
        <f ca="true">+IF(OFFSET('Sanitation Data'!$E$29,0,10*ROW('Sanitation Data'!E196))="","",OFFSET('Sanitation Data'!$E$29,0,10*ROW('Sanitation Data'!E196)))</f>
        <v/>
      </c>
      <c r="CR202" s="283" t="str">
        <f ca="true">+IF(OFFSET('Sanitation Data'!$E$30,0,10*ROW('Sanitation Data'!E196))="","",OFFSET('Sanitation Data'!$E$30,0,10*ROW('Sanitation Data'!E196)))</f>
        <v/>
      </c>
      <c r="CS202" s="283" t="str">
        <f ca="true">+IF(OFFSET('Sanitation Data'!$E$31,0,10*ROW('Sanitation Data'!E196))="","",OFFSET('Sanitation Data'!$E$31,0,10*ROW('Sanitation Data'!E196)))</f>
        <v/>
      </c>
      <c r="CT202" s="283" t="str">
        <f ca="true">+IF(OFFSET('Sanitation Data'!$E$32,0,10*ROW('Sanitation Data'!E196))="","",OFFSET('Sanitation Data'!$E$32,0,10*ROW('Sanitation Data'!E196)))</f>
        <v/>
      </c>
      <c r="CU202" s="283" t="str">
        <f ca="true">+IF(OFFSET('Sanitation Data'!$F$28,0,10*ROW('Sanitation Data'!F196))="","",OFFSET('Sanitation Data'!$F$28,0,10*ROW('Sanitation Data'!F196)))</f>
        <v/>
      </c>
      <c r="CV202" s="283" t="str">
        <f ca="true">+IF(OFFSET('Sanitation Data'!$F$29,0,10*ROW('Sanitation Data'!F196))="","",OFFSET('Sanitation Data'!$F$29,0,10*ROW('Sanitation Data'!F196)))</f>
        <v/>
      </c>
      <c r="CW202" s="283" t="str">
        <f ca="true">+IF(OFFSET('Sanitation Data'!$F$30,0,10*ROW('Sanitation Data'!F196))="","",OFFSET('Sanitation Data'!$F$30,0,10*ROW('Sanitation Data'!F196)))</f>
        <v/>
      </c>
      <c r="CX202" s="283" t="str">
        <f ca="true">+IF(OFFSET('Sanitation Data'!$F$31,0,10*ROW('Sanitation Data'!F196))="","",OFFSET('Sanitation Data'!$F$31,0,10*ROW('Sanitation Data'!F196)))</f>
        <v/>
      </c>
      <c r="CY202" s="283" t="str">
        <f ca="true">+IF(OFFSET('Sanitation Data'!$F$32,0,10*ROW('Sanitation Data'!F196))="","",OFFSET('Sanitation Data'!$F$32,0,10*ROW('Sanitation Data'!F196)))</f>
        <v/>
      </c>
      <c r="CZ202" s="283" t="str">
        <f ca="true">+IF(OFFSET('Sanitation Data'!$G$28,0,10*ROW('Sanitation Data'!G196))="","",OFFSET('Sanitation Data'!$G$28,0,10*ROW('Sanitation Data'!G196)))</f>
        <v/>
      </c>
      <c r="DA202" s="283" t="str">
        <f ca="true">+IF(OFFSET('Sanitation Data'!$G$29,0,10*ROW('Sanitation Data'!G196))="","",OFFSET('Sanitation Data'!$G$29,0,10*ROW('Sanitation Data'!G196)))</f>
        <v/>
      </c>
      <c r="DB202" s="283" t="str">
        <f ca="true">+IF(OFFSET('Sanitation Data'!$G$30,0,10*ROW('Sanitation Data'!G196))="","",OFFSET('Sanitation Data'!$G$30,0,10*ROW('Sanitation Data'!G196)))</f>
        <v/>
      </c>
      <c r="DC202" s="283" t="str">
        <f ca="true">+IF(OFFSET('Sanitation Data'!$G$31,0,10*ROW('Sanitation Data'!G196))="","",OFFSET('Sanitation Data'!$G$31,0,10*ROW('Sanitation Data'!G196)))</f>
        <v/>
      </c>
      <c r="DD202" s="283" t="str">
        <f ca="true">+IF(OFFSET('Sanitation Data'!$G$32,0,10*ROW('Sanitation Data'!G196))="","",OFFSET('Sanitation Data'!$G$32,0,10*ROW('Sanitation Data'!G196)))</f>
        <v/>
      </c>
      <c r="DE202" s="283" t="str">
        <f ca="true">+IF(OFFSET('Sanitation Data'!$H$28,0,10*ROW('Sanitation Data'!H196))="","",OFFSET('Sanitation Data'!$H$28,0,10*ROW('Sanitation Data'!H196)))</f>
        <v/>
      </c>
      <c r="DF202" s="283" t="str">
        <f ca="true">+IF(OFFSET('Sanitation Data'!$H$29,0,10*ROW('Sanitation Data'!H196))="","",OFFSET('Sanitation Data'!$H$29,0,10*ROW('Sanitation Data'!H196)))</f>
        <v/>
      </c>
      <c r="DG202" s="283" t="str">
        <f ca="true">+IF(OFFSET('Sanitation Data'!$H$30,0,10*ROW('Sanitation Data'!H196))="","",OFFSET('Sanitation Data'!$H$30,0,10*ROW('Sanitation Data'!H196)))</f>
        <v/>
      </c>
      <c r="DH202" s="283" t="str">
        <f ca="true">+IF(OFFSET('Sanitation Data'!$H$31,0,10*ROW('Sanitation Data'!H196))="","",OFFSET('Sanitation Data'!$H$31,0,10*ROW('Sanitation Data'!H196)))</f>
        <v/>
      </c>
      <c r="DI202" s="283" t="str">
        <f ca="true">+IF(OFFSET('Sanitation Data'!$H$32,0,10*ROW('Sanitation Data'!H196))="","",OFFSET('Sanitation Data'!$H$32,0,10*ROW('Sanitation Data'!H196)))</f>
        <v/>
      </c>
      <c r="DJ202" s="283" t="str">
        <f ca="true">+IF(OFFSET('Sanitation Data'!$I$28,0,10*ROW('Sanitation Data'!I196))="","",OFFSET('Sanitation Data'!$I$28,0,10*ROW('Sanitation Data'!I196)))</f>
        <v/>
      </c>
      <c r="DK202" s="283" t="str">
        <f ca="true">+IF(OFFSET('Sanitation Data'!$I$29,0,10*ROW('Sanitation Data'!I196))="","",OFFSET('Sanitation Data'!$I$29,0,10*ROW('Sanitation Data'!I196)))</f>
        <v/>
      </c>
      <c r="DL202" s="283" t="str">
        <f ca="true">+IF(OFFSET('Sanitation Data'!$I$30,0,10*ROW('Sanitation Data'!I196))="","",OFFSET('Sanitation Data'!$I$30,0,10*ROW('Sanitation Data'!I196)))</f>
        <v/>
      </c>
      <c r="DM202" s="283" t="str">
        <f ca="true">+IF(OFFSET('Sanitation Data'!$I$31,0,10*ROW('Sanitation Data'!I196))="","",OFFSET('Sanitation Data'!$I$31,0,10*ROW('Sanitation Data'!I196)))</f>
        <v/>
      </c>
      <c r="DN202" s="283" t="str">
        <f ca="true">+IF(OFFSET('Sanitation Data'!$I$32,0,10*ROW('Sanitation Data'!I196))="","",OFFSET('Sanitation Data'!$I$32,0,10*ROW('Sanitation Data'!I196)))</f>
        <v/>
      </c>
      <c r="DO202" s="283" t="str">
        <f ca="true">+IF(OFFSET('Hygiene Data'!$D$11,0,10*ROW('Hygiene Data'!D196))="","",OFFSET('Hygiene Data'!$D$11,0,10*ROW('Hygiene Data'!D196)))</f>
        <v/>
      </c>
      <c r="DP202" s="283" t="str">
        <f ca="true">+IF(OFFSET('Hygiene Data'!$D$12,0,10*ROW('Hygiene Data'!D196))="","",OFFSET('Hygiene Data'!$D$12,0,10*ROW('Hygiene Data'!D196)))</f>
        <v/>
      </c>
      <c r="DQ202" s="283" t="str">
        <f ca="true">+IF(OFFSET('Hygiene Data'!$D$13,0,10*ROW('Hygiene Data'!D196))="","",OFFSET('Hygiene Data'!$D$13,0,10*ROW('Hygiene Data'!D196)))</f>
        <v/>
      </c>
      <c r="DR202" s="283" t="str">
        <f ca="true">+IF(OFFSET('Hygiene Data'!$E$11,0,10*ROW('Hygiene Data'!E196))="","",OFFSET('Hygiene Data'!$E$11,0,10*ROW('Hygiene Data'!E196)))</f>
        <v/>
      </c>
      <c r="DS202" s="283" t="str">
        <f ca="true">+IF(OFFSET('Hygiene Data'!$E$12,0,10*ROW('Hygiene Data'!E196))="","",OFFSET('Hygiene Data'!$E$12,0,10*ROW('Hygiene Data'!E196)))</f>
        <v/>
      </c>
      <c r="DT202" s="283" t="str">
        <f ca="true">+IF(OFFSET('Hygiene Data'!$E$13,0,10*ROW('Hygiene Data'!E196))="","",OFFSET('Hygiene Data'!$E$13,0,10*ROW('Hygiene Data'!E196)))</f>
        <v/>
      </c>
      <c r="DU202" s="283" t="str">
        <f ca="true">+IF(OFFSET('Hygiene Data'!$F$11,0,10*ROW('Hygiene Data'!F196))="","",OFFSET('Hygiene Data'!$F$11,0,10*ROW('Hygiene Data'!F196)))</f>
        <v/>
      </c>
      <c r="DV202" s="283" t="str">
        <f ca="true">+IF(OFFSET('Hygiene Data'!$F$12,0,10*ROW('Hygiene Data'!F196))="","",OFFSET('Hygiene Data'!$F$12,0,10*ROW('Hygiene Data'!F196)))</f>
        <v/>
      </c>
      <c r="DW202" s="283" t="str">
        <f ca="true">+IF(OFFSET('Hygiene Data'!$F$13,0,10*ROW('Hygiene Data'!F196))="","",OFFSET('Hygiene Data'!$F$13,0,10*ROW('Hygiene Data'!F196)))</f>
        <v/>
      </c>
      <c r="DX202" s="283" t="str">
        <f ca="true">+IF(OFFSET('Hygiene Data'!$G$11,0,10*ROW('Hygiene Data'!G196))="","",OFFSET('Hygiene Data'!$G$11,0,10*ROW('Hygiene Data'!G196)))</f>
        <v/>
      </c>
      <c r="DY202" s="283" t="str">
        <f ca="true">+IF(OFFSET('Hygiene Data'!$G$12,0,10*ROW('Hygiene Data'!G196))="","",OFFSET('Hygiene Data'!$G$12,0,10*ROW('Hygiene Data'!G196)))</f>
        <v/>
      </c>
      <c r="DZ202" s="283" t="str">
        <f ca="true">+IF(OFFSET('Hygiene Data'!$G$13,0,10*ROW('Hygiene Data'!G196))="","",OFFSET('Hygiene Data'!$G$13,0,10*ROW('Hygiene Data'!G196)))</f>
        <v/>
      </c>
      <c r="EA202" s="283" t="str">
        <f ca="true">+IF(OFFSET('Hygiene Data'!$H$11,0,10*ROW('Hygiene Data'!H196))="","",OFFSET('Hygiene Data'!$H$11,0,10*ROW('Hygiene Data'!H196)))</f>
        <v/>
      </c>
      <c r="EB202" s="283" t="str">
        <f ca="true">+IF(OFFSET('Hygiene Data'!$H$12,0,10*ROW('Hygiene Data'!H196))="","",OFFSET('Hygiene Data'!$H$12,0,10*ROW('Hygiene Data'!H196)))</f>
        <v/>
      </c>
      <c r="EC202" s="283" t="str">
        <f ca="true">+IF(OFFSET('Hygiene Data'!$H$13,0,10*ROW('Hygiene Data'!H196))="","",OFFSET('Hygiene Data'!$H$13,0,10*ROW('Hygiene Data'!H196)))</f>
        <v/>
      </c>
      <c r="ED202" s="283" t="str">
        <f ca="true">+IF(OFFSET('Hygiene Data'!$I$11,0,10*ROW('Hygiene Data'!I196))="","",OFFSET('Hygiene Data'!$I$11,0,10*ROW('Hygiene Data'!I196)))</f>
        <v/>
      </c>
      <c r="EE202" s="283" t="str">
        <f ca="true">+IF(OFFSET('Hygiene Data'!$I$12,0,10*ROW('Hygiene Data'!I196))="","",OFFSET('Hygiene Data'!$I$12,0,10*ROW('Hygiene Data'!I196)))</f>
        <v/>
      </c>
      <c r="EF202" s="283"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9"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3"/>
      <c r="BS203" s="283" t="str">
        <f ca="true">+IF(OFFSET('Water Data'!$D$27,0,10*ROW('Water Data'!D197))="","",OFFSET('Water Data'!$D$27,0,10*ROW('Water Data'!D197)))</f>
        <v/>
      </c>
      <c r="BT203" s="283" t="str">
        <f ca="true">+IF(OFFSET('Water Data'!$D$28,0,10*ROW('Water Data'!D197))="","",OFFSET('Water Data'!$D$28,0,10*ROW('Water Data'!D197)))</f>
        <v/>
      </c>
      <c r="BU203" s="283" t="str">
        <f ca="true">+IF(OFFSET('Water Data'!$D$29,0,10*ROW('Water Data'!D197))="","",OFFSET('Water Data'!$D$29,0,10*ROW('Water Data'!D197)))</f>
        <v/>
      </c>
      <c r="BV203" s="283" t="str">
        <f ca="true">+IF(OFFSET('Water Data'!$E$27,0,10*ROW('Water Data'!E197))="","",OFFSET('Water Data'!$E$27,0,10*ROW('Water Data'!E197)))</f>
        <v/>
      </c>
      <c r="BW203" s="283" t="str">
        <f ca="true">+IF(OFFSET('Water Data'!$E$28,0,10*ROW('Water Data'!E197))="","",OFFSET('Water Data'!$E$28,0,10*ROW('Water Data'!E197)))</f>
        <v/>
      </c>
      <c r="BX203" s="283" t="str">
        <f ca="true">+IF(OFFSET('Water Data'!$E$29,0,10*ROW('Water Data'!E197))="","",OFFSET('Water Data'!$E$29,0,10*ROW('Water Data'!E197)))</f>
        <v/>
      </c>
      <c r="BY203" s="283" t="str">
        <f ca="true">+IF(OFFSET('Water Data'!$F$27,0,10*ROW('Water Data'!F197))="","",OFFSET('Water Data'!$F$27,0,10*ROW('Water Data'!F197)))</f>
        <v/>
      </c>
      <c r="BZ203" s="283" t="str">
        <f ca="true">+IF(OFFSET('Water Data'!$F$28,0,10*ROW('Water Data'!F197))="","",OFFSET('Water Data'!$F$28,0,10*ROW('Water Data'!F197)))</f>
        <v/>
      </c>
      <c r="CA203" s="283" t="str">
        <f ca="true">+IF(OFFSET('Water Data'!$F$29,0,10*ROW('Water Data'!F197))="","",OFFSET('Water Data'!$F$29,0,10*ROW('Water Data'!F197)))</f>
        <v/>
      </c>
      <c r="CB203" s="283" t="str">
        <f ca="true">+IF(OFFSET('Water Data'!$G$27,0,10*ROW('Water Data'!G197))="","",OFFSET('Water Data'!$G$27,0,10*ROW('Water Data'!G197)))</f>
        <v/>
      </c>
      <c r="CC203" s="283" t="str">
        <f ca="true">+IF(OFFSET('Water Data'!$G$28,0,10*ROW('Water Data'!G197))="","",OFFSET('Water Data'!$G$28,0,10*ROW('Water Data'!G197)))</f>
        <v/>
      </c>
      <c r="CD203" s="283" t="str">
        <f ca="true">+IF(OFFSET('Water Data'!$G$29,0,10*ROW('Water Data'!G197))="","",OFFSET('Water Data'!$G$29,0,10*ROW('Water Data'!G197)))</f>
        <v/>
      </c>
      <c r="CE203" s="283" t="str">
        <f ca="true">+IF(OFFSET('Water Data'!$H$27,0,10*ROW('Water Data'!H197))="","",OFFSET('Water Data'!$H$27,0,10*ROW('Water Data'!H197)))</f>
        <v/>
      </c>
      <c r="CF203" s="283" t="str">
        <f ca="true">+IF(OFFSET('Water Data'!$H$28,0,10*ROW('Water Data'!H197))="","",OFFSET('Water Data'!$H$28,0,10*ROW('Water Data'!H197)))</f>
        <v/>
      </c>
      <c r="CG203" s="283" t="str">
        <f ca="true">+IF(OFFSET('Water Data'!$H$29,0,10*ROW('Water Data'!H197))="","",OFFSET('Water Data'!$H$29,0,10*ROW('Water Data'!H197)))</f>
        <v/>
      </c>
      <c r="CH203" s="283" t="str">
        <f ca="true">+IF(OFFSET('Water Data'!$I$27,0,10*ROW('Water Data'!I197))="","",OFFSET('Water Data'!$I$27,0,10*ROW('Water Data'!I197)))</f>
        <v/>
      </c>
      <c r="CI203" s="283" t="str">
        <f ca="true">+IF(OFFSET('Water Data'!$I$28,0,10*ROW('Water Data'!I197))="","",OFFSET('Water Data'!$I$28,0,10*ROW('Water Data'!I197)))</f>
        <v/>
      </c>
      <c r="CJ203" s="283" t="str">
        <f ca="true">+IF(OFFSET('Water Data'!$I$29,0,10*ROW('Water Data'!I197))="","",OFFSET('Water Data'!$I$29,0,10*ROW('Water Data'!I197)))</f>
        <v/>
      </c>
      <c r="CK203" s="283" t="str">
        <f ca="true">+IF(OFFSET('Sanitation Data'!$D$28,0,10*ROW('Sanitation Data'!D197))="","",OFFSET('Sanitation Data'!$D$28,0,10*ROW('Sanitation Data'!D197)))</f>
        <v/>
      </c>
      <c r="CL203" s="283" t="str">
        <f ca="true">+IF(OFFSET('Sanitation Data'!$D$29,0,10*ROW('Sanitation Data'!D197))="","",OFFSET('Sanitation Data'!$D$29,0,10*ROW('Sanitation Data'!D197)))</f>
        <v/>
      </c>
      <c r="CM203" s="283" t="str">
        <f ca="true">+IF(OFFSET('Sanitation Data'!$D$30,0,10*ROW('Sanitation Data'!D197))="","",OFFSET('Sanitation Data'!$D$30,0,10*ROW('Sanitation Data'!D197)))</f>
        <v/>
      </c>
      <c r="CN203" s="283" t="str">
        <f ca="true">+IF(OFFSET('Sanitation Data'!$D$31,0,10*ROW('Sanitation Data'!D197))="","",OFFSET('Sanitation Data'!$D$31,0,10*ROW('Sanitation Data'!D197)))</f>
        <v/>
      </c>
      <c r="CO203" s="283" t="str">
        <f ca="true">+IF(OFFSET('Sanitation Data'!$D$32,0,10*ROW('Sanitation Data'!D197))="","",OFFSET('Sanitation Data'!$D$32,0,10*ROW('Sanitation Data'!D197)))</f>
        <v/>
      </c>
      <c r="CP203" s="283" t="str">
        <f ca="true">+IF(OFFSET('Sanitation Data'!$E$28,0,10*ROW('Sanitation Data'!E197))="","",OFFSET('Sanitation Data'!$E$28,0,10*ROW('Sanitation Data'!E197)))</f>
        <v/>
      </c>
      <c r="CQ203" s="283" t="str">
        <f ca="true">+IF(OFFSET('Sanitation Data'!$E$29,0,10*ROW('Sanitation Data'!E197))="","",OFFSET('Sanitation Data'!$E$29,0,10*ROW('Sanitation Data'!E197)))</f>
        <v/>
      </c>
      <c r="CR203" s="283" t="str">
        <f ca="true">+IF(OFFSET('Sanitation Data'!$E$30,0,10*ROW('Sanitation Data'!E197))="","",OFFSET('Sanitation Data'!$E$30,0,10*ROW('Sanitation Data'!E197)))</f>
        <v/>
      </c>
      <c r="CS203" s="283" t="str">
        <f ca="true">+IF(OFFSET('Sanitation Data'!$E$31,0,10*ROW('Sanitation Data'!E197))="","",OFFSET('Sanitation Data'!$E$31,0,10*ROW('Sanitation Data'!E197)))</f>
        <v/>
      </c>
      <c r="CT203" s="283" t="str">
        <f ca="true">+IF(OFFSET('Sanitation Data'!$E$32,0,10*ROW('Sanitation Data'!E197))="","",OFFSET('Sanitation Data'!$E$32,0,10*ROW('Sanitation Data'!E197)))</f>
        <v/>
      </c>
      <c r="CU203" s="283" t="str">
        <f ca="true">+IF(OFFSET('Sanitation Data'!$F$28,0,10*ROW('Sanitation Data'!F197))="","",OFFSET('Sanitation Data'!$F$28,0,10*ROW('Sanitation Data'!F197)))</f>
        <v/>
      </c>
      <c r="CV203" s="283" t="str">
        <f ca="true">+IF(OFFSET('Sanitation Data'!$F$29,0,10*ROW('Sanitation Data'!F197))="","",OFFSET('Sanitation Data'!$F$29,0,10*ROW('Sanitation Data'!F197)))</f>
        <v/>
      </c>
      <c r="CW203" s="283" t="str">
        <f ca="true">+IF(OFFSET('Sanitation Data'!$F$30,0,10*ROW('Sanitation Data'!F197))="","",OFFSET('Sanitation Data'!$F$30,0,10*ROW('Sanitation Data'!F197)))</f>
        <v/>
      </c>
      <c r="CX203" s="283" t="str">
        <f ca="true">+IF(OFFSET('Sanitation Data'!$F$31,0,10*ROW('Sanitation Data'!F197))="","",OFFSET('Sanitation Data'!$F$31,0,10*ROW('Sanitation Data'!F197)))</f>
        <v/>
      </c>
      <c r="CY203" s="283" t="str">
        <f ca="true">+IF(OFFSET('Sanitation Data'!$F$32,0,10*ROW('Sanitation Data'!F197))="","",OFFSET('Sanitation Data'!$F$32,0,10*ROW('Sanitation Data'!F197)))</f>
        <v/>
      </c>
      <c r="CZ203" s="283" t="str">
        <f ca="true">+IF(OFFSET('Sanitation Data'!$G$28,0,10*ROW('Sanitation Data'!G197))="","",OFFSET('Sanitation Data'!$G$28,0,10*ROW('Sanitation Data'!G197)))</f>
        <v/>
      </c>
      <c r="DA203" s="283" t="str">
        <f ca="true">+IF(OFFSET('Sanitation Data'!$G$29,0,10*ROW('Sanitation Data'!G197))="","",OFFSET('Sanitation Data'!$G$29,0,10*ROW('Sanitation Data'!G197)))</f>
        <v/>
      </c>
      <c r="DB203" s="283" t="str">
        <f ca="true">+IF(OFFSET('Sanitation Data'!$G$30,0,10*ROW('Sanitation Data'!G197))="","",OFFSET('Sanitation Data'!$G$30,0,10*ROW('Sanitation Data'!G197)))</f>
        <v/>
      </c>
      <c r="DC203" s="283" t="str">
        <f ca="true">+IF(OFFSET('Sanitation Data'!$G$31,0,10*ROW('Sanitation Data'!G197))="","",OFFSET('Sanitation Data'!$G$31,0,10*ROW('Sanitation Data'!G197)))</f>
        <v/>
      </c>
      <c r="DD203" s="283" t="str">
        <f ca="true">+IF(OFFSET('Sanitation Data'!$G$32,0,10*ROW('Sanitation Data'!G197))="","",OFFSET('Sanitation Data'!$G$32,0,10*ROW('Sanitation Data'!G197)))</f>
        <v/>
      </c>
      <c r="DE203" s="283" t="str">
        <f ca="true">+IF(OFFSET('Sanitation Data'!$H$28,0,10*ROW('Sanitation Data'!H197))="","",OFFSET('Sanitation Data'!$H$28,0,10*ROW('Sanitation Data'!H197)))</f>
        <v/>
      </c>
      <c r="DF203" s="283" t="str">
        <f ca="true">+IF(OFFSET('Sanitation Data'!$H$29,0,10*ROW('Sanitation Data'!H197))="","",OFFSET('Sanitation Data'!$H$29,0,10*ROW('Sanitation Data'!H197)))</f>
        <v/>
      </c>
      <c r="DG203" s="283" t="str">
        <f ca="true">+IF(OFFSET('Sanitation Data'!$H$30,0,10*ROW('Sanitation Data'!H197))="","",OFFSET('Sanitation Data'!$H$30,0,10*ROW('Sanitation Data'!H197)))</f>
        <v/>
      </c>
      <c r="DH203" s="283" t="str">
        <f ca="true">+IF(OFFSET('Sanitation Data'!$H$31,0,10*ROW('Sanitation Data'!H197))="","",OFFSET('Sanitation Data'!$H$31,0,10*ROW('Sanitation Data'!H197)))</f>
        <v/>
      </c>
      <c r="DI203" s="283" t="str">
        <f ca="true">+IF(OFFSET('Sanitation Data'!$H$32,0,10*ROW('Sanitation Data'!H197))="","",OFFSET('Sanitation Data'!$H$32,0,10*ROW('Sanitation Data'!H197)))</f>
        <v/>
      </c>
      <c r="DJ203" s="283" t="str">
        <f ca="true">+IF(OFFSET('Sanitation Data'!$I$28,0,10*ROW('Sanitation Data'!I197))="","",OFFSET('Sanitation Data'!$I$28,0,10*ROW('Sanitation Data'!I197)))</f>
        <v/>
      </c>
      <c r="DK203" s="283" t="str">
        <f ca="true">+IF(OFFSET('Sanitation Data'!$I$29,0,10*ROW('Sanitation Data'!I197))="","",OFFSET('Sanitation Data'!$I$29,0,10*ROW('Sanitation Data'!I197)))</f>
        <v/>
      </c>
      <c r="DL203" s="283" t="str">
        <f ca="true">+IF(OFFSET('Sanitation Data'!$I$30,0,10*ROW('Sanitation Data'!I197))="","",OFFSET('Sanitation Data'!$I$30,0,10*ROW('Sanitation Data'!I197)))</f>
        <v/>
      </c>
      <c r="DM203" s="283" t="str">
        <f ca="true">+IF(OFFSET('Sanitation Data'!$I$31,0,10*ROW('Sanitation Data'!I197))="","",OFFSET('Sanitation Data'!$I$31,0,10*ROW('Sanitation Data'!I197)))</f>
        <v/>
      </c>
      <c r="DN203" s="283" t="str">
        <f ca="true">+IF(OFFSET('Sanitation Data'!$I$32,0,10*ROW('Sanitation Data'!I197))="","",OFFSET('Sanitation Data'!$I$32,0,10*ROW('Sanitation Data'!I197)))</f>
        <v/>
      </c>
      <c r="DO203" s="283" t="str">
        <f ca="true">+IF(OFFSET('Hygiene Data'!$D$11,0,10*ROW('Hygiene Data'!D197))="","",OFFSET('Hygiene Data'!$D$11,0,10*ROW('Hygiene Data'!D197)))</f>
        <v/>
      </c>
      <c r="DP203" s="283" t="str">
        <f ca="true">+IF(OFFSET('Hygiene Data'!$D$12,0,10*ROW('Hygiene Data'!D197))="","",OFFSET('Hygiene Data'!$D$12,0,10*ROW('Hygiene Data'!D197)))</f>
        <v/>
      </c>
      <c r="DQ203" s="283" t="str">
        <f ca="true">+IF(OFFSET('Hygiene Data'!$D$13,0,10*ROW('Hygiene Data'!D197))="","",OFFSET('Hygiene Data'!$D$13,0,10*ROW('Hygiene Data'!D197)))</f>
        <v/>
      </c>
      <c r="DR203" s="283" t="str">
        <f ca="true">+IF(OFFSET('Hygiene Data'!$E$11,0,10*ROW('Hygiene Data'!E197))="","",OFFSET('Hygiene Data'!$E$11,0,10*ROW('Hygiene Data'!E197)))</f>
        <v/>
      </c>
      <c r="DS203" s="283" t="str">
        <f ca="true">+IF(OFFSET('Hygiene Data'!$E$12,0,10*ROW('Hygiene Data'!E197))="","",OFFSET('Hygiene Data'!$E$12,0,10*ROW('Hygiene Data'!E197)))</f>
        <v/>
      </c>
      <c r="DT203" s="283" t="str">
        <f ca="true">+IF(OFFSET('Hygiene Data'!$E$13,0,10*ROW('Hygiene Data'!E197))="","",OFFSET('Hygiene Data'!$E$13,0,10*ROW('Hygiene Data'!E197)))</f>
        <v/>
      </c>
      <c r="DU203" s="283" t="str">
        <f ca="true">+IF(OFFSET('Hygiene Data'!$F$11,0,10*ROW('Hygiene Data'!F197))="","",OFFSET('Hygiene Data'!$F$11,0,10*ROW('Hygiene Data'!F197)))</f>
        <v/>
      </c>
      <c r="DV203" s="283" t="str">
        <f ca="true">+IF(OFFSET('Hygiene Data'!$F$12,0,10*ROW('Hygiene Data'!F197))="","",OFFSET('Hygiene Data'!$F$12,0,10*ROW('Hygiene Data'!F197)))</f>
        <v/>
      </c>
      <c r="DW203" s="283" t="str">
        <f ca="true">+IF(OFFSET('Hygiene Data'!$F$13,0,10*ROW('Hygiene Data'!F197))="","",OFFSET('Hygiene Data'!$F$13,0,10*ROW('Hygiene Data'!F197)))</f>
        <v/>
      </c>
      <c r="DX203" s="283" t="str">
        <f ca="true">+IF(OFFSET('Hygiene Data'!$G$11,0,10*ROW('Hygiene Data'!G197))="","",OFFSET('Hygiene Data'!$G$11,0,10*ROW('Hygiene Data'!G197)))</f>
        <v/>
      </c>
      <c r="DY203" s="283" t="str">
        <f ca="true">+IF(OFFSET('Hygiene Data'!$G$12,0,10*ROW('Hygiene Data'!G197))="","",OFFSET('Hygiene Data'!$G$12,0,10*ROW('Hygiene Data'!G197)))</f>
        <v/>
      </c>
      <c r="DZ203" s="283" t="str">
        <f ca="true">+IF(OFFSET('Hygiene Data'!$G$13,0,10*ROW('Hygiene Data'!G197))="","",OFFSET('Hygiene Data'!$G$13,0,10*ROW('Hygiene Data'!G197)))</f>
        <v/>
      </c>
      <c r="EA203" s="283" t="str">
        <f ca="true">+IF(OFFSET('Hygiene Data'!$H$11,0,10*ROW('Hygiene Data'!H197))="","",OFFSET('Hygiene Data'!$H$11,0,10*ROW('Hygiene Data'!H197)))</f>
        <v/>
      </c>
      <c r="EB203" s="283" t="str">
        <f ca="true">+IF(OFFSET('Hygiene Data'!$H$12,0,10*ROW('Hygiene Data'!H197))="","",OFFSET('Hygiene Data'!$H$12,0,10*ROW('Hygiene Data'!H197)))</f>
        <v/>
      </c>
      <c r="EC203" s="283" t="str">
        <f ca="true">+IF(OFFSET('Hygiene Data'!$H$13,0,10*ROW('Hygiene Data'!H197))="","",OFFSET('Hygiene Data'!$H$13,0,10*ROW('Hygiene Data'!H197)))</f>
        <v/>
      </c>
      <c r="ED203" s="283" t="str">
        <f ca="true">+IF(OFFSET('Hygiene Data'!$I$11,0,10*ROW('Hygiene Data'!I197))="","",OFFSET('Hygiene Data'!$I$11,0,10*ROW('Hygiene Data'!I197)))</f>
        <v/>
      </c>
      <c r="EE203" s="283" t="str">
        <f ca="true">+IF(OFFSET('Hygiene Data'!$I$12,0,10*ROW('Hygiene Data'!I197))="","",OFFSET('Hygiene Data'!$I$12,0,10*ROW('Hygiene Data'!I197)))</f>
        <v/>
      </c>
      <c r="EF203" s="283"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9"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3"/>
      <c r="BS204" s="283" t="str">
        <f ca="true">+IF(OFFSET('Water Data'!$D$27,0,10*ROW('Water Data'!D198))="","",OFFSET('Water Data'!$D$27,0,10*ROW('Water Data'!D198)))</f>
        <v/>
      </c>
      <c r="BT204" s="283" t="str">
        <f ca="true">+IF(OFFSET('Water Data'!$D$28,0,10*ROW('Water Data'!D198))="","",OFFSET('Water Data'!$D$28,0,10*ROW('Water Data'!D198)))</f>
        <v/>
      </c>
      <c r="BU204" s="283" t="str">
        <f ca="true">+IF(OFFSET('Water Data'!$D$29,0,10*ROW('Water Data'!D198))="","",OFFSET('Water Data'!$D$29,0,10*ROW('Water Data'!D198)))</f>
        <v/>
      </c>
      <c r="BV204" s="283" t="str">
        <f ca="true">+IF(OFFSET('Water Data'!$E$27,0,10*ROW('Water Data'!E198))="","",OFFSET('Water Data'!$E$27,0,10*ROW('Water Data'!E198)))</f>
        <v/>
      </c>
      <c r="BW204" s="283" t="str">
        <f ca="true">+IF(OFFSET('Water Data'!$E$28,0,10*ROW('Water Data'!E198))="","",OFFSET('Water Data'!$E$28,0,10*ROW('Water Data'!E198)))</f>
        <v/>
      </c>
      <c r="BX204" s="283" t="str">
        <f ca="true">+IF(OFFSET('Water Data'!$E$29,0,10*ROW('Water Data'!E198))="","",OFFSET('Water Data'!$E$29,0,10*ROW('Water Data'!E198)))</f>
        <v/>
      </c>
      <c r="BY204" s="283" t="str">
        <f ca="true">+IF(OFFSET('Water Data'!$F$27,0,10*ROW('Water Data'!F198))="","",OFFSET('Water Data'!$F$27,0,10*ROW('Water Data'!F198)))</f>
        <v/>
      </c>
      <c r="BZ204" s="283" t="str">
        <f ca="true">+IF(OFFSET('Water Data'!$F$28,0,10*ROW('Water Data'!F198))="","",OFFSET('Water Data'!$F$28,0,10*ROW('Water Data'!F198)))</f>
        <v/>
      </c>
      <c r="CA204" s="283" t="str">
        <f ca="true">+IF(OFFSET('Water Data'!$F$29,0,10*ROW('Water Data'!F198))="","",OFFSET('Water Data'!$F$29,0,10*ROW('Water Data'!F198)))</f>
        <v/>
      </c>
      <c r="CB204" s="283" t="str">
        <f ca="true">+IF(OFFSET('Water Data'!$G$27,0,10*ROW('Water Data'!G198))="","",OFFSET('Water Data'!$G$27,0,10*ROW('Water Data'!G198)))</f>
        <v/>
      </c>
      <c r="CC204" s="283" t="str">
        <f ca="true">+IF(OFFSET('Water Data'!$G$28,0,10*ROW('Water Data'!G198))="","",OFFSET('Water Data'!$G$28,0,10*ROW('Water Data'!G198)))</f>
        <v/>
      </c>
      <c r="CD204" s="283" t="str">
        <f ca="true">+IF(OFFSET('Water Data'!$G$29,0,10*ROW('Water Data'!G198))="","",OFFSET('Water Data'!$G$29,0,10*ROW('Water Data'!G198)))</f>
        <v/>
      </c>
      <c r="CE204" s="283" t="str">
        <f ca="true">+IF(OFFSET('Water Data'!$H$27,0,10*ROW('Water Data'!H198))="","",OFFSET('Water Data'!$H$27,0,10*ROW('Water Data'!H198)))</f>
        <v/>
      </c>
      <c r="CF204" s="283" t="str">
        <f ca="true">+IF(OFFSET('Water Data'!$H$28,0,10*ROW('Water Data'!H198))="","",OFFSET('Water Data'!$H$28,0,10*ROW('Water Data'!H198)))</f>
        <v/>
      </c>
      <c r="CG204" s="283" t="str">
        <f ca="true">+IF(OFFSET('Water Data'!$H$29,0,10*ROW('Water Data'!H198))="","",OFFSET('Water Data'!$H$29,0,10*ROW('Water Data'!H198)))</f>
        <v/>
      </c>
      <c r="CH204" s="283" t="str">
        <f ca="true">+IF(OFFSET('Water Data'!$I$27,0,10*ROW('Water Data'!I198))="","",OFFSET('Water Data'!$I$27,0,10*ROW('Water Data'!I198)))</f>
        <v/>
      </c>
      <c r="CI204" s="283" t="str">
        <f ca="true">+IF(OFFSET('Water Data'!$I$28,0,10*ROW('Water Data'!I198))="","",OFFSET('Water Data'!$I$28,0,10*ROW('Water Data'!I198)))</f>
        <v/>
      </c>
      <c r="CJ204" s="283" t="str">
        <f ca="true">+IF(OFFSET('Water Data'!$I$29,0,10*ROW('Water Data'!I198))="","",OFFSET('Water Data'!$I$29,0,10*ROW('Water Data'!I198)))</f>
        <v/>
      </c>
      <c r="CK204" s="283" t="str">
        <f ca="true">+IF(OFFSET('Sanitation Data'!$D$28,0,10*ROW('Sanitation Data'!D198))="","",OFFSET('Sanitation Data'!$D$28,0,10*ROW('Sanitation Data'!D198)))</f>
        <v/>
      </c>
      <c r="CL204" s="283" t="str">
        <f ca="true">+IF(OFFSET('Sanitation Data'!$D$29,0,10*ROW('Sanitation Data'!D198))="","",OFFSET('Sanitation Data'!$D$29,0,10*ROW('Sanitation Data'!D198)))</f>
        <v/>
      </c>
      <c r="CM204" s="283" t="str">
        <f ca="true">+IF(OFFSET('Sanitation Data'!$D$30,0,10*ROW('Sanitation Data'!D198))="","",OFFSET('Sanitation Data'!$D$30,0,10*ROW('Sanitation Data'!D198)))</f>
        <v/>
      </c>
      <c r="CN204" s="283" t="str">
        <f ca="true">+IF(OFFSET('Sanitation Data'!$D$31,0,10*ROW('Sanitation Data'!D198))="","",OFFSET('Sanitation Data'!$D$31,0,10*ROW('Sanitation Data'!D198)))</f>
        <v/>
      </c>
      <c r="CO204" s="283" t="str">
        <f ca="true">+IF(OFFSET('Sanitation Data'!$D$32,0,10*ROW('Sanitation Data'!D198))="","",OFFSET('Sanitation Data'!$D$32,0,10*ROW('Sanitation Data'!D198)))</f>
        <v/>
      </c>
      <c r="CP204" s="283" t="str">
        <f ca="true">+IF(OFFSET('Sanitation Data'!$E$28,0,10*ROW('Sanitation Data'!E198))="","",OFFSET('Sanitation Data'!$E$28,0,10*ROW('Sanitation Data'!E198)))</f>
        <v/>
      </c>
      <c r="CQ204" s="283" t="str">
        <f ca="true">+IF(OFFSET('Sanitation Data'!$E$29,0,10*ROW('Sanitation Data'!E198))="","",OFFSET('Sanitation Data'!$E$29,0,10*ROW('Sanitation Data'!E198)))</f>
        <v/>
      </c>
      <c r="CR204" s="283" t="str">
        <f ca="true">+IF(OFFSET('Sanitation Data'!$E$30,0,10*ROW('Sanitation Data'!E198))="","",OFFSET('Sanitation Data'!$E$30,0,10*ROW('Sanitation Data'!E198)))</f>
        <v/>
      </c>
      <c r="CS204" s="283" t="str">
        <f ca="true">+IF(OFFSET('Sanitation Data'!$E$31,0,10*ROW('Sanitation Data'!E198))="","",OFFSET('Sanitation Data'!$E$31,0,10*ROW('Sanitation Data'!E198)))</f>
        <v/>
      </c>
      <c r="CT204" s="283" t="str">
        <f ca="true">+IF(OFFSET('Sanitation Data'!$E$32,0,10*ROW('Sanitation Data'!E198))="","",OFFSET('Sanitation Data'!$E$32,0,10*ROW('Sanitation Data'!E198)))</f>
        <v/>
      </c>
      <c r="CU204" s="283" t="str">
        <f ca="true">+IF(OFFSET('Sanitation Data'!$F$28,0,10*ROW('Sanitation Data'!F198))="","",OFFSET('Sanitation Data'!$F$28,0,10*ROW('Sanitation Data'!F198)))</f>
        <v/>
      </c>
      <c r="CV204" s="283" t="str">
        <f ca="true">+IF(OFFSET('Sanitation Data'!$F$29,0,10*ROW('Sanitation Data'!F198))="","",OFFSET('Sanitation Data'!$F$29,0,10*ROW('Sanitation Data'!F198)))</f>
        <v/>
      </c>
      <c r="CW204" s="283" t="str">
        <f ca="true">+IF(OFFSET('Sanitation Data'!$F$30,0,10*ROW('Sanitation Data'!F198))="","",OFFSET('Sanitation Data'!$F$30,0,10*ROW('Sanitation Data'!F198)))</f>
        <v/>
      </c>
      <c r="CX204" s="283" t="str">
        <f ca="true">+IF(OFFSET('Sanitation Data'!$F$31,0,10*ROW('Sanitation Data'!F198))="","",OFFSET('Sanitation Data'!$F$31,0,10*ROW('Sanitation Data'!F198)))</f>
        <v/>
      </c>
      <c r="CY204" s="283" t="str">
        <f ca="true">+IF(OFFSET('Sanitation Data'!$F$32,0,10*ROW('Sanitation Data'!F198))="","",OFFSET('Sanitation Data'!$F$32,0,10*ROW('Sanitation Data'!F198)))</f>
        <v/>
      </c>
      <c r="CZ204" s="283" t="str">
        <f ca="true">+IF(OFFSET('Sanitation Data'!$G$28,0,10*ROW('Sanitation Data'!G198))="","",OFFSET('Sanitation Data'!$G$28,0,10*ROW('Sanitation Data'!G198)))</f>
        <v/>
      </c>
      <c r="DA204" s="283" t="str">
        <f ca="true">+IF(OFFSET('Sanitation Data'!$G$29,0,10*ROW('Sanitation Data'!G198))="","",OFFSET('Sanitation Data'!$G$29,0,10*ROW('Sanitation Data'!G198)))</f>
        <v/>
      </c>
      <c r="DB204" s="283" t="str">
        <f ca="true">+IF(OFFSET('Sanitation Data'!$G$30,0,10*ROW('Sanitation Data'!G198))="","",OFFSET('Sanitation Data'!$G$30,0,10*ROW('Sanitation Data'!G198)))</f>
        <v/>
      </c>
      <c r="DC204" s="283" t="str">
        <f ca="true">+IF(OFFSET('Sanitation Data'!$G$31,0,10*ROW('Sanitation Data'!G198))="","",OFFSET('Sanitation Data'!$G$31,0,10*ROW('Sanitation Data'!G198)))</f>
        <v/>
      </c>
      <c r="DD204" s="283" t="str">
        <f ca="true">+IF(OFFSET('Sanitation Data'!$G$32,0,10*ROW('Sanitation Data'!G198))="","",OFFSET('Sanitation Data'!$G$32,0,10*ROW('Sanitation Data'!G198)))</f>
        <v/>
      </c>
      <c r="DE204" s="283" t="str">
        <f ca="true">+IF(OFFSET('Sanitation Data'!$H$28,0,10*ROW('Sanitation Data'!H198))="","",OFFSET('Sanitation Data'!$H$28,0,10*ROW('Sanitation Data'!H198)))</f>
        <v/>
      </c>
      <c r="DF204" s="283" t="str">
        <f ca="true">+IF(OFFSET('Sanitation Data'!$H$29,0,10*ROW('Sanitation Data'!H198))="","",OFFSET('Sanitation Data'!$H$29,0,10*ROW('Sanitation Data'!H198)))</f>
        <v/>
      </c>
      <c r="DG204" s="283" t="str">
        <f ca="true">+IF(OFFSET('Sanitation Data'!$H$30,0,10*ROW('Sanitation Data'!H198))="","",OFFSET('Sanitation Data'!$H$30,0,10*ROW('Sanitation Data'!H198)))</f>
        <v/>
      </c>
      <c r="DH204" s="283" t="str">
        <f ca="true">+IF(OFFSET('Sanitation Data'!$H$31,0,10*ROW('Sanitation Data'!H198))="","",OFFSET('Sanitation Data'!$H$31,0,10*ROW('Sanitation Data'!H198)))</f>
        <v/>
      </c>
      <c r="DI204" s="283" t="str">
        <f ca="true">+IF(OFFSET('Sanitation Data'!$H$32,0,10*ROW('Sanitation Data'!H198))="","",OFFSET('Sanitation Data'!$H$32,0,10*ROW('Sanitation Data'!H198)))</f>
        <v/>
      </c>
      <c r="DJ204" s="283" t="str">
        <f ca="true">+IF(OFFSET('Sanitation Data'!$I$28,0,10*ROW('Sanitation Data'!I198))="","",OFFSET('Sanitation Data'!$I$28,0,10*ROW('Sanitation Data'!I198)))</f>
        <v/>
      </c>
      <c r="DK204" s="283" t="str">
        <f ca="true">+IF(OFFSET('Sanitation Data'!$I$29,0,10*ROW('Sanitation Data'!I198))="","",OFFSET('Sanitation Data'!$I$29,0,10*ROW('Sanitation Data'!I198)))</f>
        <v/>
      </c>
      <c r="DL204" s="283" t="str">
        <f ca="true">+IF(OFFSET('Sanitation Data'!$I$30,0,10*ROW('Sanitation Data'!I198))="","",OFFSET('Sanitation Data'!$I$30,0,10*ROW('Sanitation Data'!I198)))</f>
        <v/>
      </c>
      <c r="DM204" s="283" t="str">
        <f ca="true">+IF(OFFSET('Sanitation Data'!$I$31,0,10*ROW('Sanitation Data'!I198))="","",OFFSET('Sanitation Data'!$I$31,0,10*ROW('Sanitation Data'!I198)))</f>
        <v/>
      </c>
      <c r="DN204" s="283" t="str">
        <f ca="true">+IF(OFFSET('Sanitation Data'!$I$32,0,10*ROW('Sanitation Data'!I198))="","",OFFSET('Sanitation Data'!$I$32,0,10*ROW('Sanitation Data'!I198)))</f>
        <v/>
      </c>
      <c r="DO204" s="283" t="str">
        <f ca="true">+IF(OFFSET('Hygiene Data'!$D$11,0,10*ROW('Hygiene Data'!D198))="","",OFFSET('Hygiene Data'!$D$11,0,10*ROW('Hygiene Data'!D198)))</f>
        <v/>
      </c>
      <c r="DP204" s="283" t="str">
        <f ca="true">+IF(OFFSET('Hygiene Data'!$D$12,0,10*ROW('Hygiene Data'!D198))="","",OFFSET('Hygiene Data'!$D$12,0,10*ROW('Hygiene Data'!D198)))</f>
        <v/>
      </c>
      <c r="DQ204" s="283" t="str">
        <f ca="true">+IF(OFFSET('Hygiene Data'!$D$13,0,10*ROW('Hygiene Data'!D198))="","",OFFSET('Hygiene Data'!$D$13,0,10*ROW('Hygiene Data'!D198)))</f>
        <v/>
      </c>
      <c r="DR204" s="283" t="str">
        <f ca="true">+IF(OFFSET('Hygiene Data'!$E$11,0,10*ROW('Hygiene Data'!E198))="","",OFFSET('Hygiene Data'!$E$11,0,10*ROW('Hygiene Data'!E198)))</f>
        <v/>
      </c>
      <c r="DS204" s="283" t="str">
        <f ca="true">+IF(OFFSET('Hygiene Data'!$E$12,0,10*ROW('Hygiene Data'!E198))="","",OFFSET('Hygiene Data'!$E$12,0,10*ROW('Hygiene Data'!E198)))</f>
        <v/>
      </c>
      <c r="DT204" s="283" t="str">
        <f ca="true">+IF(OFFSET('Hygiene Data'!$E$13,0,10*ROW('Hygiene Data'!E198))="","",OFFSET('Hygiene Data'!$E$13,0,10*ROW('Hygiene Data'!E198)))</f>
        <v/>
      </c>
      <c r="DU204" s="283" t="str">
        <f ca="true">+IF(OFFSET('Hygiene Data'!$F$11,0,10*ROW('Hygiene Data'!F198))="","",OFFSET('Hygiene Data'!$F$11,0,10*ROW('Hygiene Data'!F198)))</f>
        <v/>
      </c>
      <c r="DV204" s="283" t="str">
        <f ca="true">+IF(OFFSET('Hygiene Data'!$F$12,0,10*ROW('Hygiene Data'!F198))="","",OFFSET('Hygiene Data'!$F$12,0,10*ROW('Hygiene Data'!F198)))</f>
        <v/>
      </c>
      <c r="DW204" s="283" t="str">
        <f ca="true">+IF(OFFSET('Hygiene Data'!$F$13,0,10*ROW('Hygiene Data'!F198))="","",OFFSET('Hygiene Data'!$F$13,0,10*ROW('Hygiene Data'!F198)))</f>
        <v/>
      </c>
      <c r="DX204" s="283" t="str">
        <f ca="true">+IF(OFFSET('Hygiene Data'!$G$11,0,10*ROW('Hygiene Data'!G198))="","",OFFSET('Hygiene Data'!$G$11,0,10*ROW('Hygiene Data'!G198)))</f>
        <v/>
      </c>
      <c r="DY204" s="283" t="str">
        <f ca="true">+IF(OFFSET('Hygiene Data'!$G$12,0,10*ROW('Hygiene Data'!G198))="","",OFFSET('Hygiene Data'!$G$12,0,10*ROW('Hygiene Data'!G198)))</f>
        <v/>
      </c>
      <c r="DZ204" s="283" t="str">
        <f ca="true">+IF(OFFSET('Hygiene Data'!$G$13,0,10*ROW('Hygiene Data'!G198))="","",OFFSET('Hygiene Data'!$G$13,0,10*ROW('Hygiene Data'!G198)))</f>
        <v/>
      </c>
      <c r="EA204" s="283" t="str">
        <f ca="true">+IF(OFFSET('Hygiene Data'!$H$11,0,10*ROW('Hygiene Data'!H198))="","",OFFSET('Hygiene Data'!$H$11,0,10*ROW('Hygiene Data'!H198)))</f>
        <v/>
      </c>
      <c r="EB204" s="283" t="str">
        <f ca="true">+IF(OFFSET('Hygiene Data'!$H$12,0,10*ROW('Hygiene Data'!H198))="","",OFFSET('Hygiene Data'!$H$12,0,10*ROW('Hygiene Data'!H198)))</f>
        <v/>
      </c>
      <c r="EC204" s="283" t="str">
        <f ca="true">+IF(OFFSET('Hygiene Data'!$H$13,0,10*ROW('Hygiene Data'!H198))="","",OFFSET('Hygiene Data'!$H$13,0,10*ROW('Hygiene Data'!H198)))</f>
        <v/>
      </c>
      <c r="ED204" s="283" t="str">
        <f ca="true">+IF(OFFSET('Hygiene Data'!$I$11,0,10*ROW('Hygiene Data'!I198))="","",OFFSET('Hygiene Data'!$I$11,0,10*ROW('Hygiene Data'!I198)))</f>
        <v/>
      </c>
      <c r="EE204" s="283" t="str">
        <f ca="true">+IF(OFFSET('Hygiene Data'!$I$12,0,10*ROW('Hygiene Data'!I198))="","",OFFSET('Hygiene Data'!$I$12,0,10*ROW('Hygiene Data'!I198)))</f>
        <v/>
      </c>
      <c r="EF204" s="283"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9"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3"/>
      <c r="BS205" s="283" t="str">
        <f ca="true">+IF(OFFSET('Water Data'!$D$27,0,10*ROW('Water Data'!D199))="","",OFFSET('Water Data'!$D$27,0,10*ROW('Water Data'!D199)))</f>
        <v/>
      </c>
      <c r="BT205" s="283" t="str">
        <f ca="true">+IF(OFFSET('Water Data'!$D$28,0,10*ROW('Water Data'!D199))="","",OFFSET('Water Data'!$D$28,0,10*ROW('Water Data'!D199)))</f>
        <v/>
      </c>
      <c r="BU205" s="283" t="str">
        <f ca="true">+IF(OFFSET('Water Data'!$D$29,0,10*ROW('Water Data'!D199))="","",OFFSET('Water Data'!$D$29,0,10*ROW('Water Data'!D199)))</f>
        <v/>
      </c>
      <c r="BV205" s="283" t="str">
        <f ca="true">+IF(OFFSET('Water Data'!$E$27,0,10*ROW('Water Data'!E199))="","",OFFSET('Water Data'!$E$27,0,10*ROW('Water Data'!E199)))</f>
        <v/>
      </c>
      <c r="BW205" s="283" t="str">
        <f ca="true">+IF(OFFSET('Water Data'!$E$28,0,10*ROW('Water Data'!E199))="","",OFFSET('Water Data'!$E$28,0,10*ROW('Water Data'!E199)))</f>
        <v/>
      </c>
      <c r="BX205" s="283" t="str">
        <f ca="true">+IF(OFFSET('Water Data'!$E$29,0,10*ROW('Water Data'!E199))="","",OFFSET('Water Data'!$E$29,0,10*ROW('Water Data'!E199)))</f>
        <v/>
      </c>
      <c r="BY205" s="283" t="str">
        <f ca="true">+IF(OFFSET('Water Data'!$F$27,0,10*ROW('Water Data'!F199))="","",OFFSET('Water Data'!$F$27,0,10*ROW('Water Data'!F199)))</f>
        <v/>
      </c>
      <c r="BZ205" s="283" t="str">
        <f ca="true">+IF(OFFSET('Water Data'!$F$28,0,10*ROW('Water Data'!F199))="","",OFFSET('Water Data'!$F$28,0,10*ROW('Water Data'!F199)))</f>
        <v/>
      </c>
      <c r="CA205" s="283" t="str">
        <f ca="true">+IF(OFFSET('Water Data'!$F$29,0,10*ROW('Water Data'!F199))="","",OFFSET('Water Data'!$F$29,0,10*ROW('Water Data'!F199)))</f>
        <v/>
      </c>
      <c r="CB205" s="283" t="str">
        <f ca="true">+IF(OFFSET('Water Data'!$G$27,0,10*ROW('Water Data'!G199))="","",OFFSET('Water Data'!$G$27,0,10*ROW('Water Data'!G199)))</f>
        <v/>
      </c>
      <c r="CC205" s="283" t="str">
        <f ca="true">+IF(OFFSET('Water Data'!$G$28,0,10*ROW('Water Data'!G199))="","",OFFSET('Water Data'!$G$28,0,10*ROW('Water Data'!G199)))</f>
        <v/>
      </c>
      <c r="CD205" s="283" t="str">
        <f ca="true">+IF(OFFSET('Water Data'!$G$29,0,10*ROW('Water Data'!G199))="","",OFFSET('Water Data'!$G$29,0,10*ROW('Water Data'!G199)))</f>
        <v/>
      </c>
      <c r="CE205" s="283" t="str">
        <f ca="true">+IF(OFFSET('Water Data'!$H$27,0,10*ROW('Water Data'!H199))="","",OFFSET('Water Data'!$H$27,0,10*ROW('Water Data'!H199)))</f>
        <v/>
      </c>
      <c r="CF205" s="283" t="str">
        <f ca="true">+IF(OFFSET('Water Data'!$H$28,0,10*ROW('Water Data'!H199))="","",OFFSET('Water Data'!$H$28,0,10*ROW('Water Data'!H199)))</f>
        <v/>
      </c>
      <c r="CG205" s="283" t="str">
        <f ca="true">+IF(OFFSET('Water Data'!$H$29,0,10*ROW('Water Data'!H199))="","",OFFSET('Water Data'!$H$29,0,10*ROW('Water Data'!H199)))</f>
        <v/>
      </c>
      <c r="CH205" s="283" t="str">
        <f ca="true">+IF(OFFSET('Water Data'!$I$27,0,10*ROW('Water Data'!I199))="","",OFFSET('Water Data'!$I$27,0,10*ROW('Water Data'!I199)))</f>
        <v/>
      </c>
      <c r="CI205" s="283" t="str">
        <f ca="true">+IF(OFFSET('Water Data'!$I$28,0,10*ROW('Water Data'!I199))="","",OFFSET('Water Data'!$I$28,0,10*ROW('Water Data'!I199)))</f>
        <v/>
      </c>
      <c r="CJ205" s="283" t="str">
        <f ca="true">+IF(OFFSET('Water Data'!$I$29,0,10*ROW('Water Data'!I199))="","",OFFSET('Water Data'!$I$29,0,10*ROW('Water Data'!I199)))</f>
        <v/>
      </c>
      <c r="CK205" s="283" t="str">
        <f ca="true">+IF(OFFSET('Sanitation Data'!$D$28,0,10*ROW('Sanitation Data'!D199))="","",OFFSET('Sanitation Data'!$D$28,0,10*ROW('Sanitation Data'!D199)))</f>
        <v/>
      </c>
      <c r="CL205" s="283" t="str">
        <f ca="true">+IF(OFFSET('Sanitation Data'!$D$29,0,10*ROW('Sanitation Data'!D199))="","",OFFSET('Sanitation Data'!$D$29,0,10*ROW('Sanitation Data'!D199)))</f>
        <v/>
      </c>
      <c r="CM205" s="283" t="str">
        <f ca="true">+IF(OFFSET('Sanitation Data'!$D$30,0,10*ROW('Sanitation Data'!D199))="","",OFFSET('Sanitation Data'!$D$30,0,10*ROW('Sanitation Data'!D199)))</f>
        <v/>
      </c>
      <c r="CN205" s="283" t="str">
        <f ca="true">+IF(OFFSET('Sanitation Data'!$D$31,0,10*ROW('Sanitation Data'!D199))="","",OFFSET('Sanitation Data'!$D$31,0,10*ROW('Sanitation Data'!D199)))</f>
        <v/>
      </c>
      <c r="CO205" s="283" t="str">
        <f ca="true">+IF(OFFSET('Sanitation Data'!$D$32,0,10*ROW('Sanitation Data'!D199))="","",OFFSET('Sanitation Data'!$D$32,0,10*ROW('Sanitation Data'!D199)))</f>
        <v/>
      </c>
      <c r="CP205" s="283" t="str">
        <f ca="true">+IF(OFFSET('Sanitation Data'!$E$28,0,10*ROW('Sanitation Data'!E199))="","",OFFSET('Sanitation Data'!$E$28,0,10*ROW('Sanitation Data'!E199)))</f>
        <v/>
      </c>
      <c r="CQ205" s="283" t="str">
        <f ca="true">+IF(OFFSET('Sanitation Data'!$E$29,0,10*ROW('Sanitation Data'!E199))="","",OFFSET('Sanitation Data'!$E$29,0,10*ROW('Sanitation Data'!E199)))</f>
        <v/>
      </c>
      <c r="CR205" s="283" t="str">
        <f ca="true">+IF(OFFSET('Sanitation Data'!$E$30,0,10*ROW('Sanitation Data'!E199))="","",OFFSET('Sanitation Data'!$E$30,0,10*ROW('Sanitation Data'!E199)))</f>
        <v/>
      </c>
      <c r="CS205" s="283" t="str">
        <f ca="true">+IF(OFFSET('Sanitation Data'!$E$31,0,10*ROW('Sanitation Data'!E199))="","",OFFSET('Sanitation Data'!$E$31,0,10*ROW('Sanitation Data'!E199)))</f>
        <v/>
      </c>
      <c r="CT205" s="283" t="str">
        <f ca="true">+IF(OFFSET('Sanitation Data'!$E$32,0,10*ROW('Sanitation Data'!E199))="","",OFFSET('Sanitation Data'!$E$32,0,10*ROW('Sanitation Data'!E199)))</f>
        <v/>
      </c>
      <c r="CU205" s="283" t="str">
        <f ca="true">+IF(OFFSET('Sanitation Data'!$F$28,0,10*ROW('Sanitation Data'!F199))="","",OFFSET('Sanitation Data'!$F$28,0,10*ROW('Sanitation Data'!F199)))</f>
        <v/>
      </c>
      <c r="CV205" s="283" t="str">
        <f ca="true">+IF(OFFSET('Sanitation Data'!$F$29,0,10*ROW('Sanitation Data'!F199))="","",OFFSET('Sanitation Data'!$F$29,0,10*ROW('Sanitation Data'!F199)))</f>
        <v/>
      </c>
      <c r="CW205" s="283" t="str">
        <f ca="true">+IF(OFFSET('Sanitation Data'!$F$30,0,10*ROW('Sanitation Data'!F199))="","",OFFSET('Sanitation Data'!$F$30,0,10*ROW('Sanitation Data'!F199)))</f>
        <v/>
      </c>
      <c r="CX205" s="283" t="str">
        <f ca="true">+IF(OFFSET('Sanitation Data'!$F$31,0,10*ROW('Sanitation Data'!F199))="","",OFFSET('Sanitation Data'!$F$31,0,10*ROW('Sanitation Data'!F199)))</f>
        <v/>
      </c>
      <c r="CY205" s="283" t="str">
        <f ca="true">+IF(OFFSET('Sanitation Data'!$F$32,0,10*ROW('Sanitation Data'!F199))="","",OFFSET('Sanitation Data'!$F$32,0,10*ROW('Sanitation Data'!F199)))</f>
        <v/>
      </c>
      <c r="CZ205" s="283" t="str">
        <f ca="true">+IF(OFFSET('Sanitation Data'!$G$28,0,10*ROW('Sanitation Data'!G199))="","",OFFSET('Sanitation Data'!$G$28,0,10*ROW('Sanitation Data'!G199)))</f>
        <v/>
      </c>
      <c r="DA205" s="283" t="str">
        <f ca="true">+IF(OFFSET('Sanitation Data'!$G$29,0,10*ROW('Sanitation Data'!G199))="","",OFFSET('Sanitation Data'!$G$29,0,10*ROW('Sanitation Data'!G199)))</f>
        <v/>
      </c>
      <c r="DB205" s="283" t="str">
        <f ca="true">+IF(OFFSET('Sanitation Data'!$G$30,0,10*ROW('Sanitation Data'!G199))="","",OFFSET('Sanitation Data'!$G$30,0,10*ROW('Sanitation Data'!G199)))</f>
        <v/>
      </c>
      <c r="DC205" s="283" t="str">
        <f ca="true">+IF(OFFSET('Sanitation Data'!$G$31,0,10*ROW('Sanitation Data'!G199))="","",OFFSET('Sanitation Data'!$G$31,0,10*ROW('Sanitation Data'!G199)))</f>
        <v/>
      </c>
      <c r="DD205" s="283" t="str">
        <f ca="true">+IF(OFFSET('Sanitation Data'!$G$32,0,10*ROW('Sanitation Data'!G199))="","",OFFSET('Sanitation Data'!$G$32,0,10*ROW('Sanitation Data'!G199)))</f>
        <v/>
      </c>
      <c r="DE205" s="283" t="str">
        <f ca="true">+IF(OFFSET('Sanitation Data'!$H$28,0,10*ROW('Sanitation Data'!H199))="","",OFFSET('Sanitation Data'!$H$28,0,10*ROW('Sanitation Data'!H199)))</f>
        <v/>
      </c>
      <c r="DF205" s="283" t="str">
        <f ca="true">+IF(OFFSET('Sanitation Data'!$H$29,0,10*ROW('Sanitation Data'!H199))="","",OFFSET('Sanitation Data'!$H$29,0,10*ROW('Sanitation Data'!H199)))</f>
        <v/>
      </c>
      <c r="DG205" s="283" t="str">
        <f ca="true">+IF(OFFSET('Sanitation Data'!$H$30,0,10*ROW('Sanitation Data'!H199))="","",OFFSET('Sanitation Data'!$H$30,0,10*ROW('Sanitation Data'!H199)))</f>
        <v/>
      </c>
      <c r="DH205" s="283" t="str">
        <f ca="true">+IF(OFFSET('Sanitation Data'!$H$31,0,10*ROW('Sanitation Data'!H199))="","",OFFSET('Sanitation Data'!$H$31,0,10*ROW('Sanitation Data'!H199)))</f>
        <v/>
      </c>
      <c r="DI205" s="283" t="str">
        <f ca="true">+IF(OFFSET('Sanitation Data'!$H$32,0,10*ROW('Sanitation Data'!H199))="","",OFFSET('Sanitation Data'!$H$32,0,10*ROW('Sanitation Data'!H199)))</f>
        <v/>
      </c>
      <c r="DJ205" s="283" t="str">
        <f ca="true">+IF(OFFSET('Sanitation Data'!$I$28,0,10*ROW('Sanitation Data'!I199))="","",OFFSET('Sanitation Data'!$I$28,0,10*ROW('Sanitation Data'!I199)))</f>
        <v/>
      </c>
      <c r="DK205" s="283" t="str">
        <f ca="true">+IF(OFFSET('Sanitation Data'!$I$29,0,10*ROW('Sanitation Data'!I199))="","",OFFSET('Sanitation Data'!$I$29,0,10*ROW('Sanitation Data'!I199)))</f>
        <v/>
      </c>
      <c r="DL205" s="283" t="str">
        <f ca="true">+IF(OFFSET('Sanitation Data'!$I$30,0,10*ROW('Sanitation Data'!I199))="","",OFFSET('Sanitation Data'!$I$30,0,10*ROW('Sanitation Data'!I199)))</f>
        <v/>
      </c>
      <c r="DM205" s="283" t="str">
        <f ca="true">+IF(OFFSET('Sanitation Data'!$I$31,0,10*ROW('Sanitation Data'!I199))="","",OFFSET('Sanitation Data'!$I$31,0,10*ROW('Sanitation Data'!I199)))</f>
        <v/>
      </c>
      <c r="DN205" s="283" t="str">
        <f ca="true">+IF(OFFSET('Sanitation Data'!$I$32,0,10*ROW('Sanitation Data'!I199))="","",OFFSET('Sanitation Data'!$I$32,0,10*ROW('Sanitation Data'!I199)))</f>
        <v/>
      </c>
      <c r="DO205" s="283" t="str">
        <f ca="true">+IF(OFFSET('Hygiene Data'!$D$11,0,10*ROW('Hygiene Data'!D199))="","",OFFSET('Hygiene Data'!$D$11,0,10*ROW('Hygiene Data'!D199)))</f>
        <v/>
      </c>
      <c r="DP205" s="283" t="str">
        <f ca="true">+IF(OFFSET('Hygiene Data'!$D$12,0,10*ROW('Hygiene Data'!D199))="","",OFFSET('Hygiene Data'!$D$12,0,10*ROW('Hygiene Data'!D199)))</f>
        <v/>
      </c>
      <c r="DQ205" s="283" t="str">
        <f ca="true">+IF(OFFSET('Hygiene Data'!$D$13,0,10*ROW('Hygiene Data'!D199))="","",OFFSET('Hygiene Data'!$D$13,0,10*ROW('Hygiene Data'!D199)))</f>
        <v/>
      </c>
      <c r="DR205" s="283" t="str">
        <f ca="true">+IF(OFFSET('Hygiene Data'!$E$11,0,10*ROW('Hygiene Data'!E199))="","",OFFSET('Hygiene Data'!$E$11,0,10*ROW('Hygiene Data'!E199)))</f>
        <v/>
      </c>
      <c r="DS205" s="283" t="str">
        <f ca="true">+IF(OFFSET('Hygiene Data'!$E$12,0,10*ROW('Hygiene Data'!E199))="","",OFFSET('Hygiene Data'!$E$12,0,10*ROW('Hygiene Data'!E199)))</f>
        <v/>
      </c>
      <c r="DT205" s="283" t="str">
        <f ca="true">+IF(OFFSET('Hygiene Data'!$E$13,0,10*ROW('Hygiene Data'!E199))="","",OFFSET('Hygiene Data'!$E$13,0,10*ROW('Hygiene Data'!E199)))</f>
        <v/>
      </c>
      <c r="DU205" s="283" t="str">
        <f ca="true">+IF(OFFSET('Hygiene Data'!$F$11,0,10*ROW('Hygiene Data'!F199))="","",OFFSET('Hygiene Data'!$F$11,0,10*ROW('Hygiene Data'!F199)))</f>
        <v/>
      </c>
      <c r="DV205" s="283" t="str">
        <f ca="true">+IF(OFFSET('Hygiene Data'!$F$12,0,10*ROW('Hygiene Data'!F199))="","",OFFSET('Hygiene Data'!$F$12,0,10*ROW('Hygiene Data'!F199)))</f>
        <v/>
      </c>
      <c r="DW205" s="283" t="str">
        <f ca="true">+IF(OFFSET('Hygiene Data'!$F$13,0,10*ROW('Hygiene Data'!F199))="","",OFFSET('Hygiene Data'!$F$13,0,10*ROW('Hygiene Data'!F199)))</f>
        <v/>
      </c>
      <c r="DX205" s="283" t="str">
        <f ca="true">+IF(OFFSET('Hygiene Data'!$G$11,0,10*ROW('Hygiene Data'!G199))="","",OFFSET('Hygiene Data'!$G$11,0,10*ROW('Hygiene Data'!G199)))</f>
        <v/>
      </c>
      <c r="DY205" s="283" t="str">
        <f ca="true">+IF(OFFSET('Hygiene Data'!$G$12,0,10*ROW('Hygiene Data'!G199))="","",OFFSET('Hygiene Data'!$G$12,0,10*ROW('Hygiene Data'!G199)))</f>
        <v/>
      </c>
      <c r="DZ205" s="283" t="str">
        <f ca="true">+IF(OFFSET('Hygiene Data'!$G$13,0,10*ROW('Hygiene Data'!G199))="","",OFFSET('Hygiene Data'!$G$13,0,10*ROW('Hygiene Data'!G199)))</f>
        <v/>
      </c>
      <c r="EA205" s="283" t="str">
        <f ca="true">+IF(OFFSET('Hygiene Data'!$H$11,0,10*ROW('Hygiene Data'!H199))="","",OFFSET('Hygiene Data'!$H$11,0,10*ROW('Hygiene Data'!H199)))</f>
        <v/>
      </c>
      <c r="EB205" s="283" t="str">
        <f ca="true">+IF(OFFSET('Hygiene Data'!$H$12,0,10*ROW('Hygiene Data'!H199))="","",OFFSET('Hygiene Data'!$H$12,0,10*ROW('Hygiene Data'!H199)))</f>
        <v/>
      </c>
      <c r="EC205" s="283" t="str">
        <f ca="true">+IF(OFFSET('Hygiene Data'!$H$13,0,10*ROW('Hygiene Data'!H199))="","",OFFSET('Hygiene Data'!$H$13,0,10*ROW('Hygiene Data'!H199)))</f>
        <v/>
      </c>
      <c r="ED205" s="283" t="str">
        <f ca="true">+IF(OFFSET('Hygiene Data'!$I$11,0,10*ROW('Hygiene Data'!I199))="","",OFFSET('Hygiene Data'!$I$11,0,10*ROW('Hygiene Data'!I199)))</f>
        <v/>
      </c>
      <c r="EE205" s="283" t="str">
        <f ca="true">+IF(OFFSET('Hygiene Data'!$I$12,0,10*ROW('Hygiene Data'!I199))="","",OFFSET('Hygiene Data'!$I$12,0,10*ROW('Hygiene Data'!I199)))</f>
        <v/>
      </c>
      <c r="EF205" s="283"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9"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3"/>
      <c r="BS206" s="283" t="str">
        <f ca="true">+IF(OFFSET('Water Data'!$D$27,0,10*ROW('Water Data'!D200))="","",OFFSET('Water Data'!$D$27,0,10*ROW('Water Data'!D200)))</f>
        <v/>
      </c>
      <c r="BT206" s="283" t="str">
        <f ca="true">+IF(OFFSET('Water Data'!$D$28,0,10*ROW('Water Data'!D200))="","",OFFSET('Water Data'!$D$28,0,10*ROW('Water Data'!D200)))</f>
        <v/>
      </c>
      <c r="BU206" s="283" t="str">
        <f ca="true">+IF(OFFSET('Water Data'!$D$29,0,10*ROW('Water Data'!D200))="","",OFFSET('Water Data'!$D$29,0,10*ROW('Water Data'!D200)))</f>
        <v/>
      </c>
      <c r="BV206" s="283" t="str">
        <f ca="true">+IF(OFFSET('Water Data'!$E$27,0,10*ROW('Water Data'!E200))="","",OFFSET('Water Data'!$E$27,0,10*ROW('Water Data'!E200)))</f>
        <v/>
      </c>
      <c r="BW206" s="283" t="str">
        <f ca="true">+IF(OFFSET('Water Data'!$E$28,0,10*ROW('Water Data'!E200))="","",OFFSET('Water Data'!$E$28,0,10*ROW('Water Data'!E200)))</f>
        <v/>
      </c>
      <c r="BX206" s="283" t="str">
        <f ca="true">+IF(OFFSET('Water Data'!$E$29,0,10*ROW('Water Data'!E200))="","",OFFSET('Water Data'!$E$29,0,10*ROW('Water Data'!E200)))</f>
        <v/>
      </c>
      <c r="BY206" s="283" t="str">
        <f ca="true">+IF(OFFSET('Water Data'!$F$27,0,10*ROW('Water Data'!F200))="","",OFFSET('Water Data'!$F$27,0,10*ROW('Water Data'!F200)))</f>
        <v/>
      </c>
      <c r="BZ206" s="283" t="str">
        <f ca="true">+IF(OFFSET('Water Data'!$F$28,0,10*ROW('Water Data'!F200))="","",OFFSET('Water Data'!$F$28,0,10*ROW('Water Data'!F200)))</f>
        <v/>
      </c>
      <c r="CA206" s="283" t="str">
        <f ca="true">+IF(OFFSET('Water Data'!$F$29,0,10*ROW('Water Data'!F200))="","",OFFSET('Water Data'!$F$29,0,10*ROW('Water Data'!F200)))</f>
        <v/>
      </c>
      <c r="CB206" s="283" t="str">
        <f ca="true">+IF(OFFSET('Water Data'!$G$27,0,10*ROW('Water Data'!G200))="","",OFFSET('Water Data'!$G$27,0,10*ROW('Water Data'!G200)))</f>
        <v/>
      </c>
      <c r="CC206" s="283" t="str">
        <f ca="true">+IF(OFFSET('Water Data'!$G$28,0,10*ROW('Water Data'!G200))="","",OFFSET('Water Data'!$G$28,0,10*ROW('Water Data'!G200)))</f>
        <v/>
      </c>
      <c r="CD206" s="283" t="str">
        <f ca="true">+IF(OFFSET('Water Data'!$G$29,0,10*ROW('Water Data'!G200))="","",OFFSET('Water Data'!$G$29,0,10*ROW('Water Data'!G200)))</f>
        <v/>
      </c>
      <c r="CE206" s="283" t="str">
        <f ca="true">+IF(OFFSET('Water Data'!$H$27,0,10*ROW('Water Data'!H200))="","",OFFSET('Water Data'!$H$27,0,10*ROW('Water Data'!H200)))</f>
        <v/>
      </c>
      <c r="CF206" s="283" t="str">
        <f ca="true">+IF(OFFSET('Water Data'!$H$28,0,10*ROW('Water Data'!H200))="","",OFFSET('Water Data'!$H$28,0,10*ROW('Water Data'!H200)))</f>
        <v/>
      </c>
      <c r="CG206" s="283" t="str">
        <f ca="true">+IF(OFFSET('Water Data'!$H$29,0,10*ROW('Water Data'!H200))="","",OFFSET('Water Data'!$H$29,0,10*ROW('Water Data'!H200)))</f>
        <v/>
      </c>
      <c r="CH206" s="283" t="str">
        <f ca="true">+IF(OFFSET('Water Data'!$I$27,0,10*ROW('Water Data'!I200))="","",OFFSET('Water Data'!$I$27,0,10*ROW('Water Data'!I200)))</f>
        <v/>
      </c>
      <c r="CI206" s="283" t="str">
        <f ca="true">+IF(OFFSET('Water Data'!$I$28,0,10*ROW('Water Data'!I200))="","",OFFSET('Water Data'!$I$28,0,10*ROW('Water Data'!I200)))</f>
        <v/>
      </c>
      <c r="CJ206" s="283" t="str">
        <f ca="true">+IF(OFFSET('Water Data'!$I$29,0,10*ROW('Water Data'!I200))="","",OFFSET('Water Data'!$I$29,0,10*ROW('Water Data'!I200)))</f>
        <v/>
      </c>
      <c r="CK206" s="283" t="str">
        <f ca="true">+IF(OFFSET('Sanitation Data'!$D$28,0,10*ROW('Sanitation Data'!D200))="","",OFFSET('Sanitation Data'!$D$28,0,10*ROW('Sanitation Data'!D200)))</f>
        <v/>
      </c>
      <c r="CL206" s="283" t="str">
        <f ca="true">+IF(OFFSET('Sanitation Data'!$D$29,0,10*ROW('Sanitation Data'!D200))="","",OFFSET('Sanitation Data'!$D$29,0,10*ROW('Sanitation Data'!D200)))</f>
        <v/>
      </c>
      <c r="CM206" s="283" t="str">
        <f ca="true">+IF(OFFSET('Sanitation Data'!$D$30,0,10*ROW('Sanitation Data'!D200))="","",OFFSET('Sanitation Data'!$D$30,0,10*ROW('Sanitation Data'!D200)))</f>
        <v/>
      </c>
      <c r="CN206" s="283" t="str">
        <f ca="true">+IF(OFFSET('Sanitation Data'!$D$31,0,10*ROW('Sanitation Data'!D200))="","",OFFSET('Sanitation Data'!$D$31,0,10*ROW('Sanitation Data'!D200)))</f>
        <v/>
      </c>
      <c r="CO206" s="283" t="str">
        <f ca="true">+IF(OFFSET('Sanitation Data'!$D$32,0,10*ROW('Sanitation Data'!D200))="","",OFFSET('Sanitation Data'!$D$32,0,10*ROW('Sanitation Data'!D200)))</f>
        <v/>
      </c>
      <c r="CP206" s="283" t="str">
        <f ca="true">+IF(OFFSET('Sanitation Data'!$E$28,0,10*ROW('Sanitation Data'!E200))="","",OFFSET('Sanitation Data'!$E$28,0,10*ROW('Sanitation Data'!E200)))</f>
        <v/>
      </c>
      <c r="CQ206" s="283" t="str">
        <f ca="true">+IF(OFFSET('Sanitation Data'!$E$29,0,10*ROW('Sanitation Data'!E200))="","",OFFSET('Sanitation Data'!$E$29,0,10*ROW('Sanitation Data'!E200)))</f>
        <v/>
      </c>
      <c r="CR206" s="283" t="str">
        <f ca="true">+IF(OFFSET('Sanitation Data'!$E$30,0,10*ROW('Sanitation Data'!E200))="","",OFFSET('Sanitation Data'!$E$30,0,10*ROW('Sanitation Data'!E200)))</f>
        <v/>
      </c>
      <c r="CS206" s="283" t="str">
        <f ca="true">+IF(OFFSET('Sanitation Data'!$E$31,0,10*ROW('Sanitation Data'!E200))="","",OFFSET('Sanitation Data'!$E$31,0,10*ROW('Sanitation Data'!E200)))</f>
        <v/>
      </c>
      <c r="CT206" s="283" t="str">
        <f ca="true">+IF(OFFSET('Sanitation Data'!$E$32,0,10*ROW('Sanitation Data'!E200))="","",OFFSET('Sanitation Data'!$E$32,0,10*ROW('Sanitation Data'!E200)))</f>
        <v/>
      </c>
      <c r="CU206" s="283" t="str">
        <f ca="true">+IF(OFFSET('Sanitation Data'!$F$28,0,10*ROW('Sanitation Data'!F200))="","",OFFSET('Sanitation Data'!$F$28,0,10*ROW('Sanitation Data'!F200)))</f>
        <v/>
      </c>
      <c r="CV206" s="283" t="str">
        <f ca="true">+IF(OFFSET('Sanitation Data'!$F$29,0,10*ROW('Sanitation Data'!F200))="","",OFFSET('Sanitation Data'!$F$29,0,10*ROW('Sanitation Data'!F200)))</f>
        <v/>
      </c>
      <c r="CW206" s="283" t="str">
        <f ca="true">+IF(OFFSET('Sanitation Data'!$F$30,0,10*ROW('Sanitation Data'!F200))="","",OFFSET('Sanitation Data'!$F$30,0,10*ROW('Sanitation Data'!F200)))</f>
        <v/>
      </c>
      <c r="CX206" s="283" t="str">
        <f ca="true">+IF(OFFSET('Sanitation Data'!$F$31,0,10*ROW('Sanitation Data'!F200))="","",OFFSET('Sanitation Data'!$F$31,0,10*ROW('Sanitation Data'!F200)))</f>
        <v/>
      </c>
      <c r="CY206" s="283" t="str">
        <f ca="true">+IF(OFFSET('Sanitation Data'!$F$32,0,10*ROW('Sanitation Data'!F200))="","",OFFSET('Sanitation Data'!$F$32,0,10*ROW('Sanitation Data'!F200)))</f>
        <v/>
      </c>
      <c r="CZ206" s="283" t="str">
        <f ca="true">+IF(OFFSET('Sanitation Data'!$G$28,0,10*ROW('Sanitation Data'!G200))="","",OFFSET('Sanitation Data'!$G$28,0,10*ROW('Sanitation Data'!G200)))</f>
        <v/>
      </c>
      <c r="DA206" s="283" t="str">
        <f ca="true">+IF(OFFSET('Sanitation Data'!$G$29,0,10*ROW('Sanitation Data'!G200))="","",OFFSET('Sanitation Data'!$G$29,0,10*ROW('Sanitation Data'!G200)))</f>
        <v/>
      </c>
      <c r="DB206" s="283" t="str">
        <f ca="true">+IF(OFFSET('Sanitation Data'!$G$30,0,10*ROW('Sanitation Data'!G200))="","",OFFSET('Sanitation Data'!$G$30,0,10*ROW('Sanitation Data'!G200)))</f>
        <v/>
      </c>
      <c r="DC206" s="283" t="str">
        <f ca="true">+IF(OFFSET('Sanitation Data'!$G$31,0,10*ROW('Sanitation Data'!G200))="","",OFFSET('Sanitation Data'!$G$31,0,10*ROW('Sanitation Data'!G200)))</f>
        <v/>
      </c>
      <c r="DD206" s="283" t="str">
        <f ca="true">+IF(OFFSET('Sanitation Data'!$G$32,0,10*ROW('Sanitation Data'!G200))="","",OFFSET('Sanitation Data'!$G$32,0,10*ROW('Sanitation Data'!G200)))</f>
        <v/>
      </c>
      <c r="DE206" s="283" t="str">
        <f ca="true">+IF(OFFSET('Sanitation Data'!$H$28,0,10*ROW('Sanitation Data'!H200))="","",OFFSET('Sanitation Data'!$H$28,0,10*ROW('Sanitation Data'!H200)))</f>
        <v/>
      </c>
      <c r="DF206" s="283" t="str">
        <f ca="true">+IF(OFFSET('Sanitation Data'!$H$29,0,10*ROW('Sanitation Data'!H200))="","",OFFSET('Sanitation Data'!$H$29,0,10*ROW('Sanitation Data'!H200)))</f>
        <v/>
      </c>
      <c r="DG206" s="283" t="str">
        <f ca="true">+IF(OFFSET('Sanitation Data'!$H$30,0,10*ROW('Sanitation Data'!H200))="","",OFFSET('Sanitation Data'!$H$30,0,10*ROW('Sanitation Data'!H200)))</f>
        <v/>
      </c>
      <c r="DH206" s="283" t="str">
        <f ca="true">+IF(OFFSET('Sanitation Data'!$H$31,0,10*ROW('Sanitation Data'!H200))="","",OFFSET('Sanitation Data'!$H$31,0,10*ROW('Sanitation Data'!H200)))</f>
        <v/>
      </c>
      <c r="DI206" s="283" t="str">
        <f ca="true">+IF(OFFSET('Sanitation Data'!$H$32,0,10*ROW('Sanitation Data'!H200))="","",OFFSET('Sanitation Data'!$H$32,0,10*ROW('Sanitation Data'!H200)))</f>
        <v/>
      </c>
      <c r="DJ206" s="283" t="str">
        <f ca="true">+IF(OFFSET('Sanitation Data'!$I$28,0,10*ROW('Sanitation Data'!I200))="","",OFFSET('Sanitation Data'!$I$28,0,10*ROW('Sanitation Data'!I200)))</f>
        <v/>
      </c>
      <c r="DK206" s="283" t="str">
        <f ca="true">+IF(OFFSET('Sanitation Data'!$I$29,0,10*ROW('Sanitation Data'!I200))="","",OFFSET('Sanitation Data'!$I$29,0,10*ROW('Sanitation Data'!I200)))</f>
        <v/>
      </c>
      <c r="DL206" s="283" t="str">
        <f ca="true">+IF(OFFSET('Sanitation Data'!$I$30,0,10*ROW('Sanitation Data'!I200))="","",OFFSET('Sanitation Data'!$I$30,0,10*ROW('Sanitation Data'!I200)))</f>
        <v/>
      </c>
      <c r="DM206" s="283" t="str">
        <f ca="true">+IF(OFFSET('Sanitation Data'!$I$31,0,10*ROW('Sanitation Data'!I200))="","",OFFSET('Sanitation Data'!$I$31,0,10*ROW('Sanitation Data'!I200)))</f>
        <v/>
      </c>
      <c r="DN206" s="283" t="str">
        <f ca="true">+IF(OFFSET('Sanitation Data'!$I$32,0,10*ROW('Sanitation Data'!I200))="","",OFFSET('Sanitation Data'!$I$32,0,10*ROW('Sanitation Data'!I200)))</f>
        <v/>
      </c>
      <c r="DO206" s="283" t="str">
        <f ca="true">+IF(OFFSET('Hygiene Data'!$D$11,0,10*ROW('Hygiene Data'!D200))="","",OFFSET('Hygiene Data'!$D$11,0,10*ROW('Hygiene Data'!D200)))</f>
        <v/>
      </c>
      <c r="DP206" s="283" t="str">
        <f ca="true">+IF(OFFSET('Hygiene Data'!$D$12,0,10*ROW('Hygiene Data'!D200))="","",OFFSET('Hygiene Data'!$D$12,0,10*ROW('Hygiene Data'!D200)))</f>
        <v/>
      </c>
      <c r="DQ206" s="283" t="str">
        <f ca="true">+IF(OFFSET('Hygiene Data'!$D$13,0,10*ROW('Hygiene Data'!D200))="","",OFFSET('Hygiene Data'!$D$13,0,10*ROW('Hygiene Data'!D200)))</f>
        <v/>
      </c>
      <c r="DR206" s="283" t="str">
        <f ca="true">+IF(OFFSET('Hygiene Data'!$E$11,0,10*ROW('Hygiene Data'!E200))="","",OFFSET('Hygiene Data'!$E$11,0,10*ROW('Hygiene Data'!E200)))</f>
        <v/>
      </c>
      <c r="DS206" s="283" t="str">
        <f ca="true">+IF(OFFSET('Hygiene Data'!$E$12,0,10*ROW('Hygiene Data'!E200))="","",OFFSET('Hygiene Data'!$E$12,0,10*ROW('Hygiene Data'!E200)))</f>
        <v/>
      </c>
      <c r="DT206" s="283" t="str">
        <f ca="true">+IF(OFFSET('Hygiene Data'!$E$13,0,10*ROW('Hygiene Data'!E200))="","",OFFSET('Hygiene Data'!$E$13,0,10*ROW('Hygiene Data'!E200)))</f>
        <v/>
      </c>
      <c r="DU206" s="283" t="str">
        <f ca="true">+IF(OFFSET('Hygiene Data'!$F$11,0,10*ROW('Hygiene Data'!F200))="","",OFFSET('Hygiene Data'!$F$11,0,10*ROW('Hygiene Data'!F200)))</f>
        <v/>
      </c>
      <c r="DV206" s="283" t="str">
        <f ca="true">+IF(OFFSET('Hygiene Data'!$F$12,0,10*ROW('Hygiene Data'!F200))="","",OFFSET('Hygiene Data'!$F$12,0,10*ROW('Hygiene Data'!F200)))</f>
        <v/>
      </c>
      <c r="DW206" s="283" t="str">
        <f ca="true">+IF(OFFSET('Hygiene Data'!$F$13,0,10*ROW('Hygiene Data'!F200))="","",OFFSET('Hygiene Data'!$F$13,0,10*ROW('Hygiene Data'!F200)))</f>
        <v/>
      </c>
      <c r="DX206" s="283" t="str">
        <f ca="true">+IF(OFFSET('Hygiene Data'!$G$11,0,10*ROW('Hygiene Data'!G200))="","",OFFSET('Hygiene Data'!$G$11,0,10*ROW('Hygiene Data'!G200)))</f>
        <v/>
      </c>
      <c r="DY206" s="283" t="str">
        <f ca="true">+IF(OFFSET('Hygiene Data'!$G$12,0,10*ROW('Hygiene Data'!G200))="","",OFFSET('Hygiene Data'!$G$12,0,10*ROW('Hygiene Data'!G200)))</f>
        <v/>
      </c>
      <c r="DZ206" s="283" t="str">
        <f ca="true">+IF(OFFSET('Hygiene Data'!$G$13,0,10*ROW('Hygiene Data'!G200))="","",OFFSET('Hygiene Data'!$G$13,0,10*ROW('Hygiene Data'!G200)))</f>
        <v/>
      </c>
      <c r="EA206" s="283" t="str">
        <f ca="true">+IF(OFFSET('Hygiene Data'!$H$11,0,10*ROW('Hygiene Data'!H200))="","",OFFSET('Hygiene Data'!$H$11,0,10*ROW('Hygiene Data'!H200)))</f>
        <v/>
      </c>
      <c r="EB206" s="283" t="str">
        <f ca="true">+IF(OFFSET('Hygiene Data'!$H$12,0,10*ROW('Hygiene Data'!H200))="","",OFFSET('Hygiene Data'!$H$12,0,10*ROW('Hygiene Data'!H200)))</f>
        <v/>
      </c>
      <c r="EC206" s="283" t="str">
        <f ca="true">+IF(OFFSET('Hygiene Data'!$H$13,0,10*ROW('Hygiene Data'!H200))="","",OFFSET('Hygiene Data'!$H$13,0,10*ROW('Hygiene Data'!H200)))</f>
        <v/>
      </c>
      <c r="ED206" s="283" t="str">
        <f ca="true">+IF(OFFSET('Hygiene Data'!$I$11,0,10*ROW('Hygiene Data'!I200))="","",OFFSET('Hygiene Data'!$I$11,0,10*ROW('Hygiene Data'!I200)))</f>
        <v/>
      </c>
      <c r="EE206" s="283" t="str">
        <f ca="true">+IF(OFFSET('Hygiene Data'!$I$12,0,10*ROW('Hygiene Data'!I200))="","",OFFSET('Hygiene Data'!$I$12,0,10*ROW('Hygiene Data'!I200)))</f>
        <v/>
      </c>
      <c r="EF206" s="283"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9"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3"/>
      <c r="BS207" s="283" t="str">
        <f ca="true">+IF(OFFSET('Water Data'!$D$27,0,10*ROW('Water Data'!D201))="","",OFFSET('Water Data'!$D$27,0,10*ROW('Water Data'!D201)))</f>
        <v/>
      </c>
      <c r="BT207" s="283" t="str">
        <f ca="true">+IF(OFFSET('Water Data'!$D$28,0,10*ROW('Water Data'!D201))="","",OFFSET('Water Data'!$D$28,0,10*ROW('Water Data'!D201)))</f>
        <v/>
      </c>
      <c r="BU207" s="283" t="str">
        <f ca="true">+IF(OFFSET('Water Data'!$D$29,0,10*ROW('Water Data'!D201))="","",OFFSET('Water Data'!$D$29,0,10*ROW('Water Data'!D201)))</f>
        <v/>
      </c>
      <c r="BV207" s="283" t="str">
        <f ca="true">+IF(OFFSET('Water Data'!$E$27,0,10*ROW('Water Data'!E201))="","",OFFSET('Water Data'!$E$27,0,10*ROW('Water Data'!E201)))</f>
        <v/>
      </c>
      <c r="BW207" s="283" t="str">
        <f ca="true">+IF(OFFSET('Water Data'!$E$28,0,10*ROW('Water Data'!E201))="","",OFFSET('Water Data'!$E$28,0,10*ROW('Water Data'!E201)))</f>
        <v/>
      </c>
      <c r="BX207" s="283" t="str">
        <f ca="true">+IF(OFFSET('Water Data'!$E$29,0,10*ROW('Water Data'!E201))="","",OFFSET('Water Data'!$E$29,0,10*ROW('Water Data'!E201)))</f>
        <v/>
      </c>
      <c r="BY207" s="283" t="str">
        <f ca="true">+IF(OFFSET('Water Data'!$F$27,0,10*ROW('Water Data'!F201))="","",OFFSET('Water Data'!$F$27,0,10*ROW('Water Data'!F201)))</f>
        <v/>
      </c>
      <c r="BZ207" s="283" t="str">
        <f ca="true">+IF(OFFSET('Water Data'!$F$28,0,10*ROW('Water Data'!F201))="","",OFFSET('Water Data'!$F$28,0,10*ROW('Water Data'!F201)))</f>
        <v/>
      </c>
      <c r="CA207" s="283" t="str">
        <f ca="true">+IF(OFFSET('Water Data'!$F$29,0,10*ROW('Water Data'!F201))="","",OFFSET('Water Data'!$F$29,0,10*ROW('Water Data'!F201)))</f>
        <v/>
      </c>
      <c r="CB207" s="283" t="str">
        <f ca="true">+IF(OFFSET('Water Data'!$G$27,0,10*ROW('Water Data'!G201))="","",OFFSET('Water Data'!$G$27,0,10*ROW('Water Data'!G201)))</f>
        <v/>
      </c>
      <c r="CC207" s="283" t="str">
        <f ca="true">+IF(OFFSET('Water Data'!$G$28,0,10*ROW('Water Data'!G201))="","",OFFSET('Water Data'!$G$28,0,10*ROW('Water Data'!G201)))</f>
        <v/>
      </c>
      <c r="CD207" s="283" t="str">
        <f ca="true">+IF(OFFSET('Water Data'!$G$29,0,10*ROW('Water Data'!G201))="","",OFFSET('Water Data'!$G$29,0,10*ROW('Water Data'!G201)))</f>
        <v/>
      </c>
      <c r="CE207" s="283" t="str">
        <f ca="true">+IF(OFFSET('Water Data'!$H$27,0,10*ROW('Water Data'!H201))="","",OFFSET('Water Data'!$H$27,0,10*ROW('Water Data'!H201)))</f>
        <v/>
      </c>
      <c r="CF207" s="283" t="str">
        <f ca="true">+IF(OFFSET('Water Data'!$H$28,0,10*ROW('Water Data'!H201))="","",OFFSET('Water Data'!$H$28,0,10*ROW('Water Data'!H201)))</f>
        <v/>
      </c>
      <c r="CG207" s="283" t="str">
        <f ca="true">+IF(OFFSET('Water Data'!$H$29,0,10*ROW('Water Data'!H201))="","",OFFSET('Water Data'!$H$29,0,10*ROW('Water Data'!H201)))</f>
        <v/>
      </c>
      <c r="CH207" s="283" t="str">
        <f ca="true">+IF(OFFSET('Water Data'!$I$27,0,10*ROW('Water Data'!I201))="","",OFFSET('Water Data'!$I$27,0,10*ROW('Water Data'!I201)))</f>
        <v/>
      </c>
      <c r="CI207" s="283" t="str">
        <f ca="true">+IF(OFFSET('Water Data'!$I$28,0,10*ROW('Water Data'!I201))="","",OFFSET('Water Data'!$I$28,0,10*ROW('Water Data'!I201)))</f>
        <v/>
      </c>
      <c r="CJ207" s="283" t="str">
        <f ca="true">+IF(OFFSET('Water Data'!$I$29,0,10*ROW('Water Data'!I201))="","",OFFSET('Water Data'!$I$29,0,10*ROW('Water Data'!I201)))</f>
        <v/>
      </c>
      <c r="CK207" s="283" t="str">
        <f ca="true">+IF(OFFSET('Sanitation Data'!$D$28,0,10*ROW('Sanitation Data'!D201))="","",OFFSET('Sanitation Data'!$D$28,0,10*ROW('Sanitation Data'!D201)))</f>
        <v/>
      </c>
      <c r="CL207" s="283" t="str">
        <f ca="true">+IF(OFFSET('Sanitation Data'!$D$29,0,10*ROW('Sanitation Data'!D201))="","",OFFSET('Sanitation Data'!$D$29,0,10*ROW('Sanitation Data'!D201)))</f>
        <v/>
      </c>
      <c r="CM207" s="283" t="str">
        <f ca="true">+IF(OFFSET('Sanitation Data'!$D$30,0,10*ROW('Sanitation Data'!D201))="","",OFFSET('Sanitation Data'!$D$30,0,10*ROW('Sanitation Data'!D201)))</f>
        <v/>
      </c>
      <c r="CN207" s="283" t="str">
        <f ca="true">+IF(OFFSET('Sanitation Data'!$D$31,0,10*ROW('Sanitation Data'!D201))="","",OFFSET('Sanitation Data'!$D$31,0,10*ROW('Sanitation Data'!D201)))</f>
        <v/>
      </c>
      <c r="CO207" s="283" t="str">
        <f ca="true">+IF(OFFSET('Sanitation Data'!$D$32,0,10*ROW('Sanitation Data'!D201))="","",OFFSET('Sanitation Data'!$D$32,0,10*ROW('Sanitation Data'!D201)))</f>
        <v/>
      </c>
      <c r="CP207" s="283" t="str">
        <f ca="true">+IF(OFFSET('Sanitation Data'!$E$28,0,10*ROW('Sanitation Data'!E201))="","",OFFSET('Sanitation Data'!$E$28,0,10*ROW('Sanitation Data'!E201)))</f>
        <v/>
      </c>
      <c r="CQ207" s="283" t="str">
        <f ca="true">+IF(OFFSET('Sanitation Data'!$E$29,0,10*ROW('Sanitation Data'!E201))="","",OFFSET('Sanitation Data'!$E$29,0,10*ROW('Sanitation Data'!E201)))</f>
        <v/>
      </c>
      <c r="CR207" s="283" t="str">
        <f ca="true">+IF(OFFSET('Sanitation Data'!$E$30,0,10*ROW('Sanitation Data'!E201))="","",OFFSET('Sanitation Data'!$E$30,0,10*ROW('Sanitation Data'!E201)))</f>
        <v/>
      </c>
      <c r="CS207" s="283" t="str">
        <f ca="true">+IF(OFFSET('Sanitation Data'!$E$31,0,10*ROW('Sanitation Data'!E201))="","",OFFSET('Sanitation Data'!$E$31,0,10*ROW('Sanitation Data'!E201)))</f>
        <v/>
      </c>
      <c r="CT207" s="283" t="str">
        <f ca="true">+IF(OFFSET('Sanitation Data'!$E$32,0,10*ROW('Sanitation Data'!E201))="","",OFFSET('Sanitation Data'!$E$32,0,10*ROW('Sanitation Data'!E201)))</f>
        <v/>
      </c>
      <c r="CU207" s="283" t="str">
        <f ca="true">+IF(OFFSET('Sanitation Data'!$F$28,0,10*ROW('Sanitation Data'!F201))="","",OFFSET('Sanitation Data'!$F$28,0,10*ROW('Sanitation Data'!F201)))</f>
        <v/>
      </c>
      <c r="CV207" s="283" t="str">
        <f ca="true">+IF(OFFSET('Sanitation Data'!$F$29,0,10*ROW('Sanitation Data'!F201))="","",OFFSET('Sanitation Data'!$F$29,0,10*ROW('Sanitation Data'!F201)))</f>
        <v/>
      </c>
      <c r="CW207" s="283" t="str">
        <f ca="true">+IF(OFFSET('Sanitation Data'!$F$30,0,10*ROW('Sanitation Data'!F201))="","",OFFSET('Sanitation Data'!$F$30,0,10*ROW('Sanitation Data'!F201)))</f>
        <v/>
      </c>
      <c r="CX207" s="283" t="str">
        <f ca="true">+IF(OFFSET('Sanitation Data'!$F$31,0,10*ROW('Sanitation Data'!F201))="","",OFFSET('Sanitation Data'!$F$31,0,10*ROW('Sanitation Data'!F201)))</f>
        <v/>
      </c>
      <c r="CY207" s="283" t="str">
        <f ca="true">+IF(OFFSET('Sanitation Data'!$F$32,0,10*ROW('Sanitation Data'!F201))="","",OFFSET('Sanitation Data'!$F$32,0,10*ROW('Sanitation Data'!F201)))</f>
        <v/>
      </c>
      <c r="CZ207" s="283" t="str">
        <f ca="true">+IF(OFFSET('Sanitation Data'!$G$28,0,10*ROW('Sanitation Data'!G201))="","",OFFSET('Sanitation Data'!$G$28,0,10*ROW('Sanitation Data'!G201)))</f>
        <v/>
      </c>
      <c r="DA207" s="283" t="str">
        <f ca="true">+IF(OFFSET('Sanitation Data'!$G$29,0,10*ROW('Sanitation Data'!G201))="","",OFFSET('Sanitation Data'!$G$29,0,10*ROW('Sanitation Data'!G201)))</f>
        <v/>
      </c>
      <c r="DB207" s="283" t="str">
        <f ca="true">+IF(OFFSET('Sanitation Data'!$G$30,0,10*ROW('Sanitation Data'!G201))="","",OFFSET('Sanitation Data'!$G$30,0,10*ROW('Sanitation Data'!G201)))</f>
        <v/>
      </c>
      <c r="DC207" s="283" t="str">
        <f ca="true">+IF(OFFSET('Sanitation Data'!$G$31,0,10*ROW('Sanitation Data'!G201))="","",OFFSET('Sanitation Data'!$G$31,0,10*ROW('Sanitation Data'!G201)))</f>
        <v/>
      </c>
      <c r="DD207" s="283" t="str">
        <f ca="true">+IF(OFFSET('Sanitation Data'!$G$32,0,10*ROW('Sanitation Data'!G201))="","",OFFSET('Sanitation Data'!$G$32,0,10*ROW('Sanitation Data'!G201)))</f>
        <v/>
      </c>
      <c r="DE207" s="283" t="str">
        <f ca="true">+IF(OFFSET('Sanitation Data'!$H$28,0,10*ROW('Sanitation Data'!H201))="","",OFFSET('Sanitation Data'!$H$28,0,10*ROW('Sanitation Data'!H201)))</f>
        <v/>
      </c>
      <c r="DF207" s="283" t="str">
        <f ca="true">+IF(OFFSET('Sanitation Data'!$H$29,0,10*ROW('Sanitation Data'!H201))="","",OFFSET('Sanitation Data'!$H$29,0,10*ROW('Sanitation Data'!H201)))</f>
        <v/>
      </c>
      <c r="DG207" s="283" t="str">
        <f ca="true">+IF(OFFSET('Sanitation Data'!$H$30,0,10*ROW('Sanitation Data'!H201))="","",OFFSET('Sanitation Data'!$H$30,0,10*ROW('Sanitation Data'!H201)))</f>
        <v/>
      </c>
      <c r="DH207" s="283" t="str">
        <f ca="true">+IF(OFFSET('Sanitation Data'!$H$31,0,10*ROW('Sanitation Data'!H201))="","",OFFSET('Sanitation Data'!$H$31,0,10*ROW('Sanitation Data'!H201)))</f>
        <v/>
      </c>
      <c r="DI207" s="283" t="str">
        <f ca="true">+IF(OFFSET('Sanitation Data'!$H$32,0,10*ROW('Sanitation Data'!H201))="","",OFFSET('Sanitation Data'!$H$32,0,10*ROW('Sanitation Data'!H201)))</f>
        <v/>
      </c>
      <c r="DJ207" s="283" t="str">
        <f ca="true">+IF(OFFSET('Sanitation Data'!$I$28,0,10*ROW('Sanitation Data'!I201))="","",OFFSET('Sanitation Data'!$I$28,0,10*ROW('Sanitation Data'!I201)))</f>
        <v/>
      </c>
      <c r="DK207" s="283" t="str">
        <f ca="true">+IF(OFFSET('Sanitation Data'!$I$29,0,10*ROW('Sanitation Data'!I201))="","",OFFSET('Sanitation Data'!$I$29,0,10*ROW('Sanitation Data'!I201)))</f>
        <v/>
      </c>
      <c r="DL207" s="283" t="str">
        <f ca="true">+IF(OFFSET('Sanitation Data'!$I$30,0,10*ROW('Sanitation Data'!I201))="","",OFFSET('Sanitation Data'!$I$30,0,10*ROW('Sanitation Data'!I201)))</f>
        <v/>
      </c>
      <c r="DM207" s="283" t="str">
        <f ca="true">+IF(OFFSET('Sanitation Data'!$I$31,0,10*ROW('Sanitation Data'!I201))="","",OFFSET('Sanitation Data'!$I$31,0,10*ROW('Sanitation Data'!I201)))</f>
        <v/>
      </c>
      <c r="DN207" s="283" t="str">
        <f ca="true">+IF(OFFSET('Sanitation Data'!$I$32,0,10*ROW('Sanitation Data'!I201))="","",OFFSET('Sanitation Data'!$I$32,0,10*ROW('Sanitation Data'!I201)))</f>
        <v/>
      </c>
      <c r="DO207" s="283" t="str">
        <f ca="true">+IF(OFFSET('Hygiene Data'!$D$11,0,10*ROW('Hygiene Data'!D201))="","",OFFSET('Hygiene Data'!$D$11,0,10*ROW('Hygiene Data'!D201)))</f>
        <v/>
      </c>
      <c r="DP207" s="283" t="str">
        <f ca="true">+IF(OFFSET('Hygiene Data'!$D$12,0,10*ROW('Hygiene Data'!D201))="","",OFFSET('Hygiene Data'!$D$12,0,10*ROW('Hygiene Data'!D201)))</f>
        <v/>
      </c>
      <c r="DQ207" s="283" t="str">
        <f ca="true">+IF(OFFSET('Hygiene Data'!$D$13,0,10*ROW('Hygiene Data'!D201))="","",OFFSET('Hygiene Data'!$D$13,0,10*ROW('Hygiene Data'!D201)))</f>
        <v/>
      </c>
      <c r="DR207" s="283" t="str">
        <f ca="true">+IF(OFFSET('Hygiene Data'!$E$11,0,10*ROW('Hygiene Data'!E201))="","",OFFSET('Hygiene Data'!$E$11,0,10*ROW('Hygiene Data'!E201)))</f>
        <v/>
      </c>
      <c r="DS207" s="283" t="str">
        <f ca="true">+IF(OFFSET('Hygiene Data'!$E$12,0,10*ROW('Hygiene Data'!E201))="","",OFFSET('Hygiene Data'!$E$12,0,10*ROW('Hygiene Data'!E201)))</f>
        <v/>
      </c>
      <c r="DT207" s="283" t="str">
        <f ca="true">+IF(OFFSET('Hygiene Data'!$E$13,0,10*ROW('Hygiene Data'!E201))="","",OFFSET('Hygiene Data'!$E$13,0,10*ROW('Hygiene Data'!E201)))</f>
        <v/>
      </c>
      <c r="DU207" s="283" t="str">
        <f ca="true">+IF(OFFSET('Hygiene Data'!$F$11,0,10*ROW('Hygiene Data'!F201))="","",OFFSET('Hygiene Data'!$F$11,0,10*ROW('Hygiene Data'!F201)))</f>
        <v/>
      </c>
      <c r="DV207" s="283" t="str">
        <f ca="true">+IF(OFFSET('Hygiene Data'!$F$12,0,10*ROW('Hygiene Data'!F201))="","",OFFSET('Hygiene Data'!$F$12,0,10*ROW('Hygiene Data'!F201)))</f>
        <v/>
      </c>
      <c r="DW207" s="283" t="str">
        <f ca="true">+IF(OFFSET('Hygiene Data'!$F$13,0,10*ROW('Hygiene Data'!F201))="","",OFFSET('Hygiene Data'!$F$13,0,10*ROW('Hygiene Data'!F201)))</f>
        <v/>
      </c>
      <c r="DX207" s="283" t="str">
        <f ca="true">+IF(OFFSET('Hygiene Data'!$G$11,0,10*ROW('Hygiene Data'!G201))="","",OFFSET('Hygiene Data'!$G$11,0,10*ROW('Hygiene Data'!G201)))</f>
        <v/>
      </c>
      <c r="DY207" s="283" t="str">
        <f ca="true">+IF(OFFSET('Hygiene Data'!$G$12,0,10*ROW('Hygiene Data'!G201))="","",OFFSET('Hygiene Data'!$G$12,0,10*ROW('Hygiene Data'!G201)))</f>
        <v/>
      </c>
      <c r="DZ207" s="283" t="str">
        <f ca="true">+IF(OFFSET('Hygiene Data'!$G$13,0,10*ROW('Hygiene Data'!G201))="","",OFFSET('Hygiene Data'!$G$13,0,10*ROW('Hygiene Data'!G201)))</f>
        <v/>
      </c>
      <c r="EA207" s="283" t="str">
        <f ca="true">+IF(OFFSET('Hygiene Data'!$H$11,0,10*ROW('Hygiene Data'!H201))="","",OFFSET('Hygiene Data'!$H$11,0,10*ROW('Hygiene Data'!H201)))</f>
        <v/>
      </c>
      <c r="EB207" s="283" t="str">
        <f ca="true">+IF(OFFSET('Hygiene Data'!$H$12,0,10*ROW('Hygiene Data'!H201))="","",OFFSET('Hygiene Data'!$H$12,0,10*ROW('Hygiene Data'!H201)))</f>
        <v/>
      </c>
      <c r="EC207" s="283" t="str">
        <f ca="true">+IF(OFFSET('Hygiene Data'!$H$13,0,10*ROW('Hygiene Data'!H201))="","",OFFSET('Hygiene Data'!$H$13,0,10*ROW('Hygiene Data'!H201)))</f>
        <v/>
      </c>
      <c r="ED207" s="283" t="str">
        <f ca="true">+IF(OFFSET('Hygiene Data'!$I$11,0,10*ROW('Hygiene Data'!I201))="","",OFFSET('Hygiene Data'!$I$11,0,10*ROW('Hygiene Data'!I201)))</f>
        <v/>
      </c>
      <c r="EE207" s="283" t="str">
        <f ca="true">+IF(OFFSET('Hygiene Data'!$I$12,0,10*ROW('Hygiene Data'!I201))="","",OFFSET('Hygiene Data'!$I$12,0,10*ROW('Hygiene Data'!I201)))</f>
        <v/>
      </c>
      <c r="EF207" s="283"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9" customFormat="true" ht="30" customHeight="true" x14ac:dyDescent="0.25">
      <c r="B1" s="335" t="s">
        <v>28</v>
      </c>
      <c r="C1" s="555" t="s">
        <v>253</v>
      </c>
      <c r="D1" s="330" t="s">
        <v>162</v>
      </c>
      <c r="E1" s="330"/>
      <c r="F1" s="330"/>
      <c r="G1" s="330"/>
      <c r="H1" s="330"/>
      <c r="I1" s="334"/>
      <c r="J1" s="320"/>
      <c r="K1" s="320"/>
      <c r="L1" s="335" t="s">
        <v>28</v>
      </c>
      <c r="M1" s="555" t="s">
        <v>254</v>
      </c>
      <c r="N1" s="330" t="s">
        <v>162</v>
      </c>
      <c r="O1" s="330"/>
      <c r="P1" s="330"/>
      <c r="Q1" s="330"/>
      <c r="R1" s="330"/>
      <c r="S1" s="334"/>
      <c r="T1" s="320"/>
      <c r="U1" s="320"/>
      <c r="V1" s="335" t="s">
        <v>28</v>
      </c>
      <c r="W1" s="555" t="s">
        <v>255</v>
      </c>
      <c r="X1" s="330" t="str">
        <f>N1</f>
        <v>Republic of Moldova</v>
      </c>
      <c r="Y1" s="330"/>
      <c r="Z1" s="330"/>
      <c r="AA1" s="330"/>
      <c r="AB1" s="330"/>
      <c r="AC1" s="334"/>
      <c r="AD1" s="320"/>
      <c r="AE1" s="320"/>
      <c r="AF1" s="335" t="s">
        <v>28</v>
      </c>
      <c r="AG1" s="555" t="s">
        <v>256</v>
      </c>
      <c r="AH1" s="330" t="str">
        <f>X1</f>
        <v>Republic of Moldova</v>
      </c>
      <c r="AI1" s="330"/>
      <c r="AJ1" s="330"/>
      <c r="AK1" s="330"/>
      <c r="AL1" s="330"/>
      <c r="AM1" s="334"/>
      <c r="AN1" s="320"/>
      <c r="AO1" s="320"/>
      <c r="AP1" s="335" t="s">
        <v>28</v>
      </c>
      <c r="AQ1" s="555" t="s">
        <v>256</v>
      </c>
      <c r="AR1" s="330" t="str">
        <f>AH1</f>
        <v>Republic of Moldova</v>
      </c>
      <c r="AS1" s="330"/>
      <c r="AT1" s="330"/>
      <c r="AU1" s="330"/>
      <c r="AV1" s="330"/>
      <c r="AW1" s="334"/>
      <c r="AX1" s="320"/>
      <c r="AY1" s="320"/>
      <c r="AZ1" s="335" t="s">
        <v>28</v>
      </c>
      <c r="BA1" s="555" t="s">
        <v>257</v>
      </c>
      <c r="BB1" s="330" t="str">
        <f>AR1</f>
        <v>Republic of Moldova</v>
      </c>
      <c r="BC1" s="330"/>
      <c r="BD1" s="330"/>
      <c r="BE1" s="330"/>
      <c r="BF1" s="330"/>
      <c r="BG1" s="334"/>
      <c r="BH1" s="320"/>
      <c r="BI1" s="320"/>
      <c r="BJ1" s="335" t="s">
        <v>28</v>
      </c>
      <c r="BK1" s="555">
        <v>2018</v>
      </c>
      <c r="BL1" s="330" t="str">
        <f>BB1</f>
        <v>Republic of Moldova</v>
      </c>
      <c r="BM1" s="330"/>
      <c r="BN1" s="330"/>
      <c r="BO1" s="330"/>
      <c r="BP1" s="330"/>
      <c r="BQ1" s="334"/>
      <c r="BR1" s="320"/>
      <c r="BS1" s="320"/>
      <c r="BT1" s="335" t="s">
        <v>28</v>
      </c>
      <c r="BU1" s="555">
        <v>2019</v>
      </c>
      <c r="BV1" s="330" t="str">
        <f>BB1</f>
        <v>Republic of Moldova</v>
      </c>
      <c r="BW1" s="330"/>
      <c r="BX1" s="330"/>
      <c r="BY1" s="330"/>
      <c r="BZ1" s="330"/>
      <c r="CA1" s="334"/>
      <c r="CB1" s="320"/>
      <c r="CC1" s="320"/>
      <c r="CD1" s="335" t="s">
        <v>28</v>
      </c>
      <c r="CE1" s="555">
        <v>2021</v>
      </c>
      <c r="CF1" s="330" t="str">
        <f>BV1</f>
        <v>Republic of Moldova</v>
      </c>
      <c r="CG1" s="330"/>
      <c r="CH1" s="330"/>
      <c r="CI1" s="330"/>
      <c r="CJ1" s="330"/>
      <c r="CK1" s="334"/>
      <c r="CL1" s="320"/>
      <c r="CM1" s="320"/>
      <c r="CN1" s="335" t="s">
        <v>28</v>
      </c>
      <c r="CO1" s="555">
        <v>2023</v>
      </c>
      <c r="CP1" s="330" t="s">
        <v>162</v>
      </c>
      <c r="CQ1" s="330"/>
      <c r="CR1" s="330"/>
      <c r="CS1" s="330"/>
      <c r="CT1" s="330"/>
      <c r="CU1" s="334"/>
      <c r="CV1" s="320"/>
      <c r="CW1" s="320"/>
    </row>
    <row xmlns:x14ac="http://schemas.microsoft.com/office/spreadsheetml/2009/9/ac" r="2" s="319" customFormat="true" ht="30" customHeight="true" x14ac:dyDescent="0.25">
      <c r="A2" s="571" t="s">
        <v>276</v>
      </c>
      <c r="B2" s="331" t="s">
        <v>247</v>
      </c>
      <c r="C2" s="249" t="s">
        <v>163</v>
      </c>
      <c r="D2" s="249" t="s">
        <v>175</v>
      </c>
      <c r="E2" s="332"/>
      <c r="F2" s="332"/>
      <c r="G2" s="332"/>
      <c r="H2" s="332"/>
      <c r="I2" s="333"/>
      <c r="J2" s="320" t="s">
        <v>258</v>
      </c>
      <c r="K2" s="320"/>
      <c r="L2" s="331" t="s">
        <v>248</v>
      </c>
      <c r="M2" s="249" t="s">
        <v>163</v>
      </c>
      <c r="N2" s="249" t="s">
        <v>176</v>
      </c>
      <c r="O2" s="332"/>
      <c r="P2" s="332"/>
      <c r="Q2" s="332"/>
      <c r="R2" s="332"/>
      <c r="S2" s="333"/>
      <c r="T2" s="320" t="s">
        <v>258</v>
      </c>
      <c r="U2" s="320"/>
      <c r="V2" s="331" t="s">
        <v>249</v>
      </c>
      <c r="W2" s="249" t="s">
        <v>181</v>
      </c>
      <c r="X2" s="249" t="s">
        <v>198</v>
      </c>
      <c r="Y2" s="332"/>
      <c r="Z2" s="332"/>
      <c r="AA2" s="332"/>
      <c r="AB2" s="332"/>
      <c r="AC2" s="333"/>
      <c r="AD2" s="320" t="s">
        <v>258</v>
      </c>
      <c r="AE2" s="320"/>
      <c r="AF2" s="331" t="s">
        <v>250</v>
      </c>
      <c r="AG2" s="249" t="s">
        <v>181</v>
      </c>
      <c r="AH2" s="249" t="s">
        <v>198</v>
      </c>
      <c r="AI2" s="332"/>
      <c r="AJ2" s="332"/>
      <c r="AK2" s="332"/>
      <c r="AL2" s="332"/>
      <c r="AM2" s="333"/>
      <c r="AN2" s="320" t="s">
        <v>258</v>
      </c>
      <c r="AO2" s="320"/>
      <c r="AP2" s="331" t="s">
        <v>251</v>
      </c>
      <c r="AQ2" s="249" t="s">
        <v>163</v>
      </c>
      <c r="AR2" s="249" t="s">
        <v>236</v>
      </c>
      <c r="AS2" s="332"/>
      <c r="AT2" s="332"/>
      <c r="AU2" s="332"/>
      <c r="AV2" s="332"/>
      <c r="AW2" s="333"/>
      <c r="AX2" s="320" t="s">
        <v>258</v>
      </c>
      <c r="AY2" s="320"/>
      <c r="AZ2" s="331" t="s">
        <v>252</v>
      </c>
      <c r="BA2" s="249" t="s">
        <v>181</v>
      </c>
      <c r="BB2" s="249" t="s">
        <v>198</v>
      </c>
      <c r="BC2" s="332"/>
      <c r="BD2" s="332"/>
      <c r="BE2" s="332"/>
      <c r="BF2" s="332"/>
      <c r="BG2" s="333"/>
      <c r="BH2" s="320" t="s">
        <v>258</v>
      </c>
      <c r="BI2" s="320"/>
      <c r="BJ2" s="331" t="s">
        <v>286</v>
      </c>
      <c r="BK2" s="249" t="s">
        <v>181</v>
      </c>
      <c r="BL2" s="249" t="s">
        <v>282</v>
      </c>
      <c r="BM2" s="332"/>
      <c r="BN2" s="332"/>
      <c r="BO2" s="332"/>
      <c r="BP2" s="332"/>
      <c r="BQ2" s="333"/>
      <c r="BR2" s="320" t="s">
        <v>258</v>
      </c>
      <c r="BS2" s="320"/>
      <c r="BT2" s="331" t="s">
        <v>274</v>
      </c>
      <c r="BU2" s="249" t="s">
        <v>181</v>
      </c>
      <c r="BV2" s="249" t="s">
        <v>198</v>
      </c>
      <c r="BW2" s="332"/>
      <c r="BX2" s="332"/>
      <c r="BY2" s="332"/>
      <c r="BZ2" s="332"/>
      <c r="CA2" s="333"/>
      <c r="CB2" s="320" t="s">
        <v>258</v>
      </c>
      <c r="CC2" s="320"/>
      <c r="CD2" s="331" t="s">
        <v>281</v>
      </c>
      <c r="CE2" s="249" t="s">
        <v>181</v>
      </c>
      <c r="CF2" s="249" t="s">
        <v>282</v>
      </c>
      <c r="CG2" s="332"/>
      <c r="CH2" s="332"/>
      <c r="CI2" s="332"/>
      <c r="CJ2" s="332"/>
      <c r="CK2" s="333"/>
      <c r="CL2" s="320" t="s">
        <v>258</v>
      </c>
      <c r="CM2" s="320"/>
      <c r="CN2" s="331" t="s">
        <v>289</v>
      </c>
      <c r="CO2" s="249" t="s">
        <v>290</v>
      </c>
      <c r="CP2" s="249" t="s">
        <v>291</v>
      </c>
      <c r="CQ2" s="332"/>
      <c r="CR2" s="332"/>
      <c r="CS2" s="332"/>
      <c r="CT2" s="332"/>
      <c r="CU2" s="333"/>
      <c r="CV2" s="320" t="s">
        <v>258</v>
      </c>
      <c r="CW2" s="320"/>
    </row>
    <row xmlns:x14ac="http://schemas.microsoft.com/office/spreadsheetml/2009/9/ac" r="3" s="257" customFormat="true" ht="18" customHeight="true" x14ac:dyDescent="0.25">
      <c r="A3" s="571"/>
      <c r="B3" s="250" t="s">
        <v>190</v>
      </c>
      <c r="C3" s="251" t="s">
        <v>56</v>
      </c>
      <c r="D3" s="252" t="s">
        <v>7</v>
      </c>
      <c r="E3" s="253" t="s">
        <v>1</v>
      </c>
      <c r="F3" s="253" t="s">
        <v>2</v>
      </c>
      <c r="G3" s="253" t="s">
        <v>16</v>
      </c>
      <c r="H3" s="253" t="s">
        <v>17</v>
      </c>
      <c r="I3" s="254" t="s">
        <v>18</v>
      </c>
      <c r="J3" s="255"/>
      <c r="K3" s="255"/>
      <c r="L3" s="250" t="s">
        <v>190</v>
      </c>
      <c r="M3" s="251" t="s">
        <v>56</v>
      </c>
      <c r="N3" s="252" t="s">
        <v>7</v>
      </c>
      <c r="O3" s="253" t="s">
        <v>1</v>
      </c>
      <c r="P3" s="253" t="s">
        <v>2</v>
      </c>
      <c r="Q3" s="253" t="s">
        <v>16</v>
      </c>
      <c r="R3" s="253" t="s">
        <v>17</v>
      </c>
      <c r="S3" s="254" t="s">
        <v>18</v>
      </c>
      <c r="T3" s="255"/>
      <c r="U3" s="255"/>
      <c r="V3" s="250" t="s">
        <v>190</v>
      </c>
      <c r="W3" s="251" t="s">
        <v>56</v>
      </c>
      <c r="X3" s="252" t="s">
        <v>7</v>
      </c>
      <c r="Y3" s="253" t="s">
        <v>1</v>
      </c>
      <c r="Z3" s="253" t="s">
        <v>2</v>
      </c>
      <c r="AA3" s="253" t="s">
        <v>16</v>
      </c>
      <c r="AB3" s="253" t="s">
        <v>17</v>
      </c>
      <c r="AC3" s="254" t="s">
        <v>18</v>
      </c>
      <c r="AD3" s="255"/>
      <c r="AE3" s="255"/>
      <c r="AF3" s="250" t="s">
        <v>190</v>
      </c>
      <c r="AG3" s="251" t="s">
        <v>56</v>
      </c>
      <c r="AH3" s="252" t="s">
        <v>7</v>
      </c>
      <c r="AI3" s="253" t="s">
        <v>1</v>
      </c>
      <c r="AJ3" s="253" t="s">
        <v>2</v>
      </c>
      <c r="AK3" s="253" t="s">
        <v>16</v>
      </c>
      <c r="AL3" s="253" t="s">
        <v>17</v>
      </c>
      <c r="AM3" s="254" t="s">
        <v>18</v>
      </c>
      <c r="AN3" s="255"/>
      <c r="AO3" s="255"/>
      <c r="AP3" s="250" t="s">
        <v>190</v>
      </c>
      <c r="AQ3" s="251" t="s">
        <v>56</v>
      </c>
      <c r="AR3" s="252" t="s">
        <v>7</v>
      </c>
      <c r="AS3" s="253" t="s">
        <v>1</v>
      </c>
      <c r="AT3" s="253" t="s">
        <v>2</v>
      </c>
      <c r="AU3" s="253" t="s">
        <v>16</v>
      </c>
      <c r="AV3" s="253" t="s">
        <v>17</v>
      </c>
      <c r="AW3" s="254" t="s">
        <v>18</v>
      </c>
      <c r="AX3" s="255"/>
      <c r="AY3" s="255"/>
      <c r="AZ3" s="250" t="s">
        <v>190</v>
      </c>
      <c r="BA3" s="251" t="s">
        <v>56</v>
      </c>
      <c r="BB3" s="252" t="s">
        <v>7</v>
      </c>
      <c r="BC3" s="253" t="s">
        <v>1</v>
      </c>
      <c r="BD3" s="253" t="s">
        <v>2</v>
      </c>
      <c r="BE3" s="253" t="s">
        <v>16</v>
      </c>
      <c r="BF3" s="253" t="s">
        <v>17</v>
      </c>
      <c r="BG3" s="254" t="s">
        <v>18</v>
      </c>
      <c r="BH3" s="255"/>
      <c r="BI3" s="255"/>
      <c r="BJ3" s="250" t="s">
        <v>190</v>
      </c>
      <c r="BK3" s="251" t="s">
        <v>56</v>
      </c>
      <c r="BL3" s="252" t="s">
        <v>7</v>
      </c>
      <c r="BM3" s="253" t="s">
        <v>1</v>
      </c>
      <c r="BN3" s="253" t="s">
        <v>2</v>
      </c>
      <c r="BO3" s="253" t="s">
        <v>16</v>
      </c>
      <c r="BP3" s="253" t="s">
        <v>17</v>
      </c>
      <c r="BQ3" s="254" t="s">
        <v>18</v>
      </c>
      <c r="BR3" s="255"/>
      <c r="BS3" s="255"/>
      <c r="BT3" s="250" t="s">
        <v>190</v>
      </c>
      <c r="BU3" s="251" t="s">
        <v>56</v>
      </c>
      <c r="BV3" s="252" t="s">
        <v>7</v>
      </c>
      <c r="BW3" s="253" t="s">
        <v>1</v>
      </c>
      <c r="BX3" s="253" t="s">
        <v>2</v>
      </c>
      <c r="BY3" s="253" t="s">
        <v>16</v>
      </c>
      <c r="BZ3" s="253" t="s">
        <v>17</v>
      </c>
      <c r="CA3" s="254" t="s">
        <v>18</v>
      </c>
      <c r="CB3" s="255"/>
      <c r="CC3" s="255"/>
      <c r="CD3" s="250" t="s">
        <v>190</v>
      </c>
      <c r="CE3" s="251" t="s">
        <v>56</v>
      </c>
      <c r="CF3" s="252" t="s">
        <v>7</v>
      </c>
      <c r="CG3" s="253" t="s">
        <v>1</v>
      </c>
      <c r="CH3" s="253" t="s">
        <v>2</v>
      </c>
      <c r="CI3" s="253" t="s">
        <v>16</v>
      </c>
      <c r="CJ3" s="253" t="s">
        <v>17</v>
      </c>
      <c r="CK3" s="254" t="s">
        <v>18</v>
      </c>
      <c r="CL3" s="255"/>
      <c r="CM3" s="255"/>
      <c r="CN3" s="250" t="s">
        <v>190</v>
      </c>
      <c r="CO3" s="251" t="s">
        <v>56</v>
      </c>
      <c r="CP3" s="252" t="s">
        <v>7</v>
      </c>
      <c r="CQ3" s="253" t="s">
        <v>1</v>
      </c>
      <c r="CR3" s="253" t="s">
        <v>2</v>
      </c>
      <c r="CS3" s="253" t="s">
        <v>16</v>
      </c>
      <c r="CT3" s="253" t="s">
        <v>17</v>
      </c>
      <c r="CU3" s="254" t="s">
        <v>18</v>
      </c>
      <c r="CV3" s="255"/>
      <c r="CW3" s="255"/>
      <c r="CX3" s="256"/>
      <c r="DH3" s="256"/>
      <c r="DR3" s="256"/>
      <c r="EB3" s="256"/>
      <c r="EL3" s="256"/>
      <c r="EV3" s="256"/>
      <c r="FF3" s="256"/>
      <c r="FP3" s="256"/>
      <c r="FZ3" s="256"/>
      <c r="GJ3" s="256"/>
      <c r="GT3" s="256"/>
      <c r="HD3" s="256"/>
      <c r="HN3" s="256"/>
      <c r="HX3" s="256"/>
      <c r="IH3" s="256"/>
    </row>
    <row xmlns:x14ac="http://schemas.microsoft.com/office/spreadsheetml/2009/9/ac" r="4" s="4" customFormat="true" x14ac:dyDescent="0.25">
      <c r="A4" s="385" t="str">
        <f>IF(ISBLANK('Data Summary'!A6),"",'Data Summary'!A6)</f>
        <v>MDA_2010_CEN</v>
      </c>
      <c r="B4" s="116"/>
      <c r="C4" s="64" t="s">
        <v>24</v>
      </c>
      <c r="D4" s="9">
        <f>IF(COUNTA(D13)=0,"",D13)</f>
        <v>0</v>
      </c>
      <c r="E4" s="9">
        <f t="shared" ref="E4:I4" si="0">IF(COUNTA(E13)=0,"",E13)</f>
        <v>0</v>
      </c>
      <c r="F4" s="9">
        <f t="shared" si="0"/>
        <v>0</v>
      </c>
      <c r="G4" s="9" t="str">
        <f t="shared" si="0"/>
        <v/>
      </c>
      <c r="H4" s="9" t="str">
        <f t="shared" si="0"/>
        <v/>
      </c>
      <c r="I4" s="28" t="str">
        <f t="shared" si="0"/>
        <v/>
      </c>
      <c r="J4" s="23"/>
      <c r="K4" s="23"/>
      <c r="L4" s="116"/>
      <c r="M4" s="64" t="s">
        <v>24</v>
      </c>
      <c r="N4" s="9" t="str">
        <f>IF(COUNTA(N13)=0,"",N13)</f>
        <v/>
      </c>
      <c r="O4" s="9" t="str">
        <f t="shared" ref="O4:S4" si="1">IF(COUNTA(O13)=0,"",O13)</f>
        <v/>
      </c>
      <c r="P4" s="9" t="str">
        <f t="shared" si="1"/>
        <v/>
      </c>
      <c r="Q4" s="9" t="str">
        <f t="shared" si="1"/>
        <v/>
      </c>
      <c r="R4" s="9" t="str">
        <f t="shared" si="1"/>
        <v/>
      </c>
      <c r="S4" s="28" t="str">
        <f t="shared" si="1"/>
        <v/>
      </c>
      <c r="T4" s="23"/>
      <c r="U4" s="23"/>
      <c r="V4" s="116" t="s">
        <v>204</v>
      </c>
      <c r="W4" s="145" t="s">
        <v>24</v>
      </c>
      <c r="X4" s="9">
        <f>IF(COUNTA(X13)=0,"",X13)</f>
        <v>0</v>
      </c>
      <c r="Y4" s="9" t="str">
        <f t="shared" ref="Y4:AC4" si="2">IF(COUNTA(Y13)=0,"",Y13)</f>
        <v/>
      </c>
      <c r="Z4" s="9" t="str">
        <f t="shared" si="2"/>
        <v/>
      </c>
      <c r="AA4" s="9" t="str">
        <f t="shared" si="2"/>
        <v/>
      </c>
      <c r="AB4" s="9">
        <f t="shared" si="2"/>
        <v>0</v>
      </c>
      <c r="AC4" s="28">
        <f t="shared" si="2"/>
        <v>0</v>
      </c>
      <c r="AD4" s="23"/>
      <c r="AE4" s="23"/>
      <c r="AF4" s="116" t="s">
        <v>204</v>
      </c>
      <c r="AG4" s="145" t="s">
        <v>24</v>
      </c>
      <c r="AH4" s="9">
        <f>IF(COUNTA(AH13)=0,"",AH13)</f>
        <v>0</v>
      </c>
      <c r="AI4" s="9" t="str">
        <f t="shared" ref="AI4:AM4" si="3">IF(COUNTA(AI13)=0,"",AI13)</f>
        <v/>
      </c>
      <c r="AJ4" s="9" t="str">
        <f t="shared" si="3"/>
        <v/>
      </c>
      <c r="AK4" s="9" t="str">
        <f t="shared" si="3"/>
        <v/>
      </c>
      <c r="AL4" s="9">
        <f t="shared" si="3"/>
        <v>0</v>
      </c>
      <c r="AM4" s="28">
        <f t="shared" si="3"/>
        <v>0</v>
      </c>
      <c r="AN4" s="23"/>
      <c r="AO4" s="23"/>
      <c r="AP4" s="116"/>
      <c r="AQ4" s="145" t="s">
        <v>24</v>
      </c>
      <c r="AR4" s="9" t="str">
        <f>IF(COUNTA(AR13)=0,"",AR13)</f>
        <v/>
      </c>
      <c r="AS4" s="9" t="str">
        <f t="shared" ref="AS4:AW4" si="4">IF(COUNTA(AS13)=0,"",AS13)</f>
        <v/>
      </c>
      <c r="AT4" s="9" t="str">
        <f t="shared" si="4"/>
        <v/>
      </c>
      <c r="AU4" s="9" t="str">
        <f t="shared" si="4"/>
        <v/>
      </c>
      <c r="AV4" s="9" t="str">
        <f t="shared" si="4"/>
        <v/>
      </c>
      <c r="AW4" s="28" t="str">
        <f t="shared" si="4"/>
        <v/>
      </c>
      <c r="AX4" s="23"/>
      <c r="AY4" s="23"/>
      <c r="AZ4" s="116" t="s">
        <v>204</v>
      </c>
      <c r="BA4" s="145" t="s">
        <v>24</v>
      </c>
      <c r="BB4" s="9">
        <f>IF(COUNTA(BB13)=0,"",BB13)</f>
        <v>0</v>
      </c>
      <c r="BC4" s="9" t="str">
        <f t="shared" ref="BC4:BG4" si="5">IF(COUNTA(BC13)=0,"",BC13)</f>
        <v/>
      </c>
      <c r="BD4" s="9" t="str">
        <f t="shared" si="5"/>
        <v/>
      </c>
      <c r="BE4" s="9" t="str">
        <f t="shared" si="5"/>
        <v/>
      </c>
      <c r="BF4" s="9">
        <f t="shared" si="5"/>
        <v>0</v>
      </c>
      <c r="BG4" s="28">
        <f t="shared" si="5"/>
        <v>0</v>
      </c>
      <c r="BH4" s="23"/>
      <c r="BI4" s="23"/>
      <c r="BJ4" s="116" t="s">
        <v>204</v>
      </c>
      <c r="BK4" s="145" t="s">
        <v>24</v>
      </c>
      <c r="BL4" s="9">
        <f>IF(COUNTA(BL13)=0,"",BL13)</f>
        <v>0</v>
      </c>
      <c r="BM4" s="9" t="str">
        <f t="shared" ref="BM4:BQ4" si="6">IF(COUNTA(BM13)=0,"",BM13)</f>
        <v/>
      </c>
      <c r="BN4" s="9" t="str">
        <f t="shared" si="6"/>
        <v/>
      </c>
      <c r="BO4" s="9" t="str">
        <f t="shared" si="6"/>
        <v/>
      </c>
      <c r="BP4" s="9" t="str">
        <f t="shared" si="6"/>
        <v/>
      </c>
      <c r="BQ4" s="28" t="str">
        <f t="shared" si="6"/>
        <v/>
      </c>
      <c r="BR4" s="23"/>
      <c r="BS4" s="23"/>
      <c r="BT4" s="116" t="s">
        <v>204</v>
      </c>
      <c r="BU4" s="145" t="s">
        <v>24</v>
      </c>
      <c r="BV4" s="9">
        <f>IF(COUNTA(BV13)=0,"",BV13)</f>
        <v>0</v>
      </c>
      <c r="BW4" s="9" t="str">
        <f t="shared" ref="BW4:CA4" si="7">IF(COUNTA(BW13)=0,"",BW13)</f>
        <v/>
      </c>
      <c r="BX4" s="9" t="str">
        <f t="shared" si="7"/>
        <v/>
      </c>
      <c r="BY4" s="9" t="str">
        <f t="shared" si="7"/>
        <v/>
      </c>
      <c r="BZ4" s="9">
        <f t="shared" si="7"/>
        <v>0</v>
      </c>
      <c r="CA4" s="28">
        <f t="shared" si="7"/>
        <v>0</v>
      </c>
      <c r="CB4" s="23"/>
      <c r="CC4" s="23"/>
      <c r="CD4" s="116" t="s">
        <v>204</v>
      </c>
      <c r="CE4" s="145" t="s">
        <v>24</v>
      </c>
      <c r="CF4" s="9">
        <f>IF(COUNTA(CF13)=0,"",CF13)</f>
        <v>0</v>
      </c>
      <c r="CG4" s="9" t="str">
        <f t="shared" ref="CG4:CK4" si="8">IF(COUNTA(CG13)=0,"",CG13)</f>
        <v/>
      </c>
      <c r="CH4" s="9" t="str">
        <f t="shared" si="8"/>
        <v/>
      </c>
      <c r="CI4" s="9" t="str">
        <f t="shared" si="8"/>
        <v/>
      </c>
      <c r="CJ4" s="9" t="str">
        <f t="shared" si="8"/>
        <v/>
      </c>
      <c r="CK4" s="28" t="str">
        <f t="shared" si="8"/>
        <v/>
      </c>
      <c r="CL4" s="23"/>
      <c r="CM4" s="23"/>
      <c r="CN4" s="116" t="s">
        <v>204</v>
      </c>
      <c r="CO4" s="145" t="s">
        <v>24</v>
      </c>
      <c r="CP4" s="9">
        <f>IF(COUNTA(CP13)=0,"",CP13)</f>
        <v>0.1697792869269949</v>
      </c>
      <c r="CQ4" s="9" t="str">
        <f t="shared" ref="CQ4:CU4" si="9">IF(COUNTA(CQ13)=0,"",CQ13)</f>
        <v/>
      </c>
      <c r="CR4" s="9" t="str">
        <f t="shared" si="9"/>
        <v/>
      </c>
      <c r="CS4" s="9" t="str">
        <f t="shared" si="9"/>
        <v/>
      </c>
      <c r="CT4" s="9" t="str">
        <f t="shared" si="9"/>
        <v/>
      </c>
      <c r="CU4" s="28" t="str">
        <f t="shared" si="9"/>
        <v/>
      </c>
      <c r="CV4" s="23"/>
      <c r="CW4" s="23"/>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385" t="str">
        <f ca="true">IF(ISBLANK('Data Summary'!A7),"",'Data Summary'!A7)</f>
        <v>MDA_2014_CEN</v>
      </c>
      <c r="B5" s="116"/>
      <c r="C5" s="64" t="s">
        <v>0</v>
      </c>
      <c r="D5" s="9">
        <f>IF((COUNTA(D14:D25)=0)+(COUNTA(D13)=0),"",100-D13-SUMPRODUCT(C14:C25,D14:D25))</f>
        <v>14</v>
      </c>
      <c r="E5" s="9">
        <f>IF((COUNTA(E14:E25)=0)+(COUNTA(E13)=0),"",100-E13-SUMPRODUCT(C14:C25,E14:E25))</f>
        <v>1.7000000000000028</v>
      </c>
      <c r="F5" s="9">
        <f>IF((COUNTA(F14:F25)=0)+(COUNTA(F13)=0),"",100-F13-SUMPRODUCT(C14:C25,F14:F25))</f>
        <v>17.199999999999989</v>
      </c>
      <c r="G5" s="9" t="str">
        <f>IF((COUNTA(G14:G25)=0)+(COUNTA(G13)=0),"",100-G13-SUMPRODUCT(C14:C25,G14:G25))</f>
        <v/>
      </c>
      <c r="H5" s="9" t="str">
        <f>IF((COUNTA(H14:H25)=0)+(COUNTA(H13)=0),"",100-H13-SUMPRODUCT(C14:C25,H14:H25))</f>
        <v/>
      </c>
      <c r="I5" s="28"/>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145"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28">
        <f>IF((COUNTA(AC14:AC25)=0)+(COUNTA(AC13)=0),"",100-AC13-SUMPRODUCT(W14:W25,AC14:AC25))</f>
        <v>0</v>
      </c>
      <c r="AD5" s="23"/>
      <c r="AE5" s="23"/>
      <c r="AF5" s="116"/>
      <c r="AG5" s="145"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28">
        <f>IF((COUNTA(AM14:AM25)=0)+(COUNTA(AM13)=0),"",100-AM13-SUMPRODUCT(AG14:AG25,AM14:AM25))</f>
        <v>0</v>
      </c>
      <c r="AN5" s="23"/>
      <c r="AO5" s="23"/>
      <c r="AP5" s="116"/>
      <c r="AQ5" s="14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t="str">
        <f>IF((COUNTA(AW14:AW25)=0)+(COUNTA(AW13)=0),"",100-AW13-SUMPRODUCT(AQ14:AQ25,AW14:AW25))</f>
        <v/>
      </c>
      <c r="AX5" s="23"/>
      <c r="AY5" s="23"/>
      <c r="AZ5" s="116"/>
      <c r="BA5" s="145"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8">
        <f>IF((COUNTA(BG14:BG25)=0)+(COUNTA(BG13)=0),"",100-BG13-SUMPRODUCT(BA14:BA25,BG14:BG25))</f>
        <v>0</v>
      </c>
      <c r="BH5" s="23"/>
      <c r="BI5" s="23"/>
      <c r="BJ5" s="116"/>
      <c r="BK5" s="145" t="s">
        <v>0</v>
      </c>
      <c r="BL5" s="9">
        <f>IF((COUNTA(BL14:BL25)=0)+(COUNTA(BL13)=0),"",100-BL13-SUMPRODUCT(BK14:BK25,BL14:BL25))</f>
        <v>0</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8" t="str">
        <f>IF((COUNTA(BQ14:BQ25)=0)+(COUNTA(BQ13)=0),"",100-BQ13-SUMPRODUCT(BK14:BK25,BQ14:BQ25))</f>
        <v/>
      </c>
      <c r="BR5" s="23"/>
      <c r="BS5" s="23"/>
      <c r="BT5" s="116"/>
      <c r="BU5" s="145" t="s">
        <v>0</v>
      </c>
      <c r="BV5" s="9">
        <f>IF((COUNTA(BV14:BV25)=0)+(COUNTA(BV13)=0),"",100-BV13-SUMPRODUCT(BU14:BU25,BV14:BV25))</f>
        <v>0</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0</v>
      </c>
      <c r="CA5" s="28">
        <f>IF((COUNTA(CA14:CA25)=0)+(COUNTA(CA13)=0),"",100-CA13-SUMPRODUCT(BU14:BU25,CA14:CA25))</f>
        <v>0</v>
      </c>
      <c r="CB5" s="23"/>
      <c r="CC5" s="23"/>
      <c r="CD5" s="116"/>
      <c r="CE5" s="145" t="s">
        <v>0</v>
      </c>
      <c r="CF5" s="9">
        <f>IF((COUNTA(CF14:CF25)=0)+(COUNTA(CF13)=0),"",100-CF13-SUMPRODUCT(CE14:CE25,CF14:CF25))</f>
        <v>0</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8" t="str">
        <f>IF((COUNTA(CK14:CK25)=0)+(COUNTA(CK13)=0),"",100-CK13-SUMPRODUCT(CE14:CE25,CK14:CK25))</f>
        <v/>
      </c>
      <c r="CL5" s="23"/>
      <c r="CM5" s="23"/>
      <c r="CN5" s="116"/>
      <c r="CO5" s="145" t="s">
        <v>0</v>
      </c>
      <c r="CP5" s="9">
        <f>IF((COUNTA(CP14:CP25)=0)+(COUNTA(CP13)=0),"",100-CP13-SUMPRODUCT(CO14:CO25,CP14:CP25))</f>
        <v>1.2733446519524563</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8" t="str">
        <f>IF((COUNTA(CU14:CU25)=0)+(COUNTA(CU13)=0),"",100-CU13-SUMPRODUCT(CO14:CO25,CU14:CU25))</f>
        <v/>
      </c>
      <c r="CV5" s="23"/>
      <c r="CW5" s="23"/>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385" t="str">
        <f ca="true">IF(ISBLANK('Data Summary'!A8),"",'Data Summary'!A8)</f>
        <v>MDA_2016_UIS</v>
      </c>
      <c r="B6" s="116"/>
      <c r="C6" s="64" t="s">
        <v>19</v>
      </c>
      <c r="D6" s="9">
        <f>IF(COUNTA(D14:D25)=0,"",SUMPRODUCT(D14:D25,C14:C25))</f>
        <v>86</v>
      </c>
      <c r="E6" s="9">
        <f>IF(COUNTA(E14:E25)=0,"",SUMPRODUCT(E14:E25,C14:C25))</f>
        <v>98.3</v>
      </c>
      <c r="F6" s="9">
        <f>IF(COUNTA(F14:F25)=0,"",SUMPRODUCT(F14:F25,C14:C25))</f>
        <v>82.800000000000011</v>
      </c>
      <c r="G6" s="9" t="str">
        <f>IF(COUNTA(G14:G25)=0,"",SUMPRODUCT(G14:G25,C14:C25))</f>
        <v/>
      </c>
      <c r="H6" s="9" t="str">
        <f>IF(COUNTA(H14:H25)=0,"",SUMPRODUCT(H14:H25,C14:C25))</f>
        <v/>
      </c>
      <c r="I6" s="28" t="str">
        <f>IF(COUNTA(I14:I25)=0,"",SUMPRODUCT(I14:I25,C14:C25))</f>
        <v/>
      </c>
      <c r="J6" s="23"/>
      <c r="K6" s="23"/>
      <c r="L6" s="116"/>
      <c r="M6" s="64" t="s">
        <v>19</v>
      </c>
      <c r="N6" s="9">
        <f>IF(COUNTA(N14:N25)=0,"",SUMPRODUCT(N14:N25,M14:M25))</f>
        <v>96</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6" t="s">
        <v>204</v>
      </c>
      <c r="W6" s="145"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28">
        <f>IF(COUNTA(AC14:AC25)=0,"",SUMPRODUCT(AC14:AC25,W14:W25))</f>
        <v>100</v>
      </c>
      <c r="AD6" s="23"/>
      <c r="AE6" s="23"/>
      <c r="AF6" s="116" t="s">
        <v>204</v>
      </c>
      <c r="AG6" s="145"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28">
        <f>IF(COUNTA(AM14:AM25)=0,"",SUMPRODUCT(AM14:AM25,AG14:AG25))</f>
        <v>100</v>
      </c>
      <c r="AN6" s="23"/>
      <c r="AO6" s="23"/>
      <c r="AP6" s="116"/>
      <c r="AQ6" s="14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8" t="str">
        <f>IF(COUNTA(AW14:AW25)=0,"",SUMPRODUCT(AW14:AW25,AQ14:AQ25))</f>
        <v/>
      </c>
      <c r="AX6" s="23"/>
      <c r="AY6" s="23"/>
      <c r="AZ6" s="116" t="s">
        <v>204</v>
      </c>
      <c r="BA6" s="145"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8">
        <f>IF(COUNTA(BG14:BG25)=0,"",SUMPRODUCT(BG14:BG25,BA14:BA25))</f>
        <v>100</v>
      </c>
      <c r="BH6" s="23"/>
      <c r="BI6" s="23"/>
      <c r="BJ6" s="116" t="s">
        <v>204</v>
      </c>
      <c r="BK6" s="145" t="s">
        <v>19</v>
      </c>
      <c r="BL6" s="9">
        <f>IF(COUNTA(BL14:BL25)=0,"",SUMPRODUCT(BL14:BL25,BK14:BK25))</f>
        <v>100</v>
      </c>
      <c r="BM6" s="9" t="str">
        <f>IF(COUNTA(BM14:BM25)=0,"",SUMPRODUCT(BM14:BM25,BK14:BK25))</f>
        <v/>
      </c>
      <c r="BN6" s="9" t="str">
        <f>IF(COUNTA(BN14:BN25)=0,"",SUMPRODUCT(BN14:BN25,BK14:BK25))</f>
        <v/>
      </c>
      <c r="BO6" s="9" t="str">
        <f>IF(COUNTA(BO14:BO25)=0,"",SUMPRODUCT(BO14:BO25,BK14:BK25))</f>
        <v/>
      </c>
      <c r="BP6" s="9" t="str">
        <f>IF(COUNTA(BP14:BP25)=0,"",SUMPRODUCT(BP14:BP25,BK14:BK25))</f>
        <v/>
      </c>
      <c r="BQ6" s="28" t="str">
        <f>IF(COUNTA(BQ14:BQ25)=0,"",SUMPRODUCT(BQ14:BQ25,BK14:BK25))</f>
        <v/>
      </c>
      <c r="BR6" s="23"/>
      <c r="BS6" s="23"/>
      <c r="BT6" s="116" t="s">
        <v>204</v>
      </c>
      <c r="BU6" s="145" t="s">
        <v>19</v>
      </c>
      <c r="BV6" s="9">
        <f>IF(COUNTA(BV14:BV25)=0,"",SUMPRODUCT(BV14:BV25,BU14:BU25))</f>
        <v>100</v>
      </c>
      <c r="BW6" s="9" t="str">
        <f>IF(COUNTA(BW14:BW25)=0,"",SUMPRODUCT(BW14:BW25,BU14:BU25))</f>
        <v/>
      </c>
      <c r="BX6" s="9" t="str">
        <f>IF(COUNTA(BX14:BX25)=0,"",SUMPRODUCT(BX14:BX25,BU14:BU25))</f>
        <v/>
      </c>
      <c r="BY6" s="9" t="str">
        <f>IF(COUNTA(BY14:BY25)=0,"",SUMPRODUCT(BY14:BY25,BU14:BU25))</f>
        <v/>
      </c>
      <c r="BZ6" s="9">
        <f>IF(COUNTA(BZ14:BZ25)=0,"",SUMPRODUCT(BZ14:BZ25,BU14:BU25))</f>
        <v>100</v>
      </c>
      <c r="CA6" s="28">
        <f>IF(COUNTA(CA14:CA25)=0,"",SUMPRODUCT(CA14:CA25,BU14:BU25))</f>
        <v>100</v>
      </c>
      <c r="CB6" s="23"/>
      <c r="CC6" s="23"/>
      <c r="CD6" s="116" t="s">
        <v>204</v>
      </c>
      <c r="CE6" s="145" t="s">
        <v>19</v>
      </c>
      <c r="CF6" s="9">
        <f>IF(COUNTA(CF14:CF25)=0,"",SUMPRODUCT(CF14:CF25,CE14:CE25))</f>
        <v>100</v>
      </c>
      <c r="CG6" s="9" t="str">
        <f>IF(COUNTA(CG14:CG25)=0,"",SUMPRODUCT(CG14:CG25,CE14:CE25))</f>
        <v/>
      </c>
      <c r="CH6" s="9" t="str">
        <f>IF(COUNTA(CH14:CH25)=0,"",SUMPRODUCT(CH14:CH25,CE14:CE25))</f>
        <v/>
      </c>
      <c r="CI6" s="9" t="str">
        <f>IF(COUNTA(CI14:CI25)=0,"",SUMPRODUCT(CI14:CI25,CE14:CE25))</f>
        <v/>
      </c>
      <c r="CJ6" s="9" t="str">
        <f>IF(COUNTA(CJ14:CJ25)=0,"",SUMPRODUCT(CJ14:CJ25,CE14:CE25))</f>
        <v/>
      </c>
      <c r="CK6" s="28" t="str">
        <f>IF(COUNTA(CK14:CK25)=0,"",SUMPRODUCT(CK14:CK25,CE14:CE25))</f>
        <v/>
      </c>
      <c r="CL6" s="23"/>
      <c r="CM6" s="23"/>
      <c r="CN6" s="116" t="s">
        <v>204</v>
      </c>
      <c r="CO6" s="145" t="s">
        <v>19</v>
      </c>
      <c r="CP6" s="9">
        <f>IF(COUNTA(CP14:CP25)=0,"",SUMPRODUCT(CP14:CP25,CO14:CO25))</f>
        <v>98.556876061120548</v>
      </c>
      <c r="CQ6" s="9" t="str">
        <f>IF(COUNTA(CQ14:CQ25)=0,"",SUMPRODUCT(CQ14:CQ25,CO14:CO25))</f>
        <v/>
      </c>
      <c r="CR6" s="9" t="str">
        <f>IF(COUNTA(CR14:CR25)=0,"",SUMPRODUCT(CR14:CR25,CO14:CO25))</f>
        <v/>
      </c>
      <c r="CS6" s="9" t="str">
        <f>IF(COUNTA(CS14:CS25)=0,"",SUMPRODUCT(CS14:CS25,CO14:CO25))</f>
        <v/>
      </c>
      <c r="CT6" s="9" t="str">
        <f>IF(COUNTA(CT14:CT25)=0,"",SUMPRODUCT(CT14:CT25,CO14:CO25))</f>
        <v/>
      </c>
      <c r="CU6" s="28" t="str">
        <f>IF(COUNTA(CU14:CU25)=0,"",SUMPRODUCT(CU14:CU25,CO14:CO25))</f>
        <v/>
      </c>
      <c r="CV6" s="23"/>
      <c r="CW6" s="23"/>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385" t="str">
        <f ca="true">IF(ISBLANK('Data Summary'!A9),"",'Data Summary'!A9)</f>
        <v>MDA_2017_UIS</v>
      </c>
      <c r="B7" s="116" t="s">
        <v>167</v>
      </c>
      <c r="C7" s="98" t="s">
        <v>38</v>
      </c>
      <c r="D7" s="8">
        <f>100-8.4</f>
        <v>91.6</v>
      </c>
      <c r="E7" s="8"/>
      <c r="F7" s="8"/>
      <c r="G7" s="8"/>
      <c r="H7" s="8"/>
      <c r="I7" s="28"/>
      <c r="J7" s="23"/>
      <c r="K7" s="23"/>
      <c r="L7" s="116"/>
      <c r="M7" s="98" t="s">
        <v>38</v>
      </c>
      <c r="N7" s="8"/>
      <c r="O7" s="8"/>
      <c r="P7" s="8"/>
      <c r="Q7" s="8"/>
      <c r="R7" s="8"/>
      <c r="S7" s="28"/>
      <c r="T7" s="23"/>
      <c r="U7" s="23"/>
      <c r="V7" s="116"/>
      <c r="W7" s="146" t="s">
        <v>38</v>
      </c>
      <c r="X7" s="8"/>
      <c r="Y7" s="8"/>
      <c r="Z7" s="8"/>
      <c r="AA7" s="8"/>
      <c r="AB7" s="8"/>
      <c r="AC7" s="28"/>
      <c r="AD7" s="23"/>
      <c r="AE7" s="23"/>
      <c r="AF7" s="116"/>
      <c r="AG7" s="146" t="s">
        <v>38</v>
      </c>
      <c r="AH7" s="8"/>
      <c r="AI7" s="8"/>
      <c r="AJ7" s="8"/>
      <c r="AK7" s="8"/>
      <c r="AL7" s="8"/>
      <c r="AM7" s="28"/>
      <c r="AN7" s="23"/>
      <c r="AO7" s="23"/>
      <c r="AP7" s="116"/>
      <c r="AQ7" s="146" t="s">
        <v>38</v>
      </c>
      <c r="AR7" s="8"/>
      <c r="AS7" s="8"/>
      <c r="AT7" s="8"/>
      <c r="AU7" s="8"/>
      <c r="AV7" s="8"/>
      <c r="AW7" s="28"/>
      <c r="AX7" s="23"/>
      <c r="AY7" s="23"/>
      <c r="AZ7" s="116"/>
      <c r="BA7" s="146" t="s">
        <v>38</v>
      </c>
      <c r="BB7" s="8"/>
      <c r="BC7" s="8"/>
      <c r="BD7" s="8"/>
      <c r="BE7" s="8"/>
      <c r="BF7" s="8"/>
      <c r="BG7" s="28"/>
      <c r="BH7" s="23"/>
      <c r="BI7" s="23"/>
      <c r="BJ7" s="116"/>
      <c r="BK7" s="146" t="s">
        <v>38</v>
      </c>
      <c r="BL7" s="8"/>
      <c r="BM7" s="8"/>
      <c r="BN7" s="8"/>
      <c r="BO7" s="8"/>
      <c r="BP7" s="8"/>
      <c r="BQ7" s="28"/>
      <c r="BR7" s="23"/>
      <c r="BS7" s="23"/>
      <c r="BT7" s="116"/>
      <c r="BU7" s="146" t="s">
        <v>38</v>
      </c>
      <c r="BV7" s="8"/>
      <c r="BW7" s="8"/>
      <c r="BX7" s="8"/>
      <c r="BY7" s="8"/>
      <c r="BZ7" s="8"/>
      <c r="CA7" s="28"/>
      <c r="CB7" s="23"/>
      <c r="CC7" s="23"/>
      <c r="CD7" s="116"/>
      <c r="CE7" s="146" t="s">
        <v>38</v>
      </c>
      <c r="CF7" s="8"/>
      <c r="CG7" s="8"/>
      <c r="CH7" s="8"/>
      <c r="CI7" s="8"/>
      <c r="CJ7" s="8"/>
      <c r="CK7" s="28"/>
      <c r="CL7" s="23"/>
      <c r="CM7" s="23"/>
      <c r="CN7" s="116" t="s">
        <v>292</v>
      </c>
      <c r="CO7" s="146" t="s">
        <v>38</v>
      </c>
      <c r="CP7" s="8">
        <v>94.05772495755518</v>
      </c>
      <c r="CQ7" s="8"/>
      <c r="CR7" s="8"/>
      <c r="CS7" s="8"/>
      <c r="CT7" s="8"/>
      <c r="CU7" s="28"/>
      <c r="CV7" s="23"/>
      <c r="CW7" s="23"/>
      <c r="CX7" s="124"/>
      <c r="DH7" s="124"/>
      <c r="DR7" s="124"/>
      <c r="EB7" s="124"/>
      <c r="EL7" s="124"/>
      <c r="EV7" s="124"/>
      <c r="FF7" s="124"/>
      <c r="FP7" s="124"/>
      <c r="FZ7" s="124"/>
      <c r="GJ7" s="124"/>
      <c r="GT7" s="124"/>
      <c r="HD7" s="124"/>
      <c r="HN7" s="124"/>
      <c r="HX7" s="124"/>
      <c r="IH7" s="124"/>
    </row>
    <row xmlns:x14ac="http://schemas.microsoft.com/office/spreadsheetml/2009/9/ac" r="8" s="4" customFormat="true" ht="15.6" customHeight="true" x14ac:dyDescent="0.25">
      <c r="A8" s="385" t="str">
        <f ca="true">IF(ISBLANK('Data Summary'!A10),"",'Data Summary'!A10)</f>
        <v>MDA_2017_NPHA</v>
      </c>
      <c r="B8" s="116"/>
      <c r="C8" s="98" t="s">
        <v>106</v>
      </c>
      <c r="D8" s="99"/>
      <c r="E8" s="9"/>
      <c r="F8" s="9"/>
      <c r="G8" s="9"/>
      <c r="H8" s="9"/>
      <c r="I8" s="28"/>
      <c r="J8" s="23"/>
      <c r="K8" s="23"/>
      <c r="L8" s="116"/>
      <c r="M8" s="98" t="s">
        <v>106</v>
      </c>
      <c r="N8" s="99"/>
      <c r="O8" s="9"/>
      <c r="P8" s="9"/>
      <c r="Q8" s="9"/>
      <c r="R8" s="9"/>
      <c r="S8" s="28"/>
      <c r="T8" s="23"/>
      <c r="U8" s="23"/>
      <c r="V8" s="116"/>
      <c r="W8" s="146" t="s">
        <v>106</v>
      </c>
      <c r="X8" s="9"/>
      <c r="Y8" s="9"/>
      <c r="Z8" s="9"/>
      <c r="AA8" s="9"/>
      <c r="AB8" s="9"/>
      <c r="AC8" s="28"/>
      <c r="AD8" s="23"/>
      <c r="AE8" s="23"/>
      <c r="AF8" s="116"/>
      <c r="AG8" s="146" t="s">
        <v>106</v>
      </c>
      <c r="AH8" s="9"/>
      <c r="AI8" s="9"/>
      <c r="AJ8" s="9"/>
      <c r="AK8" s="9"/>
      <c r="AL8" s="9"/>
      <c r="AM8" s="28"/>
      <c r="AN8" s="23"/>
      <c r="AO8" s="23"/>
      <c r="AP8" s="116"/>
      <c r="AQ8" s="146" t="s">
        <v>106</v>
      </c>
      <c r="AR8" s="9"/>
      <c r="AS8" s="9"/>
      <c r="AT8" s="9"/>
      <c r="AU8" s="9"/>
      <c r="AV8" s="9"/>
      <c r="AW8" s="28"/>
      <c r="AX8" s="23"/>
      <c r="AY8" s="23"/>
      <c r="AZ8" s="116"/>
      <c r="BA8" s="146" t="s">
        <v>106</v>
      </c>
      <c r="BB8" s="9"/>
      <c r="BC8" s="9"/>
      <c r="BD8" s="9"/>
      <c r="BE8" s="9"/>
      <c r="BF8" s="9"/>
      <c r="BG8" s="28"/>
      <c r="BH8" s="23"/>
      <c r="BI8" s="23"/>
      <c r="BJ8" s="116"/>
      <c r="BK8" s="146" t="s">
        <v>106</v>
      </c>
      <c r="BL8" s="9"/>
      <c r="BM8" s="9"/>
      <c r="BN8" s="9"/>
      <c r="BO8" s="9"/>
      <c r="BP8" s="9"/>
      <c r="BQ8" s="28"/>
      <c r="BR8" s="23"/>
      <c r="BS8" s="23"/>
      <c r="BT8" s="116"/>
      <c r="BU8" s="146" t="s">
        <v>106</v>
      </c>
      <c r="BV8" s="9"/>
      <c r="BW8" s="9"/>
      <c r="BX8" s="9"/>
      <c r="BY8" s="9"/>
      <c r="BZ8" s="9"/>
      <c r="CA8" s="28"/>
      <c r="CB8" s="23"/>
      <c r="CC8" s="23"/>
      <c r="CD8" s="116"/>
      <c r="CE8" s="146" t="s">
        <v>106</v>
      </c>
      <c r="CF8" s="9"/>
      <c r="CG8" s="9"/>
      <c r="CH8" s="9"/>
      <c r="CI8" s="9"/>
      <c r="CJ8" s="9"/>
      <c r="CK8" s="28"/>
      <c r="CL8" s="23"/>
      <c r="CM8" s="23"/>
      <c r="CN8" s="116"/>
      <c r="CO8" s="146" t="s">
        <v>106</v>
      </c>
      <c r="CP8" s="9"/>
      <c r="CQ8" s="9"/>
      <c r="CR8" s="9"/>
      <c r="CS8" s="9"/>
      <c r="CT8" s="9"/>
      <c r="CU8" s="28"/>
      <c r="CV8" s="23"/>
      <c r="CW8" s="23"/>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385" t="str">
        <f ca="true">IF(ISBLANK('Data Summary'!A11),"",'Data Summary'!A11)</f>
        <v>MDA_2018_UIS</v>
      </c>
      <c r="B9" s="116" t="s">
        <v>169</v>
      </c>
      <c r="C9" s="64" t="s">
        <v>191</v>
      </c>
      <c r="D9" s="8">
        <f>0.916*D6</f>
        <v>78.775999999999996</v>
      </c>
      <c r="E9" s="7"/>
      <c r="F9" s="7"/>
      <c r="G9" s="7"/>
      <c r="H9" s="7"/>
      <c r="I9" s="25"/>
      <c r="J9" s="23"/>
      <c r="K9" s="23"/>
      <c r="L9" s="116"/>
      <c r="M9" s="64" t="s">
        <v>191</v>
      </c>
      <c r="N9" s="8"/>
      <c r="O9" s="7"/>
      <c r="P9" s="7"/>
      <c r="Q9" s="7"/>
      <c r="R9" s="7"/>
      <c r="S9" s="25"/>
      <c r="T9" s="23"/>
      <c r="U9" s="23"/>
      <c r="V9" s="116" t="s">
        <v>199</v>
      </c>
      <c r="W9" s="145" t="s">
        <v>191</v>
      </c>
      <c r="X9" s="8">
        <v>100</v>
      </c>
      <c r="Y9" s="147"/>
      <c r="Z9" s="147"/>
      <c r="AA9" s="147"/>
      <c r="AB9" s="147">
        <v>100</v>
      </c>
      <c r="AC9" s="25">
        <v>100</v>
      </c>
      <c r="AD9" s="23"/>
      <c r="AE9" s="23"/>
      <c r="AF9" s="116" t="s">
        <v>199</v>
      </c>
      <c r="AG9" s="145" t="s">
        <v>191</v>
      </c>
      <c r="AH9" s="8">
        <v>100</v>
      </c>
      <c r="AI9" s="147"/>
      <c r="AJ9" s="147"/>
      <c r="AK9" s="147"/>
      <c r="AL9" s="147">
        <v>100</v>
      </c>
      <c r="AM9" s="25">
        <v>100</v>
      </c>
      <c r="AN9" s="23"/>
      <c r="AO9" s="23"/>
      <c r="AP9" s="116" t="s">
        <v>237</v>
      </c>
      <c r="AQ9" s="145" t="s">
        <v>191</v>
      </c>
      <c r="AR9" s="8">
        <v>89</v>
      </c>
      <c r="AS9" s="147"/>
      <c r="AT9" s="147"/>
      <c r="AU9" s="147"/>
      <c r="AV9" s="147"/>
      <c r="AW9" s="25"/>
      <c r="AX9" s="23"/>
      <c r="AY9" s="23"/>
      <c r="AZ9" s="116" t="s">
        <v>199</v>
      </c>
      <c r="BA9" s="145" t="s">
        <v>191</v>
      </c>
      <c r="BB9" s="8">
        <v>100</v>
      </c>
      <c r="BC9" s="147"/>
      <c r="BD9" s="147"/>
      <c r="BE9" s="147"/>
      <c r="BF9" s="147">
        <v>100</v>
      </c>
      <c r="BG9" s="25">
        <v>100</v>
      </c>
      <c r="BH9" s="23"/>
      <c r="BI9" s="23"/>
      <c r="BJ9" s="116" t="s">
        <v>283</v>
      </c>
      <c r="BK9" s="145" t="s">
        <v>191</v>
      </c>
      <c r="BL9" s="8">
        <v>100</v>
      </c>
      <c r="BM9" s="147"/>
      <c r="BN9" s="147"/>
      <c r="BO9" s="147"/>
      <c r="BP9" s="147"/>
      <c r="BQ9" s="25"/>
      <c r="BR9" s="23"/>
      <c r="BS9" s="23"/>
      <c r="BT9" s="116" t="s">
        <v>199</v>
      </c>
      <c r="BU9" s="145" t="s">
        <v>191</v>
      </c>
      <c r="BV9" s="8">
        <v>100</v>
      </c>
      <c r="BW9" s="147"/>
      <c r="BX9" s="147"/>
      <c r="BY9" s="147"/>
      <c r="BZ9" s="147">
        <v>100</v>
      </c>
      <c r="CA9" s="25">
        <v>100</v>
      </c>
      <c r="CB9" s="23"/>
      <c r="CC9" s="23"/>
      <c r="CD9" s="116" t="s">
        <v>283</v>
      </c>
      <c r="CE9" s="145" t="s">
        <v>191</v>
      </c>
      <c r="CF9" s="8">
        <v>100</v>
      </c>
      <c r="CG9" s="147"/>
      <c r="CH9" s="147"/>
      <c r="CI9" s="147"/>
      <c r="CJ9" s="147"/>
      <c r="CK9" s="25"/>
      <c r="CL9" s="23"/>
      <c r="CM9" s="23"/>
      <c r="CN9" s="116"/>
      <c r="CO9" s="145" t="s">
        <v>191</v>
      </c>
      <c r="CP9" s="8">
        <v>92.858009077994538</v>
      </c>
      <c r="CQ9" s="147"/>
      <c r="CR9" s="147"/>
      <c r="CS9" s="147"/>
      <c r="CT9" s="147"/>
      <c r="CU9" s="25"/>
      <c r="CV9" s="23"/>
      <c r="CW9" s="23"/>
      <c r="CX9" s="124"/>
      <c r="DH9" s="124"/>
      <c r="DR9" s="124"/>
      <c r="EB9" s="124"/>
      <c r="EL9" s="124"/>
      <c r="EV9" s="124"/>
      <c r="FF9" s="124"/>
      <c r="FP9" s="124"/>
      <c r="FZ9" s="124"/>
      <c r="GJ9" s="124"/>
      <c r="GT9" s="124"/>
      <c r="HD9" s="124"/>
      <c r="HN9" s="124"/>
      <c r="HX9" s="124"/>
      <c r="IH9" s="124"/>
    </row>
    <row xmlns:x14ac="http://schemas.microsoft.com/office/spreadsheetml/2009/9/ac" r="10" s="4" customFormat="true" ht="15.6" customHeight="true" x14ac:dyDescent="0.25">
      <c r="A10" s="385" t="str">
        <f ca="true">IF(ISBLANK('Data Summary'!A12),"",'Data Summary'!A12)</f>
        <v>MDA_2018_PWH</v>
      </c>
      <c r="B10" s="116"/>
      <c r="C10" s="64" t="s">
        <v>107</v>
      </c>
      <c r="D10" s="100"/>
      <c r="E10" s="7"/>
      <c r="F10" s="7"/>
      <c r="G10" s="7"/>
      <c r="H10" s="7"/>
      <c r="I10" s="25"/>
      <c r="J10" s="23"/>
      <c r="K10" s="23"/>
      <c r="L10" s="116"/>
      <c r="M10" s="64" t="s">
        <v>107</v>
      </c>
      <c r="N10" s="100"/>
      <c r="O10" s="7"/>
      <c r="P10" s="7"/>
      <c r="Q10" s="7"/>
      <c r="R10" s="7"/>
      <c r="S10" s="25"/>
      <c r="T10" s="23"/>
      <c r="U10" s="23"/>
      <c r="V10" s="116"/>
      <c r="W10" s="145" t="s">
        <v>107</v>
      </c>
      <c r="X10" s="148"/>
      <c r="Y10" s="147"/>
      <c r="Z10" s="147"/>
      <c r="AA10" s="147"/>
      <c r="AB10" s="147"/>
      <c r="AC10" s="25"/>
      <c r="AD10" s="23"/>
      <c r="AE10" s="23"/>
      <c r="AF10" s="116"/>
      <c r="AG10" s="145" t="s">
        <v>107</v>
      </c>
      <c r="AH10" s="148"/>
      <c r="AI10" s="147"/>
      <c r="AJ10" s="147"/>
      <c r="AK10" s="147"/>
      <c r="AL10" s="147"/>
      <c r="AM10" s="25"/>
      <c r="AN10" s="23"/>
      <c r="AO10" s="23"/>
      <c r="AP10" s="116"/>
      <c r="AQ10" s="145" t="s">
        <v>107</v>
      </c>
      <c r="AR10" s="148"/>
      <c r="AS10" s="147"/>
      <c r="AT10" s="147"/>
      <c r="AU10" s="147"/>
      <c r="AV10" s="147"/>
      <c r="AW10" s="25"/>
      <c r="AX10" s="23"/>
      <c r="AY10" s="23"/>
      <c r="AZ10" s="116"/>
      <c r="BA10" s="145" t="s">
        <v>107</v>
      </c>
      <c r="BB10" s="148"/>
      <c r="BC10" s="147"/>
      <c r="BD10" s="147"/>
      <c r="BE10" s="147"/>
      <c r="BF10" s="147"/>
      <c r="BG10" s="25"/>
      <c r="BH10" s="23"/>
      <c r="BI10" s="23"/>
      <c r="BJ10" s="116"/>
      <c r="BK10" s="145" t="s">
        <v>107</v>
      </c>
      <c r="BL10" s="148"/>
      <c r="BM10" s="147"/>
      <c r="BN10" s="147"/>
      <c r="BO10" s="147"/>
      <c r="BP10" s="147"/>
      <c r="BQ10" s="25"/>
      <c r="BR10" s="23"/>
      <c r="BS10" s="23"/>
      <c r="BT10" s="116"/>
      <c r="BU10" s="145" t="s">
        <v>107</v>
      </c>
      <c r="BV10" s="148"/>
      <c r="BW10" s="147"/>
      <c r="BX10" s="147"/>
      <c r="BY10" s="147"/>
      <c r="BZ10" s="147"/>
      <c r="CA10" s="25"/>
      <c r="CB10" s="23"/>
      <c r="CC10" s="23"/>
      <c r="CD10" s="116"/>
      <c r="CE10" s="145" t="s">
        <v>107</v>
      </c>
      <c r="CF10" s="148"/>
      <c r="CG10" s="147"/>
      <c r="CH10" s="147"/>
      <c r="CI10" s="147"/>
      <c r="CJ10" s="147"/>
      <c r="CK10" s="25"/>
      <c r="CL10" s="23"/>
      <c r="CM10" s="23"/>
      <c r="CN10" s="116"/>
      <c r="CO10" s="145" t="s">
        <v>107</v>
      </c>
      <c r="CP10" s="148"/>
      <c r="CQ10" s="147"/>
      <c r="CR10" s="147"/>
      <c r="CS10" s="147"/>
      <c r="CT10" s="147"/>
      <c r="CU10" s="25"/>
      <c r="CV10" s="23"/>
      <c r="CW10" s="23"/>
      <c r="CX10" s="124"/>
      <c r="DH10" s="124"/>
      <c r="DR10" s="124"/>
      <c r="EB10" s="124"/>
      <c r="EL10" s="124"/>
      <c r="EV10" s="124"/>
      <c r="FF10" s="124"/>
      <c r="FP10" s="124"/>
      <c r="FZ10" s="124"/>
      <c r="GJ10" s="124"/>
      <c r="GT10" s="124"/>
      <c r="HD10" s="124"/>
      <c r="HN10" s="124"/>
      <c r="HX10" s="124"/>
      <c r="IH10" s="124"/>
    </row>
    <row xmlns:x14ac="http://schemas.microsoft.com/office/spreadsheetml/2009/9/ac" r="11" s="4" customFormat="true" ht="15.6" customHeight="true" x14ac:dyDescent="0.25">
      <c r="A11" s="385" t="str">
        <f ca="true">IF(ISBLANK('Data Summary'!A13),"",'Data Summary'!A13)</f>
        <v>MDA_2019_UIS</v>
      </c>
      <c r="B11" s="116"/>
      <c r="C11" s="64" t="s">
        <v>108</v>
      </c>
      <c r="D11" s="100"/>
      <c r="E11" s="7"/>
      <c r="F11" s="7"/>
      <c r="G11" s="7"/>
      <c r="H11" s="7"/>
      <c r="I11" s="25"/>
      <c r="J11" s="23"/>
      <c r="K11" s="23"/>
      <c r="L11" s="116"/>
      <c r="M11" s="64" t="s">
        <v>108</v>
      </c>
      <c r="N11" s="100"/>
      <c r="O11" s="7"/>
      <c r="P11" s="7"/>
      <c r="Q11" s="7"/>
      <c r="R11" s="7"/>
      <c r="S11" s="25"/>
      <c r="T11" s="23"/>
      <c r="U11" s="23"/>
      <c r="V11" s="116"/>
      <c r="W11" s="145" t="s">
        <v>108</v>
      </c>
      <c r="X11" s="148"/>
      <c r="Y11" s="147"/>
      <c r="Z11" s="147"/>
      <c r="AA11" s="147"/>
      <c r="AB11" s="147"/>
      <c r="AC11" s="25"/>
      <c r="AD11" s="23"/>
      <c r="AE11" s="23"/>
      <c r="AF11" s="116"/>
      <c r="AG11" s="145" t="s">
        <v>108</v>
      </c>
      <c r="AH11" s="148"/>
      <c r="AI11" s="147"/>
      <c r="AJ11" s="147"/>
      <c r="AK11" s="147"/>
      <c r="AL11" s="147"/>
      <c r="AM11" s="25"/>
      <c r="AN11" s="23"/>
      <c r="AO11" s="23"/>
      <c r="AP11" s="116"/>
      <c r="AQ11" s="145" t="s">
        <v>108</v>
      </c>
      <c r="AR11" s="148"/>
      <c r="AS11" s="147"/>
      <c r="AT11" s="147"/>
      <c r="AU11" s="147"/>
      <c r="AV11" s="147"/>
      <c r="AW11" s="25"/>
      <c r="AX11" s="23"/>
      <c r="AY11" s="23"/>
      <c r="AZ11" s="116"/>
      <c r="BA11" s="145" t="s">
        <v>108</v>
      </c>
      <c r="BB11" s="148"/>
      <c r="BC11" s="147"/>
      <c r="BD11" s="147"/>
      <c r="BE11" s="147"/>
      <c r="BF11" s="147"/>
      <c r="BG11" s="25"/>
      <c r="BH11" s="23"/>
      <c r="BI11" s="23"/>
      <c r="BJ11" s="116"/>
      <c r="BK11" s="145" t="s">
        <v>108</v>
      </c>
      <c r="BL11" s="148"/>
      <c r="BM11" s="147"/>
      <c r="BN11" s="147"/>
      <c r="BO11" s="147"/>
      <c r="BP11" s="147"/>
      <c r="BQ11" s="25"/>
      <c r="BR11" s="23"/>
      <c r="BS11" s="23"/>
      <c r="BT11" s="116"/>
      <c r="BU11" s="145" t="s">
        <v>108</v>
      </c>
      <c r="BV11" s="148"/>
      <c r="BW11" s="147"/>
      <c r="BX11" s="147"/>
      <c r="BY11" s="147"/>
      <c r="BZ11" s="147"/>
      <c r="CA11" s="25"/>
      <c r="CB11" s="23"/>
      <c r="CC11" s="23"/>
      <c r="CD11" s="116"/>
      <c r="CE11" s="145" t="s">
        <v>108</v>
      </c>
      <c r="CF11" s="148"/>
      <c r="CG11" s="147"/>
      <c r="CH11" s="147"/>
      <c r="CI11" s="147"/>
      <c r="CJ11" s="147"/>
      <c r="CK11" s="25"/>
      <c r="CL11" s="23"/>
      <c r="CM11" s="23"/>
      <c r="CN11" s="116"/>
      <c r="CO11" s="145" t="s">
        <v>108</v>
      </c>
      <c r="CP11" s="148"/>
      <c r="CQ11" s="147"/>
      <c r="CR11" s="147"/>
      <c r="CS11" s="147"/>
      <c r="CT11" s="147"/>
      <c r="CU11" s="25"/>
      <c r="CV11" s="23"/>
      <c r="CW11" s="23"/>
      <c r="CX11" s="124"/>
      <c r="DH11" s="124"/>
      <c r="DR11" s="124"/>
      <c r="EB11" s="124"/>
      <c r="EL11" s="124"/>
      <c r="EV11" s="124"/>
      <c r="FF11" s="124"/>
      <c r="FP11" s="124"/>
      <c r="FZ11" s="124"/>
      <c r="GJ11" s="124"/>
      <c r="GT11" s="124"/>
      <c r="HD11" s="124"/>
      <c r="HN11" s="124"/>
      <c r="HX11" s="124"/>
      <c r="IH11" s="124"/>
    </row>
    <row xmlns:x14ac="http://schemas.microsoft.com/office/spreadsheetml/2009/9/ac" r="12" s="264" customFormat="true" ht="18" customHeight="true" x14ac:dyDescent="0.2">
      <c r="A12" s="385" t="str">
        <f ca="true">IF(ISBLANK('Data Summary'!A14),"",'Data Summary'!A14)</f>
        <v>MDA_2021_PWH</v>
      </c>
      <c r="B12" s="258" t="s">
        <v>57</v>
      </c>
      <c r="C12" s="259" t="s">
        <v>27</v>
      </c>
      <c r="D12" s="260"/>
      <c r="E12" s="260"/>
      <c r="F12" s="260"/>
      <c r="G12" s="260"/>
      <c r="H12" s="260"/>
      <c r="I12" s="261"/>
      <c r="J12" s="255"/>
      <c r="K12" s="255"/>
      <c r="L12" s="258" t="s">
        <v>57</v>
      </c>
      <c r="M12" s="259" t="s">
        <v>27</v>
      </c>
      <c r="N12" s="260"/>
      <c r="O12" s="260"/>
      <c r="P12" s="260"/>
      <c r="Q12" s="260"/>
      <c r="R12" s="260"/>
      <c r="S12" s="261"/>
      <c r="T12" s="255"/>
      <c r="U12" s="255"/>
      <c r="V12" s="258" t="s">
        <v>57</v>
      </c>
      <c r="W12" s="259" t="s">
        <v>27</v>
      </c>
      <c r="X12" s="262"/>
      <c r="Y12" s="262"/>
      <c r="Z12" s="262"/>
      <c r="AA12" s="262"/>
      <c r="AB12" s="262"/>
      <c r="AC12" s="261"/>
      <c r="AD12" s="255"/>
      <c r="AE12" s="255"/>
      <c r="AF12" s="258" t="s">
        <v>57</v>
      </c>
      <c r="AG12" s="259" t="s">
        <v>27</v>
      </c>
      <c r="AH12" s="262"/>
      <c r="AI12" s="262"/>
      <c r="AJ12" s="262"/>
      <c r="AK12" s="262"/>
      <c r="AL12" s="262"/>
      <c r="AM12" s="261"/>
      <c r="AN12" s="255"/>
      <c r="AO12" s="255"/>
      <c r="AP12" s="258" t="s">
        <v>57</v>
      </c>
      <c r="AQ12" s="259" t="s">
        <v>27</v>
      </c>
      <c r="AR12" s="262"/>
      <c r="AS12" s="262"/>
      <c r="AT12" s="262"/>
      <c r="AU12" s="262"/>
      <c r="AV12" s="262"/>
      <c r="AW12" s="261"/>
      <c r="AX12" s="255"/>
      <c r="AY12" s="255"/>
      <c r="AZ12" s="258" t="s">
        <v>57</v>
      </c>
      <c r="BA12" s="259" t="s">
        <v>27</v>
      </c>
      <c r="BB12" s="262"/>
      <c r="BC12" s="262"/>
      <c r="BD12" s="262"/>
      <c r="BE12" s="262"/>
      <c r="BF12" s="262"/>
      <c r="BG12" s="261"/>
      <c r="BH12" s="255"/>
      <c r="BI12" s="255"/>
      <c r="BJ12" s="258" t="s">
        <v>57</v>
      </c>
      <c r="BK12" s="259" t="s">
        <v>27</v>
      </c>
      <c r="BL12" s="262"/>
      <c r="BM12" s="262"/>
      <c r="BN12" s="262"/>
      <c r="BO12" s="262"/>
      <c r="BP12" s="262"/>
      <c r="BQ12" s="261"/>
      <c r="BR12" s="255"/>
      <c r="BS12" s="255"/>
      <c r="BT12" s="258" t="s">
        <v>57</v>
      </c>
      <c r="BU12" s="259" t="s">
        <v>27</v>
      </c>
      <c r="BV12" s="262"/>
      <c r="BW12" s="262"/>
      <c r="BX12" s="262"/>
      <c r="BY12" s="262"/>
      <c r="BZ12" s="262"/>
      <c r="CA12" s="261"/>
      <c r="CB12" s="255"/>
      <c r="CC12" s="255"/>
      <c r="CD12" s="258" t="s">
        <v>57</v>
      </c>
      <c r="CE12" s="259" t="s">
        <v>27</v>
      </c>
      <c r="CF12" s="262"/>
      <c r="CG12" s="262"/>
      <c r="CH12" s="262"/>
      <c r="CI12" s="262"/>
      <c r="CJ12" s="262"/>
      <c r="CK12" s="261"/>
      <c r="CL12" s="255"/>
      <c r="CM12" s="255"/>
      <c r="CN12" s="258" t="s">
        <v>57</v>
      </c>
      <c r="CO12" s="259" t="s">
        <v>27</v>
      </c>
      <c r="CP12" s="262"/>
      <c r="CQ12" s="262"/>
      <c r="CR12" s="262"/>
      <c r="CS12" s="262"/>
      <c r="CT12" s="262"/>
      <c r="CU12" s="261"/>
      <c r="CV12" s="255"/>
      <c r="CW12" s="255"/>
      <c r="CX12" s="263"/>
      <c r="DH12" s="263"/>
      <c r="DR12" s="263"/>
      <c r="EB12" s="263"/>
      <c r="EL12" s="263"/>
      <c r="EV12" s="263"/>
      <c r="FF12" s="263"/>
      <c r="FP12" s="263"/>
      <c r="FZ12" s="263"/>
      <c r="GJ12" s="263"/>
      <c r="GT12" s="263"/>
      <c r="HD12" s="263"/>
      <c r="HN12" s="263"/>
      <c r="HX12" s="263"/>
      <c r="IH12" s="263"/>
    </row>
    <row xmlns:x14ac="http://schemas.microsoft.com/office/spreadsheetml/2009/9/ac" r="13" s="14" customFormat="true" ht="14.25" customHeight="true" x14ac:dyDescent="0.2">
      <c r="A13" s="385" t="str">
        <f ca="true">IF(ISBLANK('Data Summary'!A15),"",'Data Summary'!A15)</f>
        <v>MDA_2023_SUR</v>
      </c>
      <c r="B13" s="117" t="s">
        <v>55</v>
      </c>
      <c r="C13" s="5">
        <v>0</v>
      </c>
      <c r="D13" s="44">
        <v>0</v>
      </c>
      <c r="E13" s="44">
        <v>0</v>
      </c>
      <c r="F13" s="44">
        <v>0</v>
      </c>
      <c r="G13" s="44"/>
      <c r="H13" s="44"/>
      <c r="I13" s="65"/>
      <c r="J13" s="11"/>
      <c r="K13" s="11"/>
      <c r="L13" s="117" t="s">
        <v>55</v>
      </c>
      <c r="M13" s="5">
        <v>0</v>
      </c>
      <c r="N13" s="44"/>
      <c r="O13" s="44"/>
      <c r="P13" s="44"/>
      <c r="Q13" s="44"/>
      <c r="R13" s="44"/>
      <c r="S13" s="65"/>
      <c r="T13" s="11"/>
      <c r="U13" s="11"/>
      <c r="V13" s="117" t="s">
        <v>55</v>
      </c>
      <c r="W13" s="5">
        <v>0</v>
      </c>
      <c r="X13" s="44">
        <v>0</v>
      </c>
      <c r="Y13" s="44"/>
      <c r="Z13" s="44"/>
      <c r="AA13" s="44"/>
      <c r="AB13" s="44">
        <v>0</v>
      </c>
      <c r="AC13" s="65">
        <v>0</v>
      </c>
      <c r="AD13" s="11"/>
      <c r="AE13" s="11"/>
      <c r="AF13" s="117" t="s">
        <v>55</v>
      </c>
      <c r="AG13" s="5">
        <v>0</v>
      </c>
      <c r="AH13" s="44">
        <v>0</v>
      </c>
      <c r="AI13" s="44"/>
      <c r="AJ13" s="44"/>
      <c r="AK13" s="44"/>
      <c r="AL13" s="44">
        <v>0</v>
      </c>
      <c r="AM13" s="65">
        <v>0</v>
      </c>
      <c r="AN13" s="11"/>
      <c r="AO13" s="11"/>
      <c r="AP13" s="117" t="s">
        <v>55</v>
      </c>
      <c r="AQ13" s="5">
        <v>0</v>
      </c>
      <c r="AR13" s="44"/>
      <c r="AS13" s="44"/>
      <c r="AT13" s="44"/>
      <c r="AU13" s="44"/>
      <c r="AV13" s="44"/>
      <c r="AW13" s="65"/>
      <c r="AX13" s="11"/>
      <c r="AY13" s="11"/>
      <c r="AZ13" s="117" t="s">
        <v>55</v>
      </c>
      <c r="BA13" s="5">
        <v>0</v>
      </c>
      <c r="BB13" s="44">
        <v>0</v>
      </c>
      <c r="BC13" s="44"/>
      <c r="BD13" s="44"/>
      <c r="BE13" s="44"/>
      <c r="BF13" s="44">
        <v>0</v>
      </c>
      <c r="BG13" s="65">
        <v>0</v>
      </c>
      <c r="BH13" s="11"/>
      <c r="BI13" s="11"/>
      <c r="BJ13" s="117" t="s">
        <v>55</v>
      </c>
      <c r="BK13" s="5">
        <v>0</v>
      </c>
      <c r="BL13" s="44">
        <v>0</v>
      </c>
      <c r="BM13" s="44"/>
      <c r="BN13" s="44"/>
      <c r="BO13" s="44"/>
      <c r="BP13" s="44"/>
      <c r="BQ13" s="65"/>
      <c r="BR13" s="11"/>
      <c r="BS13" s="11"/>
      <c r="BT13" s="117" t="s">
        <v>55</v>
      </c>
      <c r="BU13" s="5">
        <v>0</v>
      </c>
      <c r="BV13" s="44">
        <v>0</v>
      </c>
      <c r="BW13" s="44"/>
      <c r="BX13" s="44"/>
      <c r="BY13" s="44"/>
      <c r="BZ13" s="44">
        <v>0</v>
      </c>
      <c r="CA13" s="65">
        <v>0</v>
      </c>
      <c r="CB13" s="11"/>
      <c r="CC13" s="11"/>
      <c r="CD13" s="117" t="s">
        <v>55</v>
      </c>
      <c r="CE13" s="5">
        <v>0</v>
      </c>
      <c r="CF13" s="44">
        <v>0</v>
      </c>
      <c r="CG13" s="44"/>
      <c r="CH13" s="44"/>
      <c r="CI13" s="44"/>
      <c r="CJ13" s="44"/>
      <c r="CK13" s="65"/>
      <c r="CL13" s="11"/>
      <c r="CM13" s="11"/>
      <c r="CN13" s="117" t="s">
        <v>55</v>
      </c>
      <c r="CO13" s="5">
        <v>0</v>
      </c>
      <c r="CP13" s="44">
        <v>0.1697792869269949</v>
      </c>
      <c r="CQ13" s="44"/>
      <c r="CR13" s="44"/>
      <c r="CS13" s="44"/>
      <c r="CT13" s="44"/>
      <c r="CU13" s="65"/>
      <c r="CV13" s="11"/>
      <c r="CW13" s="11"/>
      <c r="CX13" s="126"/>
      <c r="DH13" s="126"/>
      <c r="DR13" s="126"/>
      <c r="EB13" s="126"/>
      <c r="EL13" s="126"/>
      <c r="EV13" s="126"/>
      <c r="FF13" s="126"/>
      <c r="FP13" s="126"/>
      <c r="FZ13" s="126"/>
      <c r="GJ13" s="126"/>
      <c r="GT13" s="126"/>
      <c r="HD13" s="126"/>
      <c r="HN13" s="126"/>
      <c r="HX13" s="126"/>
      <c r="IH13" s="126"/>
    </row>
    <row xmlns:x14ac="http://schemas.microsoft.com/office/spreadsheetml/2009/9/ac" r="14" x14ac:dyDescent="0.25">
      <c r="A14" s="386" t="str">
        <f ca="true">IF(ISBLANK('Data Summary'!A16),"",'Data Summary'!A16)</f>
        <v/>
      </c>
      <c r="B14" s="118" t="s">
        <v>105</v>
      </c>
      <c r="C14" s="22">
        <v>0</v>
      </c>
      <c r="D14" s="44"/>
      <c r="E14" s="44"/>
      <c r="F14" s="44"/>
      <c r="G14" s="44"/>
      <c r="H14" s="44"/>
      <c r="I14" s="65"/>
      <c r="J14" s="11"/>
      <c r="K14" s="11"/>
      <c r="L14" s="118" t="s">
        <v>105</v>
      </c>
      <c r="M14" s="22">
        <v>0</v>
      </c>
      <c r="N14" s="44"/>
      <c r="O14" s="44"/>
      <c r="P14" s="44"/>
      <c r="Q14" s="44"/>
      <c r="R14" s="44"/>
      <c r="S14" s="65"/>
      <c r="T14" s="11"/>
      <c r="U14" s="11"/>
      <c r="V14" s="118" t="s">
        <v>105</v>
      </c>
      <c r="W14" s="149">
        <v>0</v>
      </c>
      <c r="X14" s="44"/>
      <c r="Y14" s="44"/>
      <c r="Z14" s="44"/>
      <c r="AA14" s="44"/>
      <c r="AB14" s="44"/>
      <c r="AC14" s="65"/>
      <c r="AD14" s="11"/>
      <c r="AE14" s="11"/>
      <c r="AF14" s="118" t="s">
        <v>105</v>
      </c>
      <c r="AG14" s="149">
        <v>0</v>
      </c>
      <c r="AH14" s="44"/>
      <c r="AI14" s="44"/>
      <c r="AJ14" s="44"/>
      <c r="AK14" s="44"/>
      <c r="AL14" s="44"/>
      <c r="AM14" s="65"/>
      <c r="AN14" s="11"/>
      <c r="AO14" s="11"/>
      <c r="AP14" s="118" t="s">
        <v>105</v>
      </c>
      <c r="AQ14" s="149">
        <v>0</v>
      </c>
      <c r="AR14" s="44"/>
      <c r="AS14" s="44"/>
      <c r="AT14" s="44"/>
      <c r="AU14" s="44"/>
      <c r="AV14" s="44"/>
      <c r="AW14" s="65"/>
      <c r="AX14" s="11"/>
      <c r="AY14" s="11"/>
      <c r="AZ14" s="118" t="s">
        <v>105</v>
      </c>
      <c r="BA14" s="149">
        <v>0</v>
      </c>
      <c r="BB14" s="44"/>
      <c r="BC14" s="44"/>
      <c r="BD14" s="44"/>
      <c r="BE14" s="44"/>
      <c r="BF14" s="44"/>
      <c r="BG14" s="65"/>
      <c r="BH14" s="11"/>
      <c r="BI14" s="11"/>
      <c r="BJ14" s="118" t="s">
        <v>105</v>
      </c>
      <c r="BK14" s="149">
        <v>0</v>
      </c>
      <c r="BL14" s="44"/>
      <c r="BM14" s="44"/>
      <c r="BN14" s="44"/>
      <c r="BO14" s="44"/>
      <c r="BP14" s="44"/>
      <c r="BQ14" s="65"/>
      <c r="BR14" s="11"/>
      <c r="BS14" s="11"/>
      <c r="BT14" s="118" t="s">
        <v>105</v>
      </c>
      <c r="BU14" s="149">
        <v>0</v>
      </c>
      <c r="BV14" s="44"/>
      <c r="BW14" s="44"/>
      <c r="BX14" s="44"/>
      <c r="BY14" s="44"/>
      <c r="BZ14" s="44"/>
      <c r="CA14" s="65"/>
      <c r="CB14" s="11"/>
      <c r="CC14" s="11"/>
      <c r="CD14" s="118" t="s">
        <v>105</v>
      </c>
      <c r="CE14" s="149">
        <v>0</v>
      </c>
      <c r="CF14" s="44"/>
      <c r="CG14" s="44"/>
      <c r="CH14" s="44"/>
      <c r="CI14" s="44"/>
      <c r="CJ14" s="44"/>
      <c r="CK14" s="65"/>
      <c r="CL14" s="11"/>
      <c r="CM14" s="11"/>
      <c r="CN14" s="118" t="s">
        <v>105</v>
      </c>
      <c r="CO14" s="149">
        <v>0</v>
      </c>
      <c r="CP14" s="44"/>
      <c r="CQ14" s="44"/>
      <c r="CR14" s="44"/>
      <c r="CS14" s="44"/>
      <c r="CT14" s="44"/>
      <c r="CU14" s="65"/>
      <c r="CV14" s="11"/>
      <c r="CW14" s="11"/>
    </row>
    <row xmlns:x14ac="http://schemas.microsoft.com/office/spreadsheetml/2009/9/ac" r="15" s="2" customFormat="true" x14ac:dyDescent="0.25">
      <c r="A15" s="386" t="str">
        <f ca="true">IF(ISBLANK('Data Summary'!A17),"",'Data Summary'!A17)</f>
        <v/>
      </c>
      <c r="B15" s="118" t="s">
        <v>164</v>
      </c>
      <c r="C15" s="6">
        <v>1</v>
      </c>
      <c r="D15" s="44">
        <v>69.099999999999994</v>
      </c>
      <c r="E15" s="7">
        <v>94.5</v>
      </c>
      <c r="F15" s="7">
        <v>62.2</v>
      </c>
      <c r="G15" s="7"/>
      <c r="H15" s="44"/>
      <c r="I15" s="65"/>
      <c r="J15" s="11"/>
      <c r="K15" s="11"/>
      <c r="L15" s="118" t="s">
        <v>177</v>
      </c>
      <c r="M15" s="6">
        <v>1</v>
      </c>
      <c r="N15" s="44">
        <v>92</v>
      </c>
      <c r="O15" s="7"/>
      <c r="P15" s="7"/>
      <c r="Q15" s="7"/>
      <c r="R15" s="44"/>
      <c r="S15" s="65"/>
      <c r="T15" s="11"/>
      <c r="U15" s="11"/>
      <c r="V15" s="118" t="s">
        <v>205</v>
      </c>
      <c r="W15" s="6">
        <v>1</v>
      </c>
      <c r="X15" s="44">
        <v>100</v>
      </c>
      <c r="Y15" s="147"/>
      <c r="Z15" s="147"/>
      <c r="AA15" s="147"/>
      <c r="AB15" s="44">
        <v>100</v>
      </c>
      <c r="AC15" s="65">
        <v>100</v>
      </c>
      <c r="AD15" s="11"/>
      <c r="AE15" s="11"/>
      <c r="AF15" s="118" t="s">
        <v>205</v>
      </c>
      <c r="AG15" s="6">
        <v>1</v>
      </c>
      <c r="AH15" s="44">
        <v>100</v>
      </c>
      <c r="AI15" s="147"/>
      <c r="AJ15" s="147"/>
      <c r="AK15" s="147"/>
      <c r="AL15" s="44">
        <v>100</v>
      </c>
      <c r="AM15" s="65">
        <v>100</v>
      </c>
      <c r="AN15" s="11"/>
      <c r="AO15" s="11"/>
      <c r="AP15" s="118"/>
      <c r="AQ15" s="6"/>
      <c r="AR15" s="44"/>
      <c r="AS15" s="147"/>
      <c r="AT15" s="147"/>
      <c r="AU15" s="147"/>
      <c r="AV15" s="44"/>
      <c r="AW15" s="65"/>
      <c r="AX15" s="11"/>
      <c r="AY15" s="11"/>
      <c r="AZ15" s="118" t="s">
        <v>205</v>
      </c>
      <c r="BA15" s="6">
        <v>1</v>
      </c>
      <c r="BB15" s="44">
        <v>100</v>
      </c>
      <c r="BC15" s="147"/>
      <c r="BD15" s="147"/>
      <c r="BE15" s="147"/>
      <c r="BF15" s="44">
        <v>100</v>
      </c>
      <c r="BG15" s="65">
        <v>100</v>
      </c>
      <c r="BH15" s="11"/>
      <c r="BI15" s="11"/>
      <c r="BJ15" s="118" t="s">
        <v>205</v>
      </c>
      <c r="BK15" s="6">
        <v>1</v>
      </c>
      <c r="BL15" s="44">
        <v>100</v>
      </c>
      <c r="BM15" s="147"/>
      <c r="BN15" s="147"/>
      <c r="BO15" s="147"/>
      <c r="BP15" s="44"/>
      <c r="BQ15" s="65"/>
      <c r="BR15" s="11"/>
      <c r="BS15" s="11"/>
      <c r="BT15" s="118" t="s">
        <v>205</v>
      </c>
      <c r="BU15" s="6">
        <v>1</v>
      </c>
      <c r="BV15" s="44">
        <v>100</v>
      </c>
      <c r="BW15" s="147"/>
      <c r="BX15" s="147"/>
      <c r="BY15" s="147"/>
      <c r="BZ15" s="44">
        <v>100</v>
      </c>
      <c r="CA15" s="65">
        <v>100</v>
      </c>
      <c r="CB15" s="11"/>
      <c r="CC15" s="11"/>
      <c r="CD15" s="118" t="s">
        <v>205</v>
      </c>
      <c r="CE15" s="6">
        <v>1</v>
      </c>
      <c r="CF15" s="44">
        <v>100</v>
      </c>
      <c r="CG15" s="147"/>
      <c r="CH15" s="147"/>
      <c r="CI15" s="147"/>
      <c r="CJ15" s="44"/>
      <c r="CK15" s="65"/>
      <c r="CL15" s="11"/>
      <c r="CM15" s="11"/>
      <c r="CN15" s="118" t="s">
        <v>293</v>
      </c>
      <c r="CO15" s="6">
        <v>1</v>
      </c>
      <c r="CP15" s="44">
        <v>11.03565365025467</v>
      </c>
      <c r="CQ15" s="147"/>
      <c r="CR15" s="147"/>
      <c r="CS15" s="147"/>
      <c r="CT15" s="44"/>
      <c r="CU15" s="65"/>
      <c r="CV15" s="11"/>
      <c r="CW15" s="11"/>
      <c r="CX15" s="127"/>
      <c r="DH15" s="127"/>
      <c r="DR15" s="127"/>
      <c r="EB15" s="127"/>
      <c r="EL15" s="127"/>
      <c r="EV15" s="127"/>
      <c r="FF15" s="127"/>
      <c r="FP15" s="127"/>
      <c r="FZ15" s="127"/>
      <c r="GJ15" s="127"/>
      <c r="GT15" s="127"/>
      <c r="HD15" s="127"/>
      <c r="HN15" s="127"/>
      <c r="HX15" s="127"/>
      <c r="IH15" s="127"/>
    </row>
    <row xmlns:x14ac="http://schemas.microsoft.com/office/spreadsheetml/2009/9/ac" r="16" s="2" customFormat="true" x14ac:dyDescent="0.25">
      <c r="A16" s="386" t="str">
        <f ca="true">IF(ISBLANK('Data Summary'!A18),"",'Data Summary'!A18)</f>
        <v/>
      </c>
      <c r="B16" s="118" t="s">
        <v>165</v>
      </c>
      <c r="C16" s="13">
        <v>0.5</v>
      </c>
      <c r="D16" s="44">
        <v>28</v>
      </c>
      <c r="E16" s="7">
        <v>3.4</v>
      </c>
      <c r="F16" s="7">
        <v>34.4</v>
      </c>
      <c r="G16" s="7"/>
      <c r="H16" s="44"/>
      <c r="I16" s="65"/>
      <c r="J16" s="11"/>
      <c r="K16" s="11"/>
      <c r="L16" s="118" t="s">
        <v>181</v>
      </c>
      <c r="M16" s="13">
        <v>0.5</v>
      </c>
      <c r="N16" s="44">
        <f>100-N15</f>
        <v>8</v>
      </c>
      <c r="O16" s="7"/>
      <c r="P16" s="7"/>
      <c r="Q16" s="7"/>
      <c r="R16" s="44"/>
      <c r="S16" s="65"/>
      <c r="T16" s="11"/>
      <c r="U16" s="11"/>
      <c r="V16" s="118"/>
      <c r="W16" s="150"/>
      <c r="X16" s="44"/>
      <c r="Y16" s="147"/>
      <c r="Z16" s="147"/>
      <c r="AA16" s="147"/>
      <c r="AB16" s="44"/>
      <c r="AC16" s="65"/>
      <c r="AD16" s="11"/>
      <c r="AE16" s="11"/>
      <c r="AF16" s="118"/>
      <c r="AG16" s="150"/>
      <c r="AH16" s="44"/>
      <c r="AI16" s="147"/>
      <c r="AJ16" s="147"/>
      <c r="AK16" s="147"/>
      <c r="AL16" s="44"/>
      <c r="AM16" s="65"/>
      <c r="AN16" s="11"/>
      <c r="AO16" s="11"/>
      <c r="AP16" s="118"/>
      <c r="AQ16" s="150"/>
      <c r="AR16" s="44"/>
      <c r="AS16" s="147"/>
      <c r="AT16" s="147"/>
      <c r="AU16" s="147"/>
      <c r="AV16" s="44"/>
      <c r="AW16" s="65"/>
      <c r="AX16" s="11"/>
      <c r="AY16" s="11"/>
      <c r="AZ16" s="118"/>
      <c r="BA16" s="150"/>
      <c r="BB16" s="44"/>
      <c r="BC16" s="147"/>
      <c r="BD16" s="147"/>
      <c r="BE16" s="147"/>
      <c r="BF16" s="44"/>
      <c r="BG16" s="65"/>
      <c r="BH16" s="11"/>
      <c r="BI16" s="11"/>
      <c r="BJ16" s="118"/>
      <c r="BK16" s="150"/>
      <c r="BL16" s="44"/>
      <c r="BM16" s="147"/>
      <c r="BN16" s="147"/>
      <c r="BO16" s="147"/>
      <c r="BP16" s="44"/>
      <c r="BQ16" s="65"/>
      <c r="BR16" s="11"/>
      <c r="BS16" s="11"/>
      <c r="BT16" s="118"/>
      <c r="BU16" s="150"/>
      <c r="BV16" s="44"/>
      <c r="BW16" s="147"/>
      <c r="BX16" s="147"/>
      <c r="BY16" s="147"/>
      <c r="BZ16" s="44"/>
      <c r="CA16" s="65"/>
      <c r="CB16" s="11"/>
      <c r="CC16" s="11"/>
      <c r="CD16" s="118"/>
      <c r="CE16" s="150"/>
      <c r="CF16" s="44"/>
      <c r="CG16" s="147"/>
      <c r="CH16" s="147"/>
      <c r="CI16" s="147"/>
      <c r="CJ16" s="44"/>
      <c r="CK16" s="65"/>
      <c r="CL16" s="11"/>
      <c r="CM16" s="11"/>
      <c r="CN16" s="118" t="s">
        <v>294</v>
      </c>
      <c r="CO16" s="150">
        <v>1</v>
      </c>
      <c r="CP16" s="44">
        <v>86.247877758913418</v>
      </c>
      <c r="CQ16" s="147"/>
      <c r="CR16" s="147"/>
      <c r="CS16" s="147"/>
      <c r="CT16" s="44"/>
      <c r="CU16" s="65"/>
      <c r="CV16" s="11"/>
      <c r="CW16" s="11"/>
      <c r="CX16" s="127"/>
      <c r="DH16" s="127"/>
      <c r="DR16" s="127"/>
      <c r="EB16" s="127"/>
      <c r="EL16" s="127"/>
      <c r="EV16" s="127"/>
      <c r="FF16" s="127"/>
      <c r="FP16" s="127"/>
      <c r="FZ16" s="127"/>
      <c r="GJ16" s="127"/>
      <c r="GT16" s="127"/>
      <c r="HD16" s="127"/>
      <c r="HN16" s="127"/>
      <c r="HX16" s="127"/>
      <c r="IH16" s="127"/>
    </row>
    <row xmlns:x14ac="http://schemas.microsoft.com/office/spreadsheetml/2009/9/ac" r="17" s="2" customFormat="true" x14ac:dyDescent="0.25">
      <c r="A17" s="386" t="str">
        <f ca="true">IF(ISBLANK('Data Summary'!A19),"",'Data Summary'!A19)</f>
        <v/>
      </c>
      <c r="B17" s="118" t="s">
        <v>166</v>
      </c>
      <c r="C17" s="13">
        <v>1</v>
      </c>
      <c r="D17" s="44">
        <v>2.9</v>
      </c>
      <c r="E17" s="7">
        <v>2.1</v>
      </c>
      <c r="F17" s="7">
        <v>3.4</v>
      </c>
      <c r="G17" s="7"/>
      <c r="H17" s="44"/>
      <c r="I17" s="25"/>
      <c r="J17" s="11"/>
      <c r="K17" s="11"/>
      <c r="L17" s="118"/>
      <c r="M17" s="13"/>
      <c r="N17" s="44"/>
      <c r="O17" s="7"/>
      <c r="P17" s="7"/>
      <c r="Q17" s="7"/>
      <c r="R17" s="44"/>
      <c r="S17" s="25"/>
      <c r="T17" s="11"/>
      <c r="U17" s="11"/>
      <c r="V17" s="118"/>
      <c r="W17" s="150"/>
      <c r="X17" s="44"/>
      <c r="Y17" s="147"/>
      <c r="Z17" s="147"/>
      <c r="AA17" s="147"/>
      <c r="AB17" s="147"/>
      <c r="AC17" s="25"/>
      <c r="AD17" s="11"/>
      <c r="AE17" s="11"/>
      <c r="AF17" s="118"/>
      <c r="AG17" s="150"/>
      <c r="AH17" s="44"/>
      <c r="AI17" s="147"/>
      <c r="AJ17" s="147"/>
      <c r="AK17" s="147"/>
      <c r="AL17" s="147"/>
      <c r="AM17" s="25"/>
      <c r="AN17" s="11"/>
      <c r="AO17" s="11"/>
      <c r="AP17" s="118"/>
      <c r="AQ17" s="150"/>
      <c r="AR17" s="44"/>
      <c r="AS17" s="147"/>
      <c r="AT17" s="147"/>
      <c r="AU17" s="147"/>
      <c r="AV17" s="147"/>
      <c r="AW17" s="25"/>
      <c r="AX17" s="11"/>
      <c r="AY17" s="11"/>
      <c r="AZ17" s="118"/>
      <c r="BA17" s="150"/>
      <c r="BB17" s="44"/>
      <c r="BC17" s="147"/>
      <c r="BD17" s="147"/>
      <c r="BE17" s="147"/>
      <c r="BF17" s="147"/>
      <c r="BG17" s="25"/>
      <c r="BH17" s="11"/>
      <c r="BI17" s="11"/>
      <c r="BJ17" s="118"/>
      <c r="BK17" s="150"/>
      <c r="BL17" s="44"/>
      <c r="BM17" s="147"/>
      <c r="BN17" s="147"/>
      <c r="BO17" s="147"/>
      <c r="BP17" s="147"/>
      <c r="BQ17" s="25"/>
      <c r="BR17" s="11"/>
      <c r="BS17" s="11"/>
      <c r="BT17" s="118"/>
      <c r="BU17" s="150"/>
      <c r="BV17" s="44"/>
      <c r="BW17" s="147"/>
      <c r="BX17" s="147"/>
      <c r="BY17" s="147"/>
      <c r="BZ17" s="147"/>
      <c r="CA17" s="25"/>
      <c r="CB17" s="11"/>
      <c r="CC17" s="11"/>
      <c r="CD17" s="118"/>
      <c r="CE17" s="150"/>
      <c r="CF17" s="44"/>
      <c r="CG17" s="147"/>
      <c r="CH17" s="147"/>
      <c r="CI17" s="147"/>
      <c r="CJ17" s="147"/>
      <c r="CK17" s="25"/>
      <c r="CL17" s="11"/>
      <c r="CM17" s="11"/>
      <c r="CN17" s="118" t="s">
        <v>295</v>
      </c>
      <c r="CO17" s="150">
        <v>0.5</v>
      </c>
      <c r="CP17" s="44">
        <v>2.3769100169779285</v>
      </c>
      <c r="CQ17" s="147"/>
      <c r="CR17" s="147"/>
      <c r="CS17" s="147"/>
      <c r="CT17" s="147"/>
      <c r="CU17" s="25"/>
      <c r="CV17" s="11"/>
      <c r="CW17" s="11"/>
      <c r="CX17" s="127"/>
      <c r="DH17" s="127"/>
      <c r="DR17" s="127"/>
      <c r="EB17" s="127"/>
      <c r="EL17" s="127"/>
      <c r="EV17" s="127"/>
      <c r="FF17" s="127"/>
      <c r="FP17" s="127"/>
      <c r="FZ17" s="127"/>
      <c r="GJ17" s="127"/>
      <c r="GT17" s="127"/>
      <c r="HD17" s="127"/>
      <c r="HN17" s="127"/>
      <c r="HX17" s="127"/>
      <c r="IH17" s="127"/>
    </row>
    <row xmlns:x14ac="http://schemas.microsoft.com/office/spreadsheetml/2009/9/ac" r="18" s="2" customFormat="true" x14ac:dyDescent="0.25">
      <c r="A18" s="386" t="str">
        <f ca="true">IF(ISBLANK('Data Summary'!A20),"",'Data Summary'!A20)</f>
        <v/>
      </c>
      <c r="B18" s="118"/>
      <c r="C18" s="13"/>
      <c r="D18" s="101"/>
      <c r="E18" s="66"/>
      <c r="F18" s="66"/>
      <c r="G18" s="7"/>
      <c r="H18" s="44"/>
      <c r="I18" s="25"/>
      <c r="J18" s="11"/>
      <c r="K18" s="11"/>
      <c r="L18" s="118"/>
      <c r="M18" s="13"/>
      <c r="N18" s="101"/>
      <c r="O18" s="66"/>
      <c r="P18" s="66"/>
      <c r="Q18" s="7"/>
      <c r="R18" s="44"/>
      <c r="S18" s="25"/>
      <c r="T18" s="11"/>
      <c r="U18" s="11"/>
      <c r="V18" s="118"/>
      <c r="W18" s="150"/>
      <c r="X18" s="44"/>
      <c r="Y18" s="66"/>
      <c r="Z18" s="66"/>
      <c r="AA18" s="147"/>
      <c r="AB18" s="147"/>
      <c r="AC18" s="25"/>
      <c r="AD18" s="11"/>
      <c r="AE18" s="11"/>
      <c r="AF18" s="118"/>
      <c r="AG18" s="150"/>
      <c r="AH18" s="44"/>
      <c r="AI18" s="66"/>
      <c r="AJ18" s="66"/>
      <c r="AK18" s="147"/>
      <c r="AL18" s="147"/>
      <c r="AM18" s="25"/>
      <c r="AN18" s="11"/>
      <c r="AO18" s="11"/>
      <c r="AP18" s="118"/>
      <c r="AQ18" s="150"/>
      <c r="AR18" s="44"/>
      <c r="AS18" s="66"/>
      <c r="AT18" s="66"/>
      <c r="AU18" s="147"/>
      <c r="AV18" s="147"/>
      <c r="AW18" s="25"/>
      <c r="AX18" s="11"/>
      <c r="AY18" s="11"/>
      <c r="AZ18" s="118"/>
      <c r="BA18" s="150"/>
      <c r="BB18" s="44"/>
      <c r="BC18" s="66"/>
      <c r="BD18" s="66"/>
      <c r="BE18" s="147"/>
      <c r="BF18" s="147"/>
      <c r="BG18" s="25"/>
      <c r="BH18" s="11"/>
      <c r="BI18" s="11"/>
      <c r="BJ18" s="118"/>
      <c r="BK18" s="150"/>
      <c r="BL18" s="44"/>
      <c r="BM18" s="66"/>
      <c r="BN18" s="66"/>
      <c r="BO18" s="147"/>
      <c r="BP18" s="147"/>
      <c r="BQ18" s="25"/>
      <c r="BR18" s="11"/>
      <c r="BS18" s="11"/>
      <c r="BT18" s="118"/>
      <c r="BU18" s="150"/>
      <c r="BV18" s="44"/>
      <c r="BW18" s="66"/>
      <c r="BX18" s="66"/>
      <c r="BY18" s="147"/>
      <c r="BZ18" s="147"/>
      <c r="CA18" s="25"/>
      <c r="CB18" s="11"/>
      <c r="CC18" s="11"/>
      <c r="CD18" s="118"/>
      <c r="CE18" s="150"/>
      <c r="CF18" s="44"/>
      <c r="CG18" s="66"/>
      <c r="CH18" s="66"/>
      <c r="CI18" s="147"/>
      <c r="CJ18" s="147"/>
      <c r="CK18" s="25"/>
      <c r="CL18" s="11"/>
      <c r="CM18" s="11"/>
      <c r="CN18" s="118" t="s">
        <v>296</v>
      </c>
      <c r="CO18" s="150">
        <v>0.5</v>
      </c>
      <c r="CP18" s="44">
        <v>0.1697792869269949</v>
      </c>
      <c r="CQ18" s="66"/>
      <c r="CR18" s="66"/>
      <c r="CS18" s="147"/>
      <c r="CT18" s="147"/>
      <c r="CU18" s="25"/>
      <c r="CV18" s="11"/>
      <c r="CW18" s="11"/>
      <c r="CX18" s="127"/>
      <c r="DH18" s="127"/>
      <c r="DR18" s="127"/>
      <c r="EB18" s="127"/>
      <c r="EL18" s="127"/>
      <c r="EV18" s="127"/>
      <c r="FF18" s="127"/>
      <c r="FP18" s="127"/>
      <c r="FZ18" s="127"/>
      <c r="GJ18" s="127"/>
      <c r="GT18" s="127"/>
      <c r="HD18" s="127"/>
      <c r="HN18" s="127"/>
      <c r="HX18" s="127"/>
      <c r="IH18" s="127"/>
    </row>
    <row xmlns:x14ac="http://schemas.microsoft.com/office/spreadsheetml/2009/9/ac" r="19" s="2" customFormat="true" x14ac:dyDescent="0.25">
      <c r="A19" s="386" t="str">
        <f ca="true">IF(ISBLANK('Data Summary'!A21),"",'Data Summary'!A21)</f>
        <v/>
      </c>
      <c r="B19" s="118"/>
      <c r="C19" s="6"/>
      <c r="D19" s="101"/>
      <c r="E19" s="66"/>
      <c r="F19" s="66"/>
      <c r="G19" s="66"/>
      <c r="H19" s="44"/>
      <c r="I19" s="67"/>
      <c r="J19" s="11"/>
      <c r="K19" s="11"/>
      <c r="L19" s="118"/>
      <c r="M19" s="6"/>
      <c r="N19" s="101"/>
      <c r="O19" s="66"/>
      <c r="P19" s="66"/>
      <c r="Q19" s="66"/>
      <c r="R19" s="44"/>
      <c r="S19" s="67"/>
      <c r="T19" s="11"/>
      <c r="U19" s="11"/>
      <c r="V19" s="118"/>
      <c r="W19" s="6"/>
      <c r="X19" s="44"/>
      <c r="Y19" s="66"/>
      <c r="Z19" s="66"/>
      <c r="AA19" s="66"/>
      <c r="AB19" s="66"/>
      <c r="AC19" s="67"/>
      <c r="AD19" s="11"/>
      <c r="AE19" s="11"/>
      <c r="AF19" s="118"/>
      <c r="AG19" s="6"/>
      <c r="AH19" s="44"/>
      <c r="AI19" s="66"/>
      <c r="AJ19" s="66"/>
      <c r="AK19" s="66"/>
      <c r="AL19" s="66"/>
      <c r="AM19" s="67"/>
      <c r="AN19" s="11"/>
      <c r="AO19" s="11"/>
      <c r="AP19" s="118"/>
      <c r="AQ19" s="6"/>
      <c r="AR19" s="44"/>
      <c r="AS19" s="66"/>
      <c r="AT19" s="66"/>
      <c r="AU19" s="66"/>
      <c r="AV19" s="66"/>
      <c r="AW19" s="67"/>
      <c r="AX19" s="11"/>
      <c r="AY19" s="11"/>
      <c r="AZ19" s="118"/>
      <c r="BA19" s="6"/>
      <c r="BB19" s="44"/>
      <c r="BC19" s="66"/>
      <c r="BD19" s="66"/>
      <c r="BE19" s="66"/>
      <c r="BF19" s="66"/>
      <c r="BG19" s="67"/>
      <c r="BH19" s="11"/>
      <c r="BI19" s="11"/>
      <c r="BJ19" s="118"/>
      <c r="BK19" s="6"/>
      <c r="BL19" s="44"/>
      <c r="BM19" s="66"/>
      <c r="BN19" s="66"/>
      <c r="BO19" s="66"/>
      <c r="BP19" s="66"/>
      <c r="BQ19" s="67"/>
      <c r="BR19" s="11"/>
      <c r="BS19" s="11"/>
      <c r="BT19" s="118"/>
      <c r="BU19" s="6"/>
      <c r="BV19" s="44"/>
      <c r="BW19" s="66"/>
      <c r="BX19" s="66"/>
      <c r="BY19" s="66"/>
      <c r="BZ19" s="66"/>
      <c r="CA19" s="67"/>
      <c r="CB19" s="11"/>
      <c r="CC19" s="11"/>
      <c r="CD19" s="118"/>
      <c r="CE19" s="6"/>
      <c r="CF19" s="44"/>
      <c r="CG19" s="66"/>
      <c r="CH19" s="66"/>
      <c r="CI19" s="66"/>
      <c r="CJ19" s="66"/>
      <c r="CK19" s="67"/>
      <c r="CL19" s="11"/>
      <c r="CM19" s="11"/>
      <c r="CN19" s="118"/>
      <c r="CO19" s="6"/>
      <c r="CP19" s="44"/>
      <c r="CQ19" s="66"/>
      <c r="CR19" s="66"/>
      <c r="CS19" s="66"/>
      <c r="CT19" s="66"/>
      <c r="CU19" s="67"/>
      <c r="CV19" s="11"/>
      <c r="CW19" s="11"/>
      <c r="CX19" s="127"/>
      <c r="DH19" s="127"/>
      <c r="DR19" s="127"/>
      <c r="EB19" s="127"/>
      <c r="EL19" s="127"/>
      <c r="EV19" s="127"/>
      <c r="FF19" s="127"/>
      <c r="FP19" s="127"/>
      <c r="FZ19" s="127"/>
      <c r="GJ19" s="127"/>
      <c r="GT19" s="127"/>
      <c r="HD19" s="127"/>
      <c r="HN19" s="127"/>
      <c r="HX19" s="127"/>
      <c r="IH19" s="127"/>
    </row>
    <row xmlns:x14ac="http://schemas.microsoft.com/office/spreadsheetml/2009/9/ac" r="20" s="2" customFormat="true" x14ac:dyDescent="0.25">
      <c r="A20" s="386" t="str">
        <f ca="true">IF(ISBLANK('Data Summary'!A22),"",'Data Summary'!A22)</f>
        <v/>
      </c>
      <c r="B20" s="118"/>
      <c r="C20" s="6"/>
      <c r="D20" s="102"/>
      <c r="E20" s="66"/>
      <c r="F20" s="66"/>
      <c r="G20" s="66"/>
      <c r="H20" s="66"/>
      <c r="I20" s="68"/>
      <c r="J20" s="11"/>
      <c r="K20" s="11"/>
      <c r="L20" s="118"/>
      <c r="M20" s="6"/>
      <c r="N20" s="102"/>
      <c r="O20" s="66"/>
      <c r="P20" s="66"/>
      <c r="Q20" s="66"/>
      <c r="R20" s="66"/>
      <c r="S20" s="68"/>
      <c r="T20" s="11"/>
      <c r="U20" s="11"/>
      <c r="V20" s="118"/>
      <c r="W20" s="6"/>
      <c r="X20" s="66"/>
      <c r="Y20" s="66"/>
      <c r="Z20" s="66"/>
      <c r="AA20" s="66"/>
      <c r="AB20" s="66"/>
      <c r="AC20" s="68"/>
      <c r="AD20" s="11"/>
      <c r="AE20" s="11"/>
      <c r="AF20" s="118"/>
      <c r="AG20" s="6"/>
      <c r="AH20" s="66"/>
      <c r="AI20" s="66"/>
      <c r="AJ20" s="66"/>
      <c r="AK20" s="66"/>
      <c r="AL20" s="66"/>
      <c r="AM20" s="68"/>
      <c r="AN20" s="11"/>
      <c r="AO20" s="11"/>
      <c r="AP20" s="118"/>
      <c r="AQ20" s="6"/>
      <c r="AR20" s="66"/>
      <c r="AS20" s="66"/>
      <c r="AT20" s="66"/>
      <c r="AU20" s="66"/>
      <c r="AV20" s="66"/>
      <c r="AW20" s="68"/>
      <c r="AX20" s="11"/>
      <c r="AY20" s="11"/>
      <c r="AZ20" s="118"/>
      <c r="BA20" s="6"/>
      <c r="BB20" s="66"/>
      <c r="BC20" s="66"/>
      <c r="BD20" s="66"/>
      <c r="BE20" s="66"/>
      <c r="BF20" s="66"/>
      <c r="BG20" s="68"/>
      <c r="BH20" s="11"/>
      <c r="BI20" s="11"/>
      <c r="BJ20" s="118"/>
      <c r="BK20" s="6"/>
      <c r="BL20" s="66"/>
      <c r="BM20" s="66"/>
      <c r="BN20" s="66"/>
      <c r="BO20" s="66"/>
      <c r="BP20" s="66"/>
      <c r="BQ20" s="68"/>
      <c r="BR20" s="11"/>
      <c r="BS20" s="11"/>
      <c r="BT20" s="118"/>
      <c r="BU20" s="6"/>
      <c r="BV20" s="66"/>
      <c r="BW20" s="66"/>
      <c r="BX20" s="66"/>
      <c r="BY20" s="66"/>
      <c r="BZ20" s="66"/>
      <c r="CA20" s="68"/>
      <c r="CB20" s="11"/>
      <c r="CC20" s="11"/>
      <c r="CD20" s="118"/>
      <c r="CE20" s="6"/>
      <c r="CF20" s="66"/>
      <c r="CG20" s="66"/>
      <c r="CH20" s="66"/>
      <c r="CI20" s="66"/>
      <c r="CJ20" s="66"/>
      <c r="CK20" s="68"/>
      <c r="CL20" s="11"/>
      <c r="CM20" s="11"/>
      <c r="CN20" s="118"/>
      <c r="CO20" s="6"/>
      <c r="CP20" s="66"/>
      <c r="CQ20" s="66"/>
      <c r="CR20" s="66"/>
      <c r="CS20" s="66"/>
      <c r="CT20" s="66"/>
      <c r="CU20" s="68"/>
      <c r="CV20" s="11"/>
      <c r="CW20" s="11"/>
      <c r="CX20" s="127"/>
      <c r="DH20" s="127"/>
      <c r="DR20" s="127"/>
      <c r="EB20" s="127"/>
      <c r="EL20" s="127"/>
      <c r="EV20" s="127"/>
      <c r="FF20" s="127"/>
      <c r="FP20" s="127"/>
      <c r="FZ20" s="127"/>
      <c r="GJ20" s="127"/>
      <c r="GT20" s="127"/>
      <c r="HD20" s="127"/>
      <c r="HN20" s="127"/>
      <c r="HX20" s="127"/>
      <c r="IH20" s="127"/>
    </row>
    <row xmlns:x14ac="http://schemas.microsoft.com/office/spreadsheetml/2009/9/ac" r="21" s="2" customFormat="true" x14ac:dyDescent="0.25">
      <c r="A21" s="386" t="str">
        <f ca="true">IF(ISBLANK('Data Summary'!A23),"",'Data Summary'!A23)</f>
        <v/>
      </c>
      <c r="B21" s="118"/>
      <c r="C21" s="13"/>
      <c r="D21" s="103"/>
      <c r="E21" s="7"/>
      <c r="F21" s="7"/>
      <c r="G21" s="7"/>
      <c r="H21" s="7"/>
      <c r="I21" s="68"/>
      <c r="J21" s="11"/>
      <c r="K21" s="11"/>
      <c r="L21" s="118"/>
      <c r="M21" s="13"/>
      <c r="N21" s="103"/>
      <c r="O21" s="7"/>
      <c r="P21" s="7"/>
      <c r="Q21" s="7"/>
      <c r="R21" s="7"/>
      <c r="S21" s="68"/>
      <c r="T21" s="11"/>
      <c r="U21" s="11"/>
      <c r="V21" s="118"/>
      <c r="W21" s="150"/>
      <c r="X21" s="147"/>
      <c r="Y21" s="147"/>
      <c r="Z21" s="147"/>
      <c r="AA21" s="147"/>
      <c r="AB21" s="147"/>
      <c r="AC21" s="68"/>
      <c r="AD21" s="11"/>
      <c r="AE21" s="11"/>
      <c r="AF21" s="118"/>
      <c r="AG21" s="150"/>
      <c r="AH21" s="147"/>
      <c r="AI21" s="147"/>
      <c r="AJ21" s="147"/>
      <c r="AK21" s="147"/>
      <c r="AL21" s="147"/>
      <c r="AM21" s="68"/>
      <c r="AN21" s="11"/>
      <c r="AO21" s="11"/>
      <c r="AP21" s="118"/>
      <c r="AQ21" s="150"/>
      <c r="AR21" s="147"/>
      <c r="AS21" s="147"/>
      <c r="AT21" s="147"/>
      <c r="AU21" s="147"/>
      <c r="AV21" s="147"/>
      <c r="AW21" s="68"/>
      <c r="AX21" s="11"/>
      <c r="AY21" s="11"/>
      <c r="AZ21" s="118"/>
      <c r="BA21" s="150"/>
      <c r="BB21" s="147"/>
      <c r="BC21" s="147"/>
      <c r="BD21" s="147"/>
      <c r="BE21" s="147"/>
      <c r="BF21" s="147"/>
      <c r="BG21" s="68"/>
      <c r="BH21" s="11"/>
      <c r="BI21" s="11"/>
      <c r="BJ21" s="118"/>
      <c r="BK21" s="150"/>
      <c r="BL21" s="147"/>
      <c r="BM21" s="147"/>
      <c r="BN21" s="147"/>
      <c r="BO21" s="147"/>
      <c r="BP21" s="147"/>
      <c r="BQ21" s="68"/>
      <c r="BR21" s="11"/>
      <c r="BS21" s="11"/>
      <c r="BT21" s="118"/>
      <c r="BU21" s="150"/>
      <c r="BV21" s="147"/>
      <c r="BW21" s="147"/>
      <c r="BX21" s="147"/>
      <c r="BY21" s="147"/>
      <c r="BZ21" s="147"/>
      <c r="CA21" s="68"/>
      <c r="CB21" s="11"/>
      <c r="CC21" s="11"/>
      <c r="CD21" s="118"/>
      <c r="CE21" s="150"/>
      <c r="CF21" s="147"/>
      <c r="CG21" s="147"/>
      <c r="CH21" s="147"/>
      <c r="CI21" s="147"/>
      <c r="CJ21" s="147"/>
      <c r="CK21" s="68"/>
      <c r="CL21" s="11"/>
      <c r="CM21" s="11"/>
      <c r="CN21" s="118"/>
      <c r="CO21" s="150"/>
      <c r="CP21" s="147"/>
      <c r="CQ21" s="147"/>
      <c r="CR21" s="147"/>
      <c r="CS21" s="147"/>
      <c r="CT21" s="147"/>
      <c r="CU21" s="68"/>
      <c r="CV21" s="11"/>
      <c r="CW21" s="11"/>
      <c r="CX21" s="127"/>
      <c r="DH21" s="127"/>
      <c r="DR21" s="127"/>
      <c r="EB21" s="127"/>
      <c r="EL21" s="127"/>
      <c r="EV21" s="127"/>
      <c r="FF21" s="127"/>
      <c r="FP21" s="127"/>
      <c r="FZ21" s="127"/>
      <c r="GJ21" s="127"/>
      <c r="GT21" s="127"/>
      <c r="HD21" s="127"/>
      <c r="HN21" s="127"/>
      <c r="HX21" s="127"/>
      <c r="IH21" s="127"/>
    </row>
    <row xmlns:x14ac="http://schemas.microsoft.com/office/spreadsheetml/2009/9/ac" r="22" s="2" customFormat="true" x14ac:dyDescent="0.25">
      <c r="A22" s="386" t="str">
        <f ca="true">IF(ISBLANK('Data Summary'!A24),"",'Data Summary'!A24)</f>
        <v/>
      </c>
      <c r="B22" s="118"/>
      <c r="C22" s="13"/>
      <c r="D22" s="103"/>
      <c r="E22" s="7"/>
      <c r="F22" s="7"/>
      <c r="G22" s="7"/>
      <c r="H22" s="7"/>
      <c r="I22" s="25"/>
      <c r="J22" s="11"/>
      <c r="K22" s="11"/>
      <c r="L22" s="118"/>
      <c r="M22" s="13"/>
      <c r="N22" s="103"/>
      <c r="O22" s="7"/>
      <c r="P22" s="7"/>
      <c r="Q22" s="7"/>
      <c r="R22" s="7"/>
      <c r="S22" s="25"/>
      <c r="T22" s="11"/>
      <c r="U22" s="11"/>
      <c r="V22" s="118"/>
      <c r="W22" s="150"/>
      <c r="X22" s="147"/>
      <c r="Y22" s="147"/>
      <c r="Z22" s="147"/>
      <c r="AA22" s="147"/>
      <c r="AB22" s="147"/>
      <c r="AC22" s="25"/>
      <c r="AD22" s="11"/>
      <c r="AE22" s="11"/>
      <c r="AF22" s="118"/>
      <c r="AG22" s="150"/>
      <c r="AH22" s="147"/>
      <c r="AI22" s="147"/>
      <c r="AJ22" s="147"/>
      <c r="AK22" s="147"/>
      <c r="AL22" s="147"/>
      <c r="AM22" s="25"/>
      <c r="AN22" s="11"/>
      <c r="AO22" s="11"/>
      <c r="AP22" s="118"/>
      <c r="AQ22" s="150"/>
      <c r="AR22" s="147"/>
      <c r="AS22" s="147"/>
      <c r="AT22" s="147"/>
      <c r="AU22" s="147"/>
      <c r="AV22" s="147"/>
      <c r="AW22" s="25"/>
      <c r="AX22" s="11"/>
      <c r="AY22" s="11"/>
      <c r="AZ22" s="118"/>
      <c r="BA22" s="150"/>
      <c r="BB22" s="147"/>
      <c r="BC22" s="147"/>
      <c r="BD22" s="147"/>
      <c r="BE22" s="147"/>
      <c r="BF22" s="147"/>
      <c r="BG22" s="25"/>
      <c r="BH22" s="11"/>
      <c r="BI22" s="11"/>
      <c r="BJ22" s="118"/>
      <c r="BK22" s="150"/>
      <c r="BL22" s="147"/>
      <c r="BM22" s="147"/>
      <c r="BN22" s="147"/>
      <c r="BO22" s="147"/>
      <c r="BP22" s="147"/>
      <c r="BQ22" s="25"/>
      <c r="BR22" s="11"/>
      <c r="BS22" s="11"/>
      <c r="BT22" s="118"/>
      <c r="BU22" s="150"/>
      <c r="BV22" s="147"/>
      <c r="BW22" s="147"/>
      <c r="BX22" s="147"/>
      <c r="BY22" s="147"/>
      <c r="BZ22" s="147"/>
      <c r="CA22" s="25"/>
      <c r="CB22" s="11"/>
      <c r="CC22" s="11"/>
      <c r="CD22" s="118"/>
      <c r="CE22" s="150"/>
      <c r="CF22" s="147"/>
      <c r="CG22" s="147"/>
      <c r="CH22" s="147"/>
      <c r="CI22" s="147"/>
      <c r="CJ22" s="147"/>
      <c r="CK22" s="25"/>
      <c r="CL22" s="11"/>
      <c r="CM22" s="11"/>
      <c r="CN22" s="118"/>
      <c r="CO22" s="150"/>
      <c r="CP22" s="147"/>
      <c r="CQ22" s="147"/>
      <c r="CR22" s="147"/>
      <c r="CS22" s="147"/>
      <c r="CT22" s="147"/>
      <c r="CU22" s="25"/>
      <c r="CV22" s="11"/>
      <c r="CW22" s="11"/>
      <c r="CX22" s="127"/>
      <c r="DH22" s="127"/>
      <c r="DR22" s="127"/>
      <c r="EB22" s="127"/>
      <c r="EL22" s="127"/>
      <c r="EV22" s="127"/>
      <c r="FF22" s="127"/>
      <c r="FP22" s="127"/>
      <c r="FZ22" s="127"/>
      <c r="GJ22" s="127"/>
      <c r="GT22" s="127"/>
      <c r="HD22" s="127"/>
      <c r="HN22" s="127"/>
      <c r="HX22" s="127"/>
      <c r="IH22" s="127"/>
    </row>
    <row xmlns:x14ac="http://schemas.microsoft.com/office/spreadsheetml/2009/9/ac" r="23" s="2" customFormat="true" x14ac:dyDescent="0.25">
      <c r="A23" s="386"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c r="W23" s="150"/>
      <c r="X23" s="147"/>
      <c r="Y23" s="147"/>
      <c r="Z23" s="147"/>
      <c r="AA23" s="147"/>
      <c r="AB23" s="147"/>
      <c r="AC23" s="25"/>
      <c r="AD23" s="11"/>
      <c r="AE23" s="11"/>
      <c r="AF23" s="118"/>
      <c r="AG23" s="150"/>
      <c r="AH23" s="147"/>
      <c r="AI23" s="147"/>
      <c r="AJ23" s="147"/>
      <c r="AK23" s="147"/>
      <c r="AL23" s="147"/>
      <c r="AM23" s="25"/>
      <c r="AN23" s="11"/>
      <c r="AO23" s="11"/>
      <c r="AP23" s="118"/>
      <c r="AQ23" s="150"/>
      <c r="AR23" s="147"/>
      <c r="AS23" s="147"/>
      <c r="AT23" s="147"/>
      <c r="AU23" s="147"/>
      <c r="AV23" s="147"/>
      <c r="AW23" s="25"/>
      <c r="AX23" s="11"/>
      <c r="AY23" s="11"/>
      <c r="AZ23" s="118"/>
      <c r="BA23" s="150"/>
      <c r="BB23" s="147"/>
      <c r="BC23" s="147"/>
      <c r="BD23" s="147"/>
      <c r="BE23" s="147"/>
      <c r="BF23" s="147"/>
      <c r="BG23" s="25"/>
      <c r="BH23" s="11"/>
      <c r="BI23" s="11"/>
      <c r="BJ23" s="118"/>
      <c r="BK23" s="150"/>
      <c r="BL23" s="147"/>
      <c r="BM23" s="147"/>
      <c r="BN23" s="147"/>
      <c r="BO23" s="147"/>
      <c r="BP23" s="147"/>
      <c r="BQ23" s="25"/>
      <c r="BR23" s="11"/>
      <c r="BS23" s="11"/>
      <c r="BT23" s="118"/>
      <c r="BU23" s="150"/>
      <c r="BV23" s="147"/>
      <c r="BW23" s="147"/>
      <c r="BX23" s="147"/>
      <c r="BY23" s="147"/>
      <c r="BZ23" s="147"/>
      <c r="CA23" s="25"/>
      <c r="CB23" s="11"/>
      <c r="CC23" s="11"/>
      <c r="CD23" s="118"/>
      <c r="CE23" s="150"/>
      <c r="CF23" s="147"/>
      <c r="CG23" s="147"/>
      <c r="CH23" s="147"/>
      <c r="CI23" s="147"/>
      <c r="CJ23" s="147"/>
      <c r="CK23" s="25"/>
      <c r="CL23" s="11"/>
      <c r="CM23" s="11"/>
      <c r="CN23" s="118"/>
      <c r="CO23" s="150"/>
      <c r="CP23" s="147"/>
      <c r="CQ23" s="147"/>
      <c r="CR23" s="147"/>
      <c r="CS23" s="147"/>
      <c r="CT23" s="147"/>
      <c r="CU23" s="25"/>
      <c r="CV23" s="11"/>
      <c r="CW23" s="11"/>
      <c r="CX23" s="127"/>
      <c r="DH23" s="127"/>
      <c r="DR23" s="127"/>
      <c r="EB23" s="127"/>
      <c r="EL23" s="127"/>
      <c r="EV23" s="127"/>
      <c r="FF23" s="127"/>
      <c r="FP23" s="127"/>
      <c r="FZ23" s="127"/>
      <c r="GJ23" s="127"/>
      <c r="GT23" s="127"/>
      <c r="HD23" s="127"/>
      <c r="HN23" s="127"/>
      <c r="HX23" s="127"/>
      <c r="IH23" s="127"/>
    </row>
    <row xmlns:x14ac="http://schemas.microsoft.com/office/spreadsheetml/2009/9/ac" r="24" s="2" customFormat="true" x14ac:dyDescent="0.25">
      <c r="A24" s="386"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50"/>
      <c r="X24" s="147"/>
      <c r="Y24" s="147"/>
      <c r="Z24" s="147"/>
      <c r="AA24" s="147"/>
      <c r="AB24" s="147"/>
      <c r="AC24" s="25"/>
      <c r="AD24" s="11"/>
      <c r="AE24" s="11"/>
      <c r="AF24" s="118"/>
      <c r="AG24" s="150"/>
      <c r="AH24" s="147"/>
      <c r="AI24" s="147"/>
      <c r="AJ24" s="147"/>
      <c r="AK24" s="147"/>
      <c r="AL24" s="147"/>
      <c r="AM24" s="25"/>
      <c r="AN24" s="11"/>
      <c r="AO24" s="11"/>
      <c r="AP24" s="118"/>
      <c r="AQ24" s="150"/>
      <c r="AR24" s="147"/>
      <c r="AS24" s="147"/>
      <c r="AT24" s="147"/>
      <c r="AU24" s="147"/>
      <c r="AV24" s="147"/>
      <c r="AW24" s="25"/>
      <c r="AX24" s="11"/>
      <c r="AY24" s="11"/>
      <c r="AZ24" s="118"/>
      <c r="BA24" s="150"/>
      <c r="BB24" s="147"/>
      <c r="BC24" s="147"/>
      <c r="BD24" s="147"/>
      <c r="BE24" s="147"/>
      <c r="BF24" s="147"/>
      <c r="BG24" s="25"/>
      <c r="BH24" s="11"/>
      <c r="BI24" s="11"/>
      <c r="BJ24" s="118"/>
      <c r="BK24" s="150"/>
      <c r="BL24" s="147"/>
      <c r="BM24" s="147"/>
      <c r="BN24" s="147"/>
      <c r="BO24" s="147"/>
      <c r="BP24" s="147"/>
      <c r="BQ24" s="25"/>
      <c r="BR24" s="11"/>
      <c r="BS24" s="11"/>
      <c r="BT24" s="118"/>
      <c r="BU24" s="150"/>
      <c r="BV24" s="147"/>
      <c r="BW24" s="147"/>
      <c r="BX24" s="147"/>
      <c r="BY24" s="147"/>
      <c r="BZ24" s="147"/>
      <c r="CA24" s="25"/>
      <c r="CB24" s="11"/>
      <c r="CC24" s="11"/>
      <c r="CD24" s="118"/>
      <c r="CE24" s="150"/>
      <c r="CF24" s="147"/>
      <c r="CG24" s="147"/>
      <c r="CH24" s="147"/>
      <c r="CI24" s="147"/>
      <c r="CJ24" s="147"/>
      <c r="CK24" s="25"/>
      <c r="CL24" s="11"/>
      <c r="CM24" s="11"/>
      <c r="CN24" s="118"/>
      <c r="CO24" s="150"/>
      <c r="CP24" s="147"/>
      <c r="CQ24" s="147"/>
      <c r="CR24" s="147"/>
      <c r="CS24" s="147"/>
      <c r="CT24" s="147"/>
      <c r="CU24" s="25"/>
      <c r="CV24" s="11"/>
      <c r="CW24" s="11"/>
      <c r="CX24" s="127"/>
      <c r="DH24" s="127"/>
      <c r="DR24" s="127"/>
      <c r="EB24" s="127"/>
      <c r="EL24" s="127"/>
      <c r="EV24" s="127"/>
      <c r="FF24" s="127"/>
      <c r="FP24" s="127"/>
      <c r="FZ24" s="127"/>
      <c r="GJ24" s="127"/>
      <c r="GT24" s="127"/>
      <c r="HD24" s="127"/>
      <c r="HN24" s="127"/>
      <c r="HX24" s="127"/>
      <c r="IH24" s="127"/>
    </row>
    <row xmlns:x14ac="http://schemas.microsoft.com/office/spreadsheetml/2009/9/ac" r="25" s="2" customFormat="true" x14ac:dyDescent="0.25">
      <c r="A25" s="386"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50"/>
      <c r="X25" s="147"/>
      <c r="Y25" s="147"/>
      <c r="Z25" s="147"/>
      <c r="AA25" s="147"/>
      <c r="AB25" s="147"/>
      <c r="AC25" s="25"/>
      <c r="AD25" s="11"/>
      <c r="AE25" s="11"/>
      <c r="AF25" s="118"/>
      <c r="AG25" s="150"/>
      <c r="AH25" s="147"/>
      <c r="AI25" s="147"/>
      <c r="AJ25" s="147"/>
      <c r="AK25" s="147"/>
      <c r="AL25" s="147"/>
      <c r="AM25" s="25"/>
      <c r="AN25" s="11"/>
      <c r="AO25" s="11"/>
      <c r="AP25" s="118"/>
      <c r="AQ25" s="150"/>
      <c r="AR25" s="147"/>
      <c r="AS25" s="147"/>
      <c r="AT25" s="147"/>
      <c r="AU25" s="147"/>
      <c r="AV25" s="147"/>
      <c r="AW25" s="25"/>
      <c r="AX25" s="11"/>
      <c r="AY25" s="11"/>
      <c r="AZ25" s="118"/>
      <c r="BA25" s="150"/>
      <c r="BB25" s="147"/>
      <c r="BC25" s="147"/>
      <c r="BD25" s="147"/>
      <c r="BE25" s="147"/>
      <c r="BF25" s="147"/>
      <c r="BG25" s="25"/>
      <c r="BH25" s="11"/>
      <c r="BI25" s="11"/>
      <c r="BJ25" s="118"/>
      <c r="BK25" s="150"/>
      <c r="BL25" s="147"/>
      <c r="BM25" s="147"/>
      <c r="BN25" s="147"/>
      <c r="BO25" s="147"/>
      <c r="BP25" s="147"/>
      <c r="BQ25" s="25"/>
      <c r="BR25" s="11"/>
      <c r="BS25" s="11"/>
      <c r="BT25" s="118"/>
      <c r="BU25" s="150"/>
      <c r="BV25" s="147"/>
      <c r="BW25" s="147"/>
      <c r="BX25" s="147"/>
      <c r="BY25" s="147"/>
      <c r="BZ25" s="147"/>
      <c r="CA25" s="25"/>
      <c r="CB25" s="11"/>
      <c r="CC25" s="11"/>
      <c r="CD25" s="118"/>
      <c r="CE25" s="150"/>
      <c r="CF25" s="147"/>
      <c r="CG25" s="147"/>
      <c r="CH25" s="147"/>
      <c r="CI25" s="147"/>
      <c r="CJ25" s="147"/>
      <c r="CK25" s="25"/>
      <c r="CL25" s="11"/>
      <c r="CM25" s="11"/>
      <c r="CN25" s="118"/>
      <c r="CO25" s="150"/>
      <c r="CP25" s="147"/>
      <c r="CQ25" s="147"/>
      <c r="CR25" s="147"/>
      <c r="CS25" s="147"/>
      <c r="CT25" s="147"/>
      <c r="CU25" s="25"/>
      <c r="CV25" s="11"/>
      <c r="CW25" s="11"/>
      <c r="CX25" s="127"/>
      <c r="DH25" s="127"/>
      <c r="DR25" s="127"/>
      <c r="EB25" s="127"/>
      <c r="EL25" s="127"/>
      <c r="EV25" s="127"/>
      <c r="FF25" s="127"/>
      <c r="FP25" s="127"/>
      <c r="FZ25" s="127"/>
      <c r="GJ25" s="127"/>
      <c r="GT25" s="127"/>
      <c r="HD25" s="127"/>
      <c r="HN25" s="127"/>
      <c r="HX25" s="127"/>
      <c r="IH25" s="127"/>
    </row>
    <row xmlns:x14ac="http://schemas.microsoft.com/office/spreadsheetml/2009/9/ac" r="26" s="2" customFormat="true" ht="83.25" customHeight="true" x14ac:dyDescent="0.25">
      <c r="A26" s="386" t="str">
        <f ca="true">IF(ISBLANK('Data Summary'!A28),"",'Data Summary'!A28)</f>
        <v/>
      </c>
      <c r="B26" s="119" t="s">
        <v>12</v>
      </c>
      <c r="C26" s="572" t="s">
        <v>168</v>
      </c>
      <c r="D26" s="572"/>
      <c r="E26" s="572"/>
      <c r="F26" s="572"/>
      <c r="G26" s="572"/>
      <c r="H26" s="572"/>
      <c r="I26" s="573"/>
      <c r="J26" s="11"/>
      <c r="K26" s="11"/>
      <c r="L26" s="119" t="s">
        <v>12</v>
      </c>
      <c r="M26" s="572" t="s">
        <v>183</v>
      </c>
      <c r="N26" s="572"/>
      <c r="O26" s="572"/>
      <c r="P26" s="572"/>
      <c r="Q26" s="572"/>
      <c r="R26" s="572"/>
      <c r="S26" s="573"/>
      <c r="T26" s="11"/>
      <c r="U26" s="11"/>
      <c r="V26" s="119" t="s">
        <v>12</v>
      </c>
      <c r="W26" s="568" t="s">
        <v>240</v>
      </c>
      <c r="X26" s="569"/>
      <c r="Y26" s="569"/>
      <c r="Z26" s="569"/>
      <c r="AA26" s="569"/>
      <c r="AB26" s="569"/>
      <c r="AC26" s="570"/>
      <c r="AD26" s="11"/>
      <c r="AE26" s="11"/>
      <c r="AF26" s="119" t="s">
        <v>12</v>
      </c>
      <c r="AG26" s="568" t="s">
        <v>241</v>
      </c>
      <c r="AH26" s="569"/>
      <c r="AI26" s="569"/>
      <c r="AJ26" s="569"/>
      <c r="AK26" s="569"/>
      <c r="AL26" s="569"/>
      <c r="AM26" s="570"/>
      <c r="AN26" s="11"/>
      <c r="AO26" s="11"/>
      <c r="AP26" s="119" t="s">
        <v>12</v>
      </c>
      <c r="AQ26" s="568" t="s">
        <v>238</v>
      </c>
      <c r="AR26" s="569"/>
      <c r="AS26" s="569"/>
      <c r="AT26" s="569"/>
      <c r="AU26" s="569"/>
      <c r="AV26" s="569"/>
      <c r="AW26" s="570"/>
      <c r="AX26" s="11"/>
      <c r="AY26" s="11"/>
      <c r="AZ26" s="119" t="s">
        <v>12</v>
      </c>
      <c r="BA26" s="568" t="s">
        <v>240</v>
      </c>
      <c r="BB26" s="569"/>
      <c r="BC26" s="569"/>
      <c r="BD26" s="569"/>
      <c r="BE26" s="569"/>
      <c r="BF26" s="569"/>
      <c r="BG26" s="570"/>
      <c r="BH26" s="11"/>
      <c r="BI26" s="11"/>
      <c r="BJ26" s="119" t="s">
        <v>12</v>
      </c>
      <c r="BK26" s="568" t="s">
        <v>287</v>
      </c>
      <c r="BL26" s="569"/>
      <c r="BM26" s="569"/>
      <c r="BN26" s="569"/>
      <c r="BO26" s="569"/>
      <c r="BP26" s="569"/>
      <c r="BQ26" s="570"/>
      <c r="BR26" s="11"/>
      <c r="BS26" s="11"/>
      <c r="BT26" s="119" t="s">
        <v>12</v>
      </c>
      <c r="BU26" s="568" t="s">
        <v>240</v>
      </c>
      <c r="BV26" s="569"/>
      <c r="BW26" s="569"/>
      <c r="BX26" s="569"/>
      <c r="BY26" s="569"/>
      <c r="BZ26" s="569"/>
      <c r="CA26" s="570"/>
      <c r="CB26" s="11"/>
      <c r="CC26" s="11"/>
      <c r="CD26" s="119" t="s">
        <v>12</v>
      </c>
      <c r="CE26" s="568" t="s">
        <v>288</v>
      </c>
      <c r="CF26" s="569"/>
      <c r="CG26" s="569"/>
      <c r="CH26" s="569"/>
      <c r="CI26" s="569"/>
      <c r="CJ26" s="569"/>
      <c r="CK26" s="570"/>
      <c r="CL26" s="11"/>
      <c r="CM26" s="11"/>
      <c r="CN26" s="119" t="s">
        <v>12</v>
      </c>
      <c r="CO26" s="568" t="s">
        <v>297</v>
      </c>
      <c r="CP26" s="569"/>
      <c r="CQ26" s="569"/>
      <c r="CR26" s="569"/>
      <c r="CS26" s="569"/>
      <c r="CT26" s="569"/>
      <c r="CU26" s="570"/>
      <c r="CV26" s="11"/>
      <c r="CW26" s="11"/>
      <c r="CX26" s="127"/>
      <c r="DH26" s="127"/>
      <c r="DR26" s="127"/>
      <c r="EB26" s="127"/>
      <c r="EL26" s="127"/>
      <c r="EV26" s="127"/>
      <c r="FF26" s="127"/>
      <c r="FP26" s="127"/>
      <c r="FZ26" s="127"/>
      <c r="GJ26" s="127"/>
      <c r="GT26" s="127"/>
      <c r="HD26" s="127"/>
      <c r="HN26" s="127"/>
      <c r="HX26" s="127"/>
      <c r="IH26" s="127"/>
    </row>
    <row xmlns:x14ac="http://schemas.microsoft.com/office/spreadsheetml/2009/9/ac" r="27" s="2" customFormat="true" ht="15.75" customHeight="true" x14ac:dyDescent="0.25">
      <c r="A27" s="386" t="str">
        <f ca="true">IF(ISBLANK('Data Summary'!A29),"",'Data Summary'!A29)</f>
        <v/>
      </c>
      <c r="B27" s="119"/>
      <c r="C27" s="63" t="s">
        <v>120</v>
      </c>
      <c r="D27" s="51" t="s">
        <v>160</v>
      </c>
      <c r="E27" s="51" t="s">
        <v>160</v>
      </c>
      <c r="F27" s="51" t="s">
        <v>160</v>
      </c>
      <c r="G27" s="104"/>
      <c r="H27" s="104"/>
      <c r="I27" s="96"/>
      <c r="J27" s="11"/>
      <c r="K27" s="11"/>
      <c r="L27" s="119"/>
      <c r="M27" s="63" t="s">
        <v>120</v>
      </c>
      <c r="N27" s="51"/>
      <c r="O27" s="51"/>
      <c r="P27" s="51"/>
      <c r="Q27" s="104"/>
      <c r="R27" s="104"/>
      <c r="S27" s="114"/>
      <c r="T27" s="11"/>
      <c r="U27" s="11"/>
      <c r="V27" s="119"/>
      <c r="W27" s="63" t="s">
        <v>120</v>
      </c>
      <c r="X27" s="51" t="s">
        <v>160</v>
      </c>
      <c r="Y27" s="51"/>
      <c r="Z27" s="51"/>
      <c r="AA27" s="51"/>
      <c r="AB27" s="51" t="s">
        <v>160</v>
      </c>
      <c r="AC27" s="95" t="s">
        <v>160</v>
      </c>
      <c r="AD27" s="11"/>
      <c r="AE27" s="11"/>
      <c r="AF27" s="119"/>
      <c r="AG27" s="63" t="s">
        <v>120</v>
      </c>
      <c r="AH27" s="51" t="s">
        <v>160</v>
      </c>
      <c r="AI27" s="51"/>
      <c r="AJ27" s="51"/>
      <c r="AK27" s="51"/>
      <c r="AL27" s="51" t="s">
        <v>160</v>
      </c>
      <c r="AM27" s="95" t="s">
        <v>160</v>
      </c>
      <c r="AN27" s="11"/>
      <c r="AO27" s="11"/>
      <c r="AP27" s="119"/>
      <c r="AQ27" s="63" t="s">
        <v>120</v>
      </c>
      <c r="AR27" s="51"/>
      <c r="AS27" s="51"/>
      <c r="AT27" s="51"/>
      <c r="AU27" s="51"/>
      <c r="AV27" s="51"/>
      <c r="AW27" s="95"/>
      <c r="AX27" s="11"/>
      <c r="AY27" s="11"/>
      <c r="AZ27" s="119"/>
      <c r="BA27" s="63" t="s">
        <v>120</v>
      </c>
      <c r="BB27" s="51" t="s">
        <v>160</v>
      </c>
      <c r="BC27" s="51"/>
      <c r="BD27" s="51"/>
      <c r="BE27" s="51"/>
      <c r="BF27" s="51" t="s">
        <v>160</v>
      </c>
      <c r="BG27" s="95" t="s">
        <v>160</v>
      </c>
      <c r="BH27" s="11"/>
      <c r="BI27" s="11"/>
      <c r="BJ27" s="119"/>
      <c r="BK27" s="63" t="s">
        <v>120</v>
      </c>
      <c r="BL27" s="51" t="s">
        <v>160</v>
      </c>
      <c r="BM27" s="51"/>
      <c r="BN27" s="51"/>
      <c r="BO27" s="51"/>
      <c r="BP27" s="51"/>
      <c r="BQ27" s="95"/>
      <c r="BR27" s="11"/>
      <c r="BS27" s="11"/>
      <c r="BT27" s="119"/>
      <c r="BU27" s="63" t="s">
        <v>120</v>
      </c>
      <c r="BV27" s="51" t="s">
        <v>160</v>
      </c>
      <c r="BW27" s="51"/>
      <c r="BX27" s="51"/>
      <c r="BY27" s="51"/>
      <c r="BZ27" s="51" t="s">
        <v>160</v>
      </c>
      <c r="CA27" s="95" t="s">
        <v>160</v>
      </c>
      <c r="CB27" s="11"/>
      <c r="CC27" s="11"/>
      <c r="CD27" s="119"/>
      <c r="CE27" s="63" t="s">
        <v>120</v>
      </c>
      <c r="CF27" s="51" t="s">
        <v>160</v>
      </c>
      <c r="CG27" s="51"/>
      <c r="CH27" s="51"/>
      <c r="CI27" s="51"/>
      <c r="CJ27" s="51"/>
      <c r="CK27" s="95"/>
      <c r="CL27" s="11"/>
      <c r="CM27" s="11"/>
      <c r="CN27" s="119"/>
      <c r="CO27" s="63" t="s">
        <v>120</v>
      </c>
      <c r="CP27" s="51" t="s">
        <v>160</v>
      </c>
      <c r="CQ27" s="51"/>
      <c r="CR27" s="51"/>
      <c r="CS27" s="51"/>
      <c r="CT27" s="51"/>
      <c r="CU27" s="95"/>
      <c r="CV27" s="11"/>
      <c r="CW27" s="11"/>
      <c r="CX27" s="127"/>
      <c r="DH27" s="127"/>
      <c r="DR27" s="127"/>
      <c r="EB27" s="127"/>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386" t="str">
        <f ca="true">IF(ISBLANK('Data Summary'!A30),"",'Data Summary'!A30)</f>
        <v/>
      </c>
      <c r="B28" s="119"/>
      <c r="C28" s="63" t="s">
        <v>102</v>
      </c>
      <c r="D28" s="51" t="s">
        <v>160</v>
      </c>
      <c r="E28" s="51" t="s">
        <v>160</v>
      </c>
      <c r="F28" s="51" t="s">
        <v>160</v>
      </c>
      <c r="G28" s="51"/>
      <c r="H28" s="51"/>
      <c r="I28" s="95"/>
      <c r="J28" s="11"/>
      <c r="K28" s="11"/>
      <c r="L28" s="119"/>
      <c r="M28" s="63" t="s">
        <v>102</v>
      </c>
      <c r="N28" s="51" t="s">
        <v>160</v>
      </c>
      <c r="O28" s="51"/>
      <c r="P28" s="51"/>
      <c r="Q28" s="51"/>
      <c r="R28" s="51"/>
      <c r="S28" s="95"/>
      <c r="T28" s="11"/>
      <c r="U28" s="11"/>
      <c r="V28" s="119"/>
      <c r="W28" s="63" t="s">
        <v>102</v>
      </c>
      <c r="X28" s="51" t="s">
        <v>239</v>
      </c>
      <c r="Y28" s="51"/>
      <c r="Z28" s="51"/>
      <c r="AA28" s="51"/>
      <c r="AB28" s="51" t="s">
        <v>239</v>
      </c>
      <c r="AC28" s="95" t="s">
        <v>239</v>
      </c>
      <c r="AD28" s="11"/>
      <c r="AE28" s="11"/>
      <c r="AF28" s="119"/>
      <c r="AG28" s="63" t="s">
        <v>102</v>
      </c>
      <c r="AH28" s="51" t="s">
        <v>239</v>
      </c>
      <c r="AI28" s="51"/>
      <c r="AJ28" s="51"/>
      <c r="AK28" s="51"/>
      <c r="AL28" s="51" t="s">
        <v>239</v>
      </c>
      <c r="AM28" s="95" t="s">
        <v>239</v>
      </c>
      <c r="AN28" s="11"/>
      <c r="AO28" s="11"/>
      <c r="AP28" s="119"/>
      <c r="AQ28" s="63" t="s">
        <v>102</v>
      </c>
      <c r="AR28" s="51"/>
      <c r="AS28" s="51"/>
      <c r="AT28" s="51"/>
      <c r="AU28" s="51"/>
      <c r="AV28" s="51"/>
      <c r="AW28" s="95"/>
      <c r="AX28" s="11"/>
      <c r="AY28" s="11"/>
      <c r="AZ28" s="119"/>
      <c r="BA28" s="63" t="s">
        <v>102</v>
      </c>
      <c r="BB28" s="51" t="s">
        <v>239</v>
      </c>
      <c r="BC28" s="51"/>
      <c r="BD28" s="51"/>
      <c r="BE28" s="51"/>
      <c r="BF28" s="51" t="s">
        <v>239</v>
      </c>
      <c r="BG28" s="95" t="s">
        <v>239</v>
      </c>
      <c r="BH28" s="11"/>
      <c r="BI28" s="11"/>
      <c r="BJ28" s="119"/>
      <c r="BK28" s="63" t="s">
        <v>102</v>
      </c>
      <c r="BL28" s="51" t="s">
        <v>239</v>
      </c>
      <c r="BM28" s="51"/>
      <c r="BN28" s="51"/>
      <c r="BO28" s="51"/>
      <c r="BP28" s="51"/>
      <c r="BQ28" s="95"/>
      <c r="BR28" s="11"/>
      <c r="BS28" s="11"/>
      <c r="BT28" s="119"/>
      <c r="BU28" s="63" t="s">
        <v>102</v>
      </c>
      <c r="BV28" s="51" t="s">
        <v>239</v>
      </c>
      <c r="BW28" s="51"/>
      <c r="BX28" s="51"/>
      <c r="BY28" s="51"/>
      <c r="BZ28" s="51" t="s">
        <v>239</v>
      </c>
      <c r="CA28" s="95" t="s">
        <v>239</v>
      </c>
      <c r="CB28" s="11"/>
      <c r="CC28" s="11"/>
      <c r="CD28" s="119"/>
      <c r="CE28" s="63" t="s">
        <v>102</v>
      </c>
      <c r="CF28" s="51" t="s">
        <v>239</v>
      </c>
      <c r="CG28" s="51"/>
      <c r="CH28" s="51"/>
      <c r="CI28" s="51"/>
      <c r="CJ28" s="51"/>
      <c r="CK28" s="95"/>
      <c r="CL28" s="11"/>
      <c r="CM28" s="11"/>
      <c r="CN28" s="119"/>
      <c r="CO28" s="63" t="s">
        <v>102</v>
      </c>
      <c r="CP28" s="51" t="s">
        <v>160</v>
      </c>
      <c r="CQ28" s="51"/>
      <c r="CR28" s="51"/>
      <c r="CS28" s="51"/>
      <c r="CT28" s="51"/>
      <c r="CU28" s="95"/>
      <c r="CV28" s="11"/>
      <c r="CW28" s="11"/>
      <c r="CX28" s="127"/>
      <c r="DH28" s="127"/>
      <c r="DR28" s="127"/>
      <c r="EB28" s="127"/>
      <c r="EL28" s="127"/>
      <c r="EV28" s="127"/>
      <c r="FF28" s="127"/>
      <c r="FP28" s="127"/>
      <c r="FZ28" s="127"/>
      <c r="GJ28" s="127"/>
      <c r="GT28" s="127"/>
      <c r="HD28" s="127"/>
      <c r="HN28" s="127"/>
      <c r="HX28" s="127"/>
      <c r="IH28" s="127"/>
    </row>
    <row xmlns:x14ac="http://schemas.microsoft.com/office/spreadsheetml/2009/9/ac" r="29" ht="15.75" customHeight="true" x14ac:dyDescent="0.25">
      <c r="A29" s="386" t="str">
        <f ca="true">IF(ISBLANK('Data Summary'!A31),"",'Data Summary'!A31)</f>
        <v/>
      </c>
      <c r="B29" s="119"/>
      <c r="C29" s="63" t="s">
        <v>159</v>
      </c>
      <c r="D29" s="51" t="s">
        <v>160</v>
      </c>
      <c r="E29" s="51"/>
      <c r="F29" s="51"/>
      <c r="G29" s="51"/>
      <c r="H29" s="51"/>
      <c r="I29" s="95"/>
      <c r="J29" s="11"/>
      <c r="K29" s="11"/>
      <c r="L29" s="119"/>
      <c r="M29" s="63" t="s">
        <v>159</v>
      </c>
      <c r="N29" s="51"/>
      <c r="O29" s="51"/>
      <c r="P29" s="51"/>
      <c r="Q29" s="51"/>
      <c r="R29" s="51"/>
      <c r="S29" s="95"/>
      <c r="T29" s="11"/>
      <c r="U29" s="11"/>
      <c r="V29" s="119"/>
      <c r="W29" s="63" t="s">
        <v>159</v>
      </c>
      <c r="X29" s="51" t="s">
        <v>239</v>
      </c>
      <c r="Y29" s="51"/>
      <c r="Z29" s="51"/>
      <c r="AA29" s="51"/>
      <c r="AB29" s="51" t="s">
        <v>239</v>
      </c>
      <c r="AC29" s="95" t="s">
        <v>239</v>
      </c>
      <c r="AD29" s="11"/>
      <c r="AE29" s="11"/>
      <c r="AF29" s="119"/>
      <c r="AG29" s="63" t="s">
        <v>159</v>
      </c>
      <c r="AH29" s="51" t="s">
        <v>239</v>
      </c>
      <c r="AI29" s="51"/>
      <c r="AJ29" s="51"/>
      <c r="AK29" s="51"/>
      <c r="AL29" s="51" t="s">
        <v>239</v>
      </c>
      <c r="AM29" s="95" t="s">
        <v>239</v>
      </c>
      <c r="AN29" s="11"/>
      <c r="AO29" s="11"/>
      <c r="AP29" s="119"/>
      <c r="AQ29" s="63" t="s">
        <v>159</v>
      </c>
      <c r="AR29" s="51" t="s">
        <v>160</v>
      </c>
      <c r="AS29" s="51"/>
      <c r="AT29" s="51"/>
      <c r="AU29" s="51"/>
      <c r="AV29" s="51"/>
      <c r="AW29" s="95"/>
      <c r="AX29" s="11"/>
      <c r="AY29" s="11"/>
      <c r="AZ29" s="119"/>
      <c r="BA29" s="63" t="s">
        <v>159</v>
      </c>
      <c r="BB29" s="51" t="s">
        <v>239</v>
      </c>
      <c r="BC29" s="51"/>
      <c r="BD29" s="51"/>
      <c r="BE29" s="51"/>
      <c r="BF29" s="51" t="s">
        <v>239</v>
      </c>
      <c r="BG29" s="95" t="s">
        <v>239</v>
      </c>
      <c r="BH29" s="11"/>
      <c r="BI29" s="11"/>
      <c r="BJ29" s="119"/>
      <c r="BK29" s="63" t="s">
        <v>159</v>
      </c>
      <c r="BL29" s="51" t="s">
        <v>239</v>
      </c>
      <c r="BM29" s="51"/>
      <c r="BN29" s="51"/>
      <c r="BO29" s="51"/>
      <c r="BP29" s="51"/>
      <c r="BQ29" s="95"/>
      <c r="BR29" s="11"/>
      <c r="BS29" s="11"/>
      <c r="BT29" s="119"/>
      <c r="BU29" s="63" t="s">
        <v>159</v>
      </c>
      <c r="BV29" s="51" t="s">
        <v>239</v>
      </c>
      <c r="BW29" s="51"/>
      <c r="BX29" s="51"/>
      <c r="BY29" s="51"/>
      <c r="BZ29" s="51" t="s">
        <v>239</v>
      </c>
      <c r="CA29" s="95" t="s">
        <v>239</v>
      </c>
      <c r="CB29" s="11"/>
      <c r="CC29" s="11"/>
      <c r="CD29" s="119"/>
      <c r="CE29" s="63" t="s">
        <v>159</v>
      </c>
      <c r="CF29" s="51" t="s">
        <v>239</v>
      </c>
      <c r="CG29" s="51"/>
      <c r="CH29" s="51"/>
      <c r="CI29" s="51"/>
      <c r="CJ29" s="51"/>
      <c r="CK29" s="95"/>
      <c r="CL29" s="11"/>
      <c r="CM29" s="11"/>
      <c r="CN29" s="119"/>
      <c r="CO29" s="63" t="s">
        <v>159</v>
      </c>
      <c r="CP29" s="51" t="s">
        <v>160</v>
      </c>
      <c r="CQ29" s="51"/>
      <c r="CR29" s="51"/>
      <c r="CS29" s="51"/>
      <c r="CT29" s="51"/>
      <c r="CU29" s="95"/>
      <c r="CV29" s="11"/>
      <c r="CW29" s="11"/>
    </row>
    <row xmlns:x14ac="http://schemas.microsoft.com/office/spreadsheetml/2009/9/ac" r="30" ht="15.75" customHeight="true" x14ac:dyDescent="0.25">
      <c r="A30" s="386" t="str">
        <f ca="true">IF(ISBLANK('Data Summary'!A32),"",'Data Summary'!A32)</f>
        <v/>
      </c>
      <c r="B30" s="120"/>
      <c r="C30" s="12" t="s">
        <v>23</v>
      </c>
      <c r="D30" s="69">
        <v>1526</v>
      </c>
      <c r="E30" s="69"/>
      <c r="F30" s="69"/>
      <c r="G30" s="70"/>
      <c r="H30" s="71"/>
      <c r="I30" s="72"/>
      <c r="J30" s="11"/>
      <c r="K30" s="11"/>
      <c r="L30" s="120"/>
      <c r="M30" s="12" t="s">
        <v>23</v>
      </c>
      <c r="N30" s="69">
        <v>1335</v>
      </c>
      <c r="O30" s="69"/>
      <c r="P30" s="69"/>
      <c r="Q30" s="70"/>
      <c r="R30" s="71"/>
      <c r="S30" s="72"/>
      <c r="T30" s="11"/>
      <c r="U30" s="11"/>
      <c r="V30" s="120"/>
      <c r="W30" s="12" t="s">
        <v>23</v>
      </c>
      <c r="X30" s="69"/>
      <c r="Y30" s="69"/>
      <c r="Z30" s="69"/>
      <c r="AA30" s="70"/>
      <c r="AB30" s="71"/>
      <c r="AC30" s="72"/>
      <c r="AD30" s="11"/>
      <c r="AE30" s="11"/>
      <c r="AF30" s="120"/>
      <c r="AG30" s="12" t="s">
        <v>23</v>
      </c>
      <c r="AH30" s="69"/>
      <c r="AI30" s="69"/>
      <c r="AJ30" s="69"/>
      <c r="AK30" s="70"/>
      <c r="AL30" s="71"/>
      <c r="AM30" s="72"/>
      <c r="AN30" s="11"/>
      <c r="AO30" s="11"/>
      <c r="AP30" s="120"/>
      <c r="AQ30" s="12" t="s">
        <v>23</v>
      </c>
      <c r="AR30" s="69"/>
      <c r="AS30" s="69"/>
      <c r="AT30" s="69"/>
      <c r="AU30" s="70"/>
      <c r="AV30" s="71"/>
      <c r="AW30" s="72"/>
      <c r="AX30" s="11"/>
      <c r="AY30" s="11"/>
      <c r="AZ30" s="120"/>
      <c r="BA30" s="12" t="s">
        <v>23</v>
      </c>
      <c r="BB30" s="69"/>
      <c r="BC30" s="69"/>
      <c r="BD30" s="69"/>
      <c r="BE30" s="70"/>
      <c r="BF30" s="71"/>
      <c r="BG30" s="72"/>
      <c r="BH30" s="11"/>
      <c r="BI30" s="11"/>
      <c r="BJ30" s="120"/>
      <c r="BK30" s="12" t="s">
        <v>23</v>
      </c>
      <c r="BL30" s="69"/>
      <c r="BM30" s="69"/>
      <c r="BN30" s="69"/>
      <c r="BO30" s="70"/>
      <c r="BP30" s="71"/>
      <c r="BQ30" s="72"/>
      <c r="BR30" s="11"/>
      <c r="BS30" s="11"/>
      <c r="BT30" s="120"/>
      <c r="BU30" s="12" t="s">
        <v>23</v>
      </c>
      <c r="BV30" s="69"/>
      <c r="BW30" s="69"/>
      <c r="BX30" s="69"/>
      <c r="BY30" s="70"/>
      <c r="BZ30" s="71"/>
      <c r="CA30" s="72"/>
      <c r="CB30" s="11"/>
      <c r="CC30" s="11"/>
      <c r="CD30" s="120"/>
      <c r="CE30" s="12" t="s">
        <v>23</v>
      </c>
      <c r="CF30" s="69"/>
      <c r="CG30" s="69"/>
      <c r="CH30" s="69"/>
      <c r="CI30" s="70"/>
      <c r="CJ30" s="71"/>
      <c r="CK30" s="72"/>
      <c r="CL30" s="11"/>
      <c r="CM30" s="11"/>
      <c r="CN30" s="120"/>
      <c r="CO30" s="12" t="s">
        <v>23</v>
      </c>
      <c r="CP30" s="69">
        <v>1194</v>
      </c>
      <c r="CQ30" s="69"/>
      <c r="CR30" s="69"/>
      <c r="CS30" s="70"/>
      <c r="CT30" s="71"/>
      <c r="CU30" s="72"/>
      <c r="CV30" s="11"/>
      <c r="CW30" s="11"/>
    </row>
    <row xmlns:x14ac="http://schemas.microsoft.com/office/spreadsheetml/2009/9/ac" r="31" s="3" customFormat="true" ht="16.5" thickBot="true" x14ac:dyDescent="0.3">
      <c r="A31" s="386" t="str">
        <f ca="true">IF(ISBLANK('Data Summary'!A33),"",'Data Summary'!A33)</f>
        <v/>
      </c>
      <c r="B31" s="121"/>
      <c r="C31" s="73" t="s">
        <v>20</v>
      </c>
      <c r="D31" s="74">
        <v>1526</v>
      </c>
      <c r="E31" s="74"/>
      <c r="F31" s="74"/>
      <c r="G31" s="74"/>
      <c r="H31" s="74"/>
      <c r="I31" s="75"/>
      <c r="J31" s="11"/>
      <c r="K31" s="11"/>
      <c r="L31" s="121"/>
      <c r="M31" s="73" t="s">
        <v>20</v>
      </c>
      <c r="N31" s="74">
        <v>1335</v>
      </c>
      <c r="O31" s="74"/>
      <c r="P31" s="74"/>
      <c r="Q31" s="74"/>
      <c r="R31" s="74"/>
      <c r="S31" s="75"/>
      <c r="T31" s="11"/>
      <c r="U31" s="11"/>
      <c r="V31" s="121"/>
      <c r="W31" s="73" t="s">
        <v>20</v>
      </c>
      <c r="X31" s="74"/>
      <c r="Y31" s="74"/>
      <c r="Z31" s="74"/>
      <c r="AA31" s="74"/>
      <c r="AB31" s="74"/>
      <c r="AC31" s="75"/>
      <c r="AD31" s="11"/>
      <c r="AE31" s="11"/>
      <c r="AF31" s="121"/>
      <c r="AG31" s="73" t="s">
        <v>20</v>
      </c>
      <c r="AH31" s="74"/>
      <c r="AI31" s="74"/>
      <c r="AJ31" s="74"/>
      <c r="AK31" s="74"/>
      <c r="AL31" s="74"/>
      <c r="AM31" s="75"/>
      <c r="AN31" s="11"/>
      <c r="AO31" s="11"/>
      <c r="AP31" s="121"/>
      <c r="AQ31" s="73" t="s">
        <v>20</v>
      </c>
      <c r="AR31" s="74"/>
      <c r="AS31" s="74"/>
      <c r="AT31" s="74"/>
      <c r="AU31" s="74"/>
      <c r="AV31" s="74"/>
      <c r="AW31" s="75"/>
      <c r="AX31" s="11"/>
      <c r="AY31" s="11"/>
      <c r="AZ31" s="121"/>
      <c r="BA31" s="73" t="s">
        <v>20</v>
      </c>
      <c r="BB31" s="74"/>
      <c r="BC31" s="74"/>
      <c r="BD31" s="74"/>
      <c r="BE31" s="74"/>
      <c r="BF31" s="74"/>
      <c r="BG31" s="75"/>
      <c r="BH31" s="11"/>
      <c r="BI31" s="11"/>
      <c r="BJ31" s="121"/>
      <c r="BK31" s="73" t="s">
        <v>20</v>
      </c>
      <c r="BL31" s="74"/>
      <c r="BM31" s="74"/>
      <c r="BN31" s="74"/>
      <c r="BO31" s="74"/>
      <c r="BP31" s="74"/>
      <c r="BQ31" s="75"/>
      <c r="BR31" s="11"/>
      <c r="BS31" s="11"/>
      <c r="BT31" s="121"/>
      <c r="BU31" s="73" t="s">
        <v>20</v>
      </c>
      <c r="BV31" s="74"/>
      <c r="BW31" s="74"/>
      <c r="BX31" s="74"/>
      <c r="BY31" s="74"/>
      <c r="BZ31" s="74"/>
      <c r="CA31" s="75"/>
      <c r="CB31" s="11"/>
      <c r="CC31" s="11"/>
      <c r="CD31" s="121"/>
      <c r="CE31" s="73" t="s">
        <v>20</v>
      </c>
      <c r="CF31" s="74"/>
      <c r="CG31" s="74"/>
      <c r="CH31" s="74"/>
      <c r="CI31" s="74"/>
      <c r="CJ31" s="74"/>
      <c r="CK31" s="75"/>
      <c r="CL31" s="11"/>
      <c r="CM31" s="11"/>
      <c r="CN31" s="121"/>
      <c r="CO31" s="73" t="s">
        <v>20</v>
      </c>
      <c r="CP31" s="74">
        <v>589</v>
      </c>
      <c r="CQ31" s="74"/>
      <c r="CR31" s="74"/>
      <c r="CS31" s="74"/>
      <c r="CT31" s="74"/>
      <c r="CU31" s="75"/>
      <c r="CV31" s="11"/>
      <c r="CW31" s="11"/>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x14ac:dyDescent="0.25">
      <c r="A32" s="386"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386"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386"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386"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386"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386"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386"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386"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386"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386"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386"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386"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386"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386"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386"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386"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386"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386"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386"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386"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386"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386"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386"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386"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386"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386"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386"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386"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386"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386"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386"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386"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386"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386"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386"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386"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386"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386"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386"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386"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386"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386"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386"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386"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386"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386"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386"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386"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386"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386"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386"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386"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386"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386"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386"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386"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386"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386"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386"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386"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386"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386"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386"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386"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386"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386"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386"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386"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386"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386"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386"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386"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386"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386"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386"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386"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386"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386"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386"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386"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386"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386"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386"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386"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386"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386"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386"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386"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386"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386"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386"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386"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386"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386"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386"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386"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386"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386"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386"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386"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386"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386"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386"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386"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386"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386"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386"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386"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386"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386"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386"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386"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386"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386"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386"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386"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386"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386"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386"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386"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384"/>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384"/>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384"/>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384"/>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384"/>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384"/>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384"/>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384"/>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384"/>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384"/>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384"/>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384"/>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384"/>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384"/>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384"/>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384"/>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384"/>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384"/>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384"/>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384"/>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384"/>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384"/>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384"/>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384"/>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384"/>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384"/>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384"/>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384"/>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384"/>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384"/>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384"/>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384"/>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384"/>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384"/>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384"/>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384"/>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384"/>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384"/>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384"/>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384"/>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384"/>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384"/>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384"/>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384"/>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384"/>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384"/>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384"/>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384"/>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384"/>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384"/>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384"/>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384"/>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384"/>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384"/>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384"/>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384"/>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384"/>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384"/>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384"/>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384"/>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384"/>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384"/>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384"/>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384"/>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384"/>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384"/>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384"/>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384"/>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384"/>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384"/>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384"/>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384"/>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384"/>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384"/>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384"/>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384"/>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384"/>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384"/>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384"/>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384"/>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384"/>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384"/>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384"/>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384"/>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384"/>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384"/>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384"/>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384"/>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384"/>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384"/>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384"/>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384"/>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384"/>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384"/>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384"/>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384"/>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384"/>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384"/>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384"/>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384"/>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384"/>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384"/>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384"/>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384"/>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384"/>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384"/>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384"/>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384"/>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384"/>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384"/>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384"/>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384"/>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384"/>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384"/>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384"/>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384"/>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384"/>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384"/>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384"/>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384"/>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384"/>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384"/>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384"/>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384"/>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384"/>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384"/>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384"/>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384"/>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384"/>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384"/>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384"/>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384"/>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384"/>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384"/>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384"/>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384"/>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384"/>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384"/>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384"/>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384"/>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384"/>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384"/>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384"/>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384"/>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384"/>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384"/>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384"/>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384"/>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384"/>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384"/>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384"/>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384"/>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384"/>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384"/>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384"/>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384"/>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384"/>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384"/>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384"/>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384"/>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384"/>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384"/>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384"/>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384"/>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384"/>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384"/>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384"/>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384"/>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384"/>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384"/>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384"/>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384"/>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384"/>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384"/>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384"/>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384"/>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384"/>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384"/>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384"/>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384"/>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384"/>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384"/>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384"/>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384"/>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384"/>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384"/>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384"/>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384"/>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384"/>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384"/>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384"/>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384"/>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384"/>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384"/>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384"/>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384"/>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384"/>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384"/>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384"/>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384"/>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384"/>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384"/>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384"/>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384"/>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384"/>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384"/>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384"/>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384"/>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384"/>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384"/>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384"/>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384"/>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384"/>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384"/>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384"/>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384"/>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384"/>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384"/>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384"/>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384"/>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384"/>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384"/>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384"/>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384"/>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384"/>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384"/>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384"/>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384"/>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384"/>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384"/>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384"/>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384"/>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384"/>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384"/>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384"/>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384"/>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384"/>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384"/>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384"/>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384"/>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384"/>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384"/>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384"/>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384"/>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384"/>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384"/>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384"/>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384"/>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384"/>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384"/>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384"/>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384"/>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384"/>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384"/>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384"/>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384"/>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384"/>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384"/>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384"/>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384"/>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384"/>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384"/>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384"/>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384"/>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384"/>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384"/>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384"/>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384"/>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384"/>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384"/>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384"/>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384"/>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384"/>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384"/>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384"/>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384"/>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384"/>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384"/>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384"/>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384"/>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384"/>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384"/>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384"/>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384"/>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384"/>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384"/>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384"/>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384"/>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384"/>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384"/>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384"/>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384"/>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384"/>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384"/>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384"/>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384"/>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384"/>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384"/>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384"/>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384"/>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384"/>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384"/>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384"/>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384"/>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384"/>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384"/>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384"/>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384"/>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384"/>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384"/>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384"/>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384"/>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384"/>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384"/>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384"/>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384"/>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384"/>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384"/>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384"/>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384"/>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384"/>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384"/>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384"/>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384"/>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384"/>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384"/>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384"/>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384"/>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384"/>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384"/>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384"/>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384"/>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384"/>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384"/>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384"/>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384"/>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384"/>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384"/>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384"/>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384"/>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384"/>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384"/>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384"/>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384"/>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384"/>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384"/>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384"/>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384"/>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384"/>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384"/>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384"/>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384"/>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384"/>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384"/>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384"/>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384"/>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384"/>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384"/>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384"/>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384"/>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384"/>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384"/>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384"/>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384"/>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384"/>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384"/>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384"/>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384"/>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384"/>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384"/>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384"/>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384"/>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384"/>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384"/>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384"/>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384"/>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384"/>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384"/>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384"/>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384"/>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384"/>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384"/>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384"/>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384"/>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384"/>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384"/>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384"/>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384"/>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384"/>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384"/>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384"/>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384"/>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384"/>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384"/>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384"/>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384"/>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384"/>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384"/>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384"/>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384"/>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384"/>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384"/>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384"/>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384"/>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384"/>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384"/>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384"/>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384"/>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384"/>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384"/>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384"/>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384"/>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384"/>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384"/>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384"/>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384"/>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384"/>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384"/>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384"/>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384"/>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384"/>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384"/>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384"/>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384"/>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384"/>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384"/>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384"/>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384"/>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384"/>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384"/>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384"/>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384"/>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384"/>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384"/>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384"/>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384"/>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384"/>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384"/>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384"/>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384"/>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384"/>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384"/>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384"/>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384"/>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384"/>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384"/>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384"/>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384"/>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384"/>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384"/>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384"/>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384"/>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384"/>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384"/>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384"/>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384"/>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384"/>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384"/>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384"/>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384"/>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384"/>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384"/>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384"/>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384"/>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384"/>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384"/>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384"/>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384"/>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384"/>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384"/>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384"/>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384"/>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384"/>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384"/>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384"/>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384"/>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384"/>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384"/>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384"/>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384"/>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384"/>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384"/>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384"/>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384"/>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384"/>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384"/>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c r="IH637" s="122"/>
    </row>
  </sheetData>
  <mergeCells count="11">
    <mergeCell ref="CO26:CU26"/>
    <mergeCell ref="CE26:CK26"/>
    <mergeCell ref="A2:A3"/>
    <mergeCell ref="C26:I26"/>
    <mergeCell ref="M26:S26"/>
    <mergeCell ref="BU26:CA26"/>
    <mergeCell ref="W26:AC26"/>
    <mergeCell ref="AG26:AM26"/>
    <mergeCell ref="AQ26:AW26"/>
    <mergeCell ref="BA26:BG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9" customFormat="true" ht="30" customHeight="true" x14ac:dyDescent="0.25">
      <c r="B1" s="337" t="s">
        <v>22</v>
      </c>
      <c r="C1" s="556" t="s">
        <v>253</v>
      </c>
      <c r="D1" s="316" t="s">
        <v>162</v>
      </c>
      <c r="E1" s="316"/>
      <c r="F1" s="316"/>
      <c r="G1" s="316"/>
      <c r="H1" s="316"/>
      <c r="I1" s="336"/>
      <c r="J1" s="317"/>
      <c r="K1" s="318"/>
      <c r="L1" s="337" t="s">
        <v>22</v>
      </c>
      <c r="M1" s="556" t="s">
        <v>254</v>
      </c>
      <c r="N1" s="316" t="s">
        <v>162</v>
      </c>
      <c r="O1" s="316"/>
      <c r="P1" s="316"/>
      <c r="Q1" s="316"/>
      <c r="R1" s="316"/>
      <c r="S1" s="336"/>
      <c r="T1" s="317"/>
      <c r="U1" s="318"/>
      <c r="V1" s="337" t="s">
        <v>22</v>
      </c>
      <c r="W1" s="556" t="s">
        <v>255</v>
      </c>
      <c r="X1" s="316" t="s">
        <v>162</v>
      </c>
      <c r="Y1" s="316"/>
      <c r="Z1" s="316"/>
      <c r="AA1" s="316"/>
      <c r="AB1" s="316"/>
      <c r="AC1" s="336"/>
      <c r="AD1" s="317"/>
      <c r="AE1" s="318"/>
      <c r="AF1" s="337" t="s">
        <v>22</v>
      </c>
      <c r="AG1" s="556" t="s">
        <v>256</v>
      </c>
      <c r="AH1" s="316" t="s">
        <v>162</v>
      </c>
      <c r="AI1" s="316"/>
      <c r="AJ1" s="316"/>
      <c r="AK1" s="316"/>
      <c r="AL1" s="316"/>
      <c r="AM1" s="336"/>
      <c r="AN1" s="317"/>
      <c r="AO1" s="318"/>
      <c r="AP1" s="337" t="s">
        <v>22</v>
      </c>
      <c r="AQ1" s="556" t="s">
        <v>256</v>
      </c>
      <c r="AR1" s="316" t="s">
        <v>162</v>
      </c>
      <c r="AS1" s="316"/>
      <c r="AT1" s="316"/>
      <c r="AU1" s="316"/>
      <c r="AV1" s="316"/>
      <c r="AW1" s="336"/>
      <c r="AX1" s="317"/>
      <c r="AY1" s="318"/>
      <c r="AZ1" s="337" t="s">
        <v>22</v>
      </c>
      <c r="BA1" s="556" t="s">
        <v>257</v>
      </c>
      <c r="BB1" s="316" t="s">
        <v>162</v>
      </c>
      <c r="BC1" s="316"/>
      <c r="BD1" s="316"/>
      <c r="BE1" s="316"/>
      <c r="BF1" s="316"/>
      <c r="BG1" s="336"/>
      <c r="BH1" s="317"/>
      <c r="BI1" s="318"/>
      <c r="BJ1" s="337" t="s">
        <v>22</v>
      </c>
      <c r="BK1" s="556">
        <v>2021</v>
      </c>
      <c r="BL1" s="316" t="s">
        <v>162</v>
      </c>
      <c r="BM1" s="316"/>
      <c r="BN1" s="316"/>
      <c r="BO1" s="316"/>
      <c r="BP1" s="316"/>
      <c r="BQ1" s="336"/>
      <c r="BR1" s="317"/>
      <c r="BS1" s="318"/>
      <c r="BT1" s="337" t="s">
        <v>22</v>
      </c>
      <c r="BU1" s="556">
        <v>2019</v>
      </c>
      <c r="BV1" s="316" t="s">
        <v>162</v>
      </c>
      <c r="BW1" s="316"/>
      <c r="BX1" s="316"/>
      <c r="BY1" s="316"/>
      <c r="BZ1" s="316"/>
      <c r="CA1" s="336"/>
      <c r="CB1" s="317"/>
      <c r="CC1" s="318"/>
      <c r="CD1" s="337" t="s">
        <v>22</v>
      </c>
      <c r="CE1" s="556">
        <v>2021</v>
      </c>
      <c r="CF1" s="316" t="s">
        <v>162</v>
      </c>
      <c r="CG1" s="316"/>
      <c r="CH1" s="316"/>
      <c r="CI1" s="316"/>
      <c r="CJ1" s="316"/>
      <c r="CK1" s="336"/>
      <c r="CL1" s="317"/>
      <c r="CM1" s="318"/>
      <c r="CN1" s="337" t="s">
        <v>22</v>
      </c>
      <c r="CO1" s="556">
        <v>2023</v>
      </c>
      <c r="CP1" s="316" t="s">
        <v>162</v>
      </c>
      <c r="CQ1" s="316"/>
      <c r="CR1" s="316"/>
      <c r="CS1" s="316"/>
      <c r="CT1" s="316"/>
      <c r="CU1" s="336"/>
      <c r="CV1" s="317"/>
      <c r="CW1" s="318"/>
    </row>
    <row xmlns:x14ac="http://schemas.microsoft.com/office/spreadsheetml/2009/9/ac" r="2" s="319" customFormat="true" ht="30" customHeight="true" x14ac:dyDescent="0.25">
      <c r="A2" s="571" t="s">
        <v>276</v>
      </c>
      <c r="B2" s="322" t="s">
        <v>247</v>
      </c>
      <c r="C2" s="265" t="s">
        <v>163</v>
      </c>
      <c r="D2" s="265" t="s">
        <v>175</v>
      </c>
      <c r="E2" s="323"/>
      <c r="F2" s="323"/>
      <c r="G2" s="323"/>
      <c r="H2" s="323"/>
      <c r="I2" s="324"/>
      <c r="J2" s="320" t="s">
        <v>258</v>
      </c>
      <c r="K2" s="366"/>
      <c r="L2" s="322" t="s">
        <v>248</v>
      </c>
      <c r="M2" s="265" t="s">
        <v>163</v>
      </c>
      <c r="N2" s="265" t="s">
        <v>176</v>
      </c>
      <c r="O2" s="323"/>
      <c r="P2" s="323"/>
      <c r="Q2" s="323"/>
      <c r="R2" s="323"/>
      <c r="S2" s="324"/>
      <c r="T2" s="320" t="s">
        <v>258</v>
      </c>
      <c r="U2" s="366"/>
      <c r="V2" s="322" t="s">
        <v>249</v>
      </c>
      <c r="W2" s="265" t="s">
        <v>181</v>
      </c>
      <c r="X2" s="265" t="s">
        <v>198</v>
      </c>
      <c r="Y2" s="323"/>
      <c r="Z2" s="323"/>
      <c r="AA2" s="323"/>
      <c r="AB2" s="323"/>
      <c r="AC2" s="324"/>
      <c r="AD2" s="320" t="s">
        <v>258</v>
      </c>
      <c r="AE2" s="366"/>
      <c r="AF2" s="322" t="s">
        <v>250</v>
      </c>
      <c r="AG2" s="265" t="s">
        <v>181</v>
      </c>
      <c r="AH2" s="265" t="s">
        <v>198</v>
      </c>
      <c r="AI2" s="323"/>
      <c r="AJ2" s="323"/>
      <c r="AK2" s="323"/>
      <c r="AL2" s="323"/>
      <c r="AM2" s="324"/>
      <c r="AN2" s="320" t="s">
        <v>258</v>
      </c>
      <c r="AO2" s="366"/>
      <c r="AP2" s="322" t="s">
        <v>251</v>
      </c>
      <c r="AQ2" s="265" t="s">
        <v>163</v>
      </c>
      <c r="AR2" s="265" t="s">
        <v>236</v>
      </c>
      <c r="AS2" s="323"/>
      <c r="AT2" s="323"/>
      <c r="AU2" s="323"/>
      <c r="AV2" s="323"/>
      <c r="AW2" s="324"/>
      <c r="AX2" s="320" t="s">
        <v>258</v>
      </c>
      <c r="AY2" s="366"/>
      <c r="AZ2" s="322" t="s">
        <v>252</v>
      </c>
      <c r="BA2" s="265" t="s">
        <v>181</v>
      </c>
      <c r="BB2" s="265" t="s">
        <v>198</v>
      </c>
      <c r="BC2" s="323"/>
      <c r="BD2" s="323"/>
      <c r="BE2" s="323"/>
      <c r="BF2" s="323"/>
      <c r="BG2" s="324"/>
      <c r="BH2" s="320" t="s">
        <v>258</v>
      </c>
      <c r="BI2" s="321"/>
      <c r="BJ2" s="322" t="s">
        <v>286</v>
      </c>
      <c r="BK2" s="265" t="s">
        <v>181</v>
      </c>
      <c r="BL2" s="265" t="s">
        <v>282</v>
      </c>
      <c r="BM2" s="323"/>
      <c r="BN2" s="323"/>
      <c r="BO2" s="323"/>
      <c r="BP2" s="323"/>
      <c r="BQ2" s="324"/>
      <c r="BR2" s="320" t="s">
        <v>258</v>
      </c>
      <c r="BS2" s="321"/>
      <c r="BT2" s="322" t="s">
        <v>274</v>
      </c>
      <c r="BU2" s="265" t="s">
        <v>181</v>
      </c>
      <c r="BV2" s="265" t="s">
        <v>198</v>
      </c>
      <c r="BW2" s="323"/>
      <c r="BX2" s="323"/>
      <c r="BY2" s="323"/>
      <c r="BZ2" s="323"/>
      <c r="CA2" s="324"/>
      <c r="CB2" s="320" t="s">
        <v>258</v>
      </c>
      <c r="CC2" s="321"/>
      <c r="CD2" s="322" t="s">
        <v>281</v>
      </c>
      <c r="CE2" s="265" t="s">
        <v>181</v>
      </c>
      <c r="CF2" s="265" t="s">
        <v>282</v>
      </c>
      <c r="CG2" s="323"/>
      <c r="CH2" s="323"/>
      <c r="CI2" s="323"/>
      <c r="CJ2" s="323"/>
      <c r="CK2" s="324"/>
      <c r="CL2" s="320" t="s">
        <v>258</v>
      </c>
      <c r="CM2" s="321"/>
      <c r="CN2" s="322" t="s">
        <v>289</v>
      </c>
      <c r="CO2" s="265" t="s">
        <v>290</v>
      </c>
      <c r="CP2" s="265" t="s">
        <v>291</v>
      </c>
      <c r="CQ2" s="323"/>
      <c r="CR2" s="323"/>
      <c r="CS2" s="323"/>
      <c r="CT2" s="323"/>
      <c r="CU2" s="324"/>
      <c r="CV2" s="320" t="s">
        <v>258</v>
      </c>
      <c r="CW2" s="321"/>
    </row>
    <row xmlns:x14ac="http://schemas.microsoft.com/office/spreadsheetml/2009/9/ac" r="3" s="257" customFormat="true" ht="18" customHeight="true" x14ac:dyDescent="0.25">
      <c r="A3" s="571"/>
      <c r="B3" s="365" t="s">
        <v>190</v>
      </c>
      <c r="C3" s="267" t="s">
        <v>56</v>
      </c>
      <c r="D3" s="268" t="s">
        <v>7</v>
      </c>
      <c r="E3" s="269" t="s">
        <v>1</v>
      </c>
      <c r="F3" s="269" t="s">
        <v>2</v>
      </c>
      <c r="G3" s="269" t="s">
        <v>16</v>
      </c>
      <c r="H3" s="269" t="s">
        <v>17</v>
      </c>
      <c r="I3" s="270" t="s">
        <v>18</v>
      </c>
      <c r="J3" s="255"/>
      <c r="K3" s="271"/>
      <c r="L3" s="365" t="s">
        <v>190</v>
      </c>
      <c r="M3" s="267" t="s">
        <v>56</v>
      </c>
      <c r="N3" s="268" t="s">
        <v>7</v>
      </c>
      <c r="O3" s="269" t="s">
        <v>1</v>
      </c>
      <c r="P3" s="269" t="s">
        <v>2</v>
      </c>
      <c r="Q3" s="269" t="s">
        <v>16</v>
      </c>
      <c r="R3" s="269" t="s">
        <v>17</v>
      </c>
      <c r="S3" s="270" t="s">
        <v>18</v>
      </c>
      <c r="T3" s="255"/>
      <c r="U3" s="271"/>
      <c r="V3" s="365" t="s">
        <v>190</v>
      </c>
      <c r="W3" s="267" t="s">
        <v>56</v>
      </c>
      <c r="X3" s="268" t="s">
        <v>7</v>
      </c>
      <c r="Y3" s="269" t="s">
        <v>1</v>
      </c>
      <c r="Z3" s="269" t="s">
        <v>2</v>
      </c>
      <c r="AA3" s="269" t="s">
        <v>16</v>
      </c>
      <c r="AB3" s="269" t="s">
        <v>17</v>
      </c>
      <c r="AC3" s="270" t="s">
        <v>18</v>
      </c>
      <c r="AD3" s="255"/>
      <c r="AE3" s="271"/>
      <c r="AF3" s="365" t="s">
        <v>190</v>
      </c>
      <c r="AG3" s="267" t="s">
        <v>56</v>
      </c>
      <c r="AH3" s="268" t="s">
        <v>7</v>
      </c>
      <c r="AI3" s="269" t="s">
        <v>1</v>
      </c>
      <c r="AJ3" s="269" t="s">
        <v>2</v>
      </c>
      <c r="AK3" s="269" t="s">
        <v>16</v>
      </c>
      <c r="AL3" s="269" t="s">
        <v>17</v>
      </c>
      <c r="AM3" s="270" t="s">
        <v>18</v>
      </c>
      <c r="AN3" s="255"/>
      <c r="AO3" s="271"/>
      <c r="AP3" s="365" t="s">
        <v>190</v>
      </c>
      <c r="AQ3" s="267" t="s">
        <v>56</v>
      </c>
      <c r="AR3" s="268" t="s">
        <v>7</v>
      </c>
      <c r="AS3" s="269" t="s">
        <v>1</v>
      </c>
      <c r="AT3" s="269" t="s">
        <v>2</v>
      </c>
      <c r="AU3" s="269" t="s">
        <v>16</v>
      </c>
      <c r="AV3" s="269" t="s">
        <v>17</v>
      </c>
      <c r="AW3" s="270" t="s">
        <v>18</v>
      </c>
      <c r="AX3" s="255"/>
      <c r="AY3" s="271"/>
      <c r="AZ3" s="365" t="s">
        <v>190</v>
      </c>
      <c r="BA3" s="267" t="s">
        <v>56</v>
      </c>
      <c r="BB3" s="268" t="s">
        <v>7</v>
      </c>
      <c r="BC3" s="269" t="s">
        <v>1</v>
      </c>
      <c r="BD3" s="269" t="s">
        <v>2</v>
      </c>
      <c r="BE3" s="269" t="s">
        <v>16</v>
      </c>
      <c r="BF3" s="269" t="s">
        <v>17</v>
      </c>
      <c r="BG3" s="270" t="s">
        <v>18</v>
      </c>
      <c r="BH3" s="255"/>
      <c r="BI3" s="271"/>
      <c r="BJ3" s="365" t="s">
        <v>190</v>
      </c>
      <c r="BK3" s="267" t="s">
        <v>56</v>
      </c>
      <c r="BL3" s="268" t="s">
        <v>7</v>
      </c>
      <c r="BM3" s="269" t="s">
        <v>1</v>
      </c>
      <c r="BN3" s="269" t="s">
        <v>2</v>
      </c>
      <c r="BO3" s="269" t="s">
        <v>16</v>
      </c>
      <c r="BP3" s="269" t="s">
        <v>17</v>
      </c>
      <c r="BQ3" s="270" t="s">
        <v>18</v>
      </c>
      <c r="BR3" s="255"/>
      <c r="BS3" s="271"/>
      <c r="BT3" s="365" t="s">
        <v>190</v>
      </c>
      <c r="BU3" s="267" t="s">
        <v>56</v>
      </c>
      <c r="BV3" s="268" t="s">
        <v>7</v>
      </c>
      <c r="BW3" s="269" t="s">
        <v>1</v>
      </c>
      <c r="BX3" s="269" t="s">
        <v>2</v>
      </c>
      <c r="BY3" s="269" t="s">
        <v>16</v>
      </c>
      <c r="BZ3" s="269" t="s">
        <v>17</v>
      </c>
      <c r="CA3" s="270" t="s">
        <v>18</v>
      </c>
      <c r="CB3" s="255"/>
      <c r="CC3" s="271"/>
      <c r="CD3" s="365" t="s">
        <v>190</v>
      </c>
      <c r="CE3" s="267" t="s">
        <v>56</v>
      </c>
      <c r="CF3" s="268" t="s">
        <v>7</v>
      </c>
      <c r="CG3" s="269" t="s">
        <v>1</v>
      </c>
      <c r="CH3" s="269" t="s">
        <v>2</v>
      </c>
      <c r="CI3" s="269" t="s">
        <v>16</v>
      </c>
      <c r="CJ3" s="269" t="s">
        <v>17</v>
      </c>
      <c r="CK3" s="270" t="s">
        <v>18</v>
      </c>
      <c r="CL3" s="255"/>
      <c r="CM3" s="271"/>
      <c r="CN3" s="365" t="s">
        <v>190</v>
      </c>
      <c r="CO3" s="267" t="s">
        <v>56</v>
      </c>
      <c r="CP3" s="268" t="s">
        <v>7</v>
      </c>
      <c r="CQ3" s="269" t="s">
        <v>1</v>
      </c>
      <c r="CR3" s="269" t="s">
        <v>2</v>
      </c>
      <c r="CS3" s="269" t="s">
        <v>16</v>
      </c>
      <c r="CT3" s="269" t="s">
        <v>17</v>
      </c>
      <c r="CU3" s="270" t="s">
        <v>18</v>
      </c>
      <c r="CV3" s="255"/>
      <c r="CW3" s="271"/>
      <c r="CX3" s="256"/>
      <c r="DH3" s="256"/>
      <c r="DR3" s="256"/>
      <c r="EB3" s="256"/>
      <c r="EL3" s="256"/>
      <c r="EV3" s="256"/>
      <c r="FF3" s="256"/>
      <c r="FP3" s="256"/>
      <c r="FZ3" s="256"/>
      <c r="GJ3" s="256"/>
      <c r="GT3" s="256"/>
      <c r="HD3" s="256"/>
      <c r="HN3" s="256"/>
      <c r="HX3" s="256"/>
      <c r="IH3" s="256"/>
    </row>
    <row xmlns:x14ac="http://schemas.microsoft.com/office/spreadsheetml/2009/9/ac" r="4" s="4" customFormat="true" x14ac:dyDescent="0.25">
      <c r="A4" s="387" t="str">
        <f>IF(ISBLANK('Data Summary'!A6),"",'Data Summary'!A6)</f>
        <v>MDA_2010_CEN</v>
      </c>
      <c r="B4" s="116"/>
      <c r="C4" s="15" t="s">
        <v>3</v>
      </c>
      <c r="D4" s="9" t="str">
        <f t="shared" ref="D4:I4" si="0">IF(COUNTA(D14)=0,"",D14)</f>
        <v/>
      </c>
      <c r="E4" s="9" t="str">
        <f t="shared" si="0"/>
        <v/>
      </c>
      <c r="F4" s="9" t="str">
        <f t="shared" si="0"/>
        <v/>
      </c>
      <c r="G4" s="9" t="str">
        <f t="shared" si="0"/>
        <v/>
      </c>
      <c r="H4" s="9" t="str">
        <f t="shared" si="0"/>
        <v/>
      </c>
      <c r="I4" s="28" t="str">
        <f t="shared" si="0"/>
        <v/>
      </c>
      <c r="J4" s="23"/>
      <c r="K4" s="17"/>
      <c r="L4" s="116"/>
      <c r="M4" s="15" t="s">
        <v>3</v>
      </c>
      <c r="N4" s="9" t="str">
        <f t="shared" ref="N4:S4" si="1">IF(COUNTA(N14)=0,"",N14)</f>
        <v/>
      </c>
      <c r="O4" s="9" t="str">
        <f t="shared" si="1"/>
        <v/>
      </c>
      <c r="P4" s="9" t="str">
        <f t="shared" si="1"/>
        <v/>
      </c>
      <c r="Q4" s="9" t="str">
        <f t="shared" si="1"/>
        <v/>
      </c>
      <c r="R4" s="9" t="str">
        <f t="shared" si="1"/>
        <v/>
      </c>
      <c r="S4" s="28" t="str">
        <f t="shared" si="1"/>
        <v/>
      </c>
      <c r="T4" s="23"/>
      <c r="U4" s="17"/>
      <c r="V4" s="116" t="s">
        <v>204</v>
      </c>
      <c r="W4" s="151" t="s">
        <v>3</v>
      </c>
      <c r="X4" s="9">
        <f t="shared" ref="X4:AC4" si="2">IF(COUNTA(X14)=0,"",X14)</f>
        <v>0</v>
      </c>
      <c r="Y4" s="9" t="str">
        <f t="shared" si="2"/>
        <v/>
      </c>
      <c r="Z4" s="9" t="str">
        <f t="shared" si="2"/>
        <v/>
      </c>
      <c r="AA4" s="9" t="str">
        <f t="shared" si="2"/>
        <v/>
      </c>
      <c r="AB4" s="9">
        <f t="shared" si="2"/>
        <v>0</v>
      </c>
      <c r="AC4" s="28">
        <f t="shared" si="2"/>
        <v>0</v>
      </c>
      <c r="AD4" s="23"/>
      <c r="AE4" s="17"/>
      <c r="AF4" s="116" t="s">
        <v>204</v>
      </c>
      <c r="AG4" s="151" t="s">
        <v>3</v>
      </c>
      <c r="AH4" s="9">
        <f t="shared" ref="AH4:AM4" si="3">IF(COUNTA(AH14)=0,"",AH14)</f>
        <v>0</v>
      </c>
      <c r="AI4" s="9" t="str">
        <f t="shared" si="3"/>
        <v/>
      </c>
      <c r="AJ4" s="9" t="str">
        <f t="shared" si="3"/>
        <v/>
      </c>
      <c r="AK4" s="9" t="str">
        <f t="shared" si="3"/>
        <v/>
      </c>
      <c r="AL4" s="9">
        <f t="shared" si="3"/>
        <v>0</v>
      </c>
      <c r="AM4" s="28">
        <f t="shared" si="3"/>
        <v>0</v>
      </c>
      <c r="AN4" s="23"/>
      <c r="AO4" s="17"/>
      <c r="AP4" s="116"/>
      <c r="AQ4" s="151" t="s">
        <v>3</v>
      </c>
      <c r="AR4" s="9" t="str">
        <f t="shared" ref="AR4:AW4" si="4">IF(COUNTA(AR14)=0,"",AR14)</f>
        <v/>
      </c>
      <c r="AS4" s="9" t="str">
        <f t="shared" si="4"/>
        <v/>
      </c>
      <c r="AT4" s="9" t="str">
        <f t="shared" si="4"/>
        <v/>
      </c>
      <c r="AU4" s="9" t="str">
        <f t="shared" si="4"/>
        <v/>
      </c>
      <c r="AV4" s="9" t="str">
        <f t="shared" si="4"/>
        <v/>
      </c>
      <c r="AW4" s="28" t="str">
        <f t="shared" si="4"/>
        <v/>
      </c>
      <c r="AX4" s="23"/>
      <c r="AY4" s="17"/>
      <c r="AZ4" s="116" t="s">
        <v>204</v>
      </c>
      <c r="BA4" s="151" t="s">
        <v>3</v>
      </c>
      <c r="BB4" s="9">
        <f t="shared" ref="BB4:BG4" si="5">IF(COUNTA(BB14)=0,"",BB14)</f>
        <v>0</v>
      </c>
      <c r="BC4" s="9" t="str">
        <f t="shared" si="5"/>
        <v/>
      </c>
      <c r="BD4" s="9" t="str">
        <f t="shared" si="5"/>
        <v/>
      </c>
      <c r="BE4" s="9" t="str">
        <f t="shared" si="5"/>
        <v/>
      </c>
      <c r="BF4" s="9">
        <f t="shared" si="5"/>
        <v>0</v>
      </c>
      <c r="BG4" s="28">
        <f t="shared" si="5"/>
        <v>0</v>
      </c>
      <c r="BH4" s="23"/>
      <c r="BI4" s="17"/>
      <c r="BJ4" s="116"/>
      <c r="BK4" s="151" t="s">
        <v>3</v>
      </c>
      <c r="BL4" s="9" t="str">
        <f t="shared" ref="BL4:BQ4" si="6">IF(COUNTA(BL14)=0,"",BL14)</f>
        <v/>
      </c>
      <c r="BM4" s="9" t="str">
        <f t="shared" si="6"/>
        <v/>
      </c>
      <c r="BN4" s="9" t="str">
        <f t="shared" si="6"/>
        <v/>
      </c>
      <c r="BO4" s="9" t="str">
        <f t="shared" si="6"/>
        <v/>
      </c>
      <c r="BP4" s="9" t="str">
        <f t="shared" si="6"/>
        <v/>
      </c>
      <c r="BQ4" s="28" t="str">
        <f t="shared" si="6"/>
        <v/>
      </c>
      <c r="BR4" s="23"/>
      <c r="BS4" s="17"/>
      <c r="BT4" s="116" t="s">
        <v>204</v>
      </c>
      <c r="BU4" s="151" t="s">
        <v>3</v>
      </c>
      <c r="BV4" s="9">
        <f t="shared" ref="BV4:CA4" si="7">IF(COUNTA(BV14)=0,"",BV14)</f>
        <v>0</v>
      </c>
      <c r="BW4" s="9" t="str">
        <f t="shared" si="7"/>
        <v/>
      </c>
      <c r="BX4" s="9" t="str">
        <f t="shared" si="7"/>
        <v/>
      </c>
      <c r="BY4" s="9" t="str">
        <f t="shared" si="7"/>
        <v/>
      </c>
      <c r="BZ4" s="9">
        <f t="shared" si="7"/>
        <v>0</v>
      </c>
      <c r="CA4" s="28">
        <f t="shared" si="7"/>
        <v>0</v>
      </c>
      <c r="CB4" s="23"/>
      <c r="CC4" s="17"/>
      <c r="CD4" s="116"/>
      <c r="CE4" s="151" t="s">
        <v>3</v>
      </c>
      <c r="CF4" s="9" t="str">
        <f t="shared" ref="CF4:CK4" si="8">IF(COUNTA(CF14)=0,"",CF14)</f>
        <v/>
      </c>
      <c r="CG4" s="9" t="str">
        <f t="shared" si="8"/>
        <v/>
      </c>
      <c r="CH4" s="9" t="str">
        <f t="shared" si="8"/>
        <v/>
      </c>
      <c r="CI4" s="9" t="str">
        <f t="shared" si="8"/>
        <v/>
      </c>
      <c r="CJ4" s="9" t="str">
        <f t="shared" si="8"/>
        <v/>
      </c>
      <c r="CK4" s="28" t="str">
        <f t="shared" si="8"/>
        <v/>
      </c>
      <c r="CL4" s="23"/>
      <c r="CM4" s="17"/>
      <c r="CN4" s="116"/>
      <c r="CO4" s="151" t="s">
        <v>3</v>
      </c>
      <c r="CP4" s="9">
        <f t="shared" ref="CP4:CU4" si="9">IF(COUNTA(CP14)=0,"",CP14)</f>
        <v>0</v>
      </c>
      <c r="CQ4" s="9" t="str">
        <f t="shared" si="9"/>
        <v/>
      </c>
      <c r="CR4" s="9" t="str">
        <f t="shared" si="9"/>
        <v/>
      </c>
      <c r="CS4" s="9" t="str">
        <f t="shared" si="9"/>
        <v/>
      </c>
      <c r="CT4" s="9" t="str">
        <f t="shared" si="9"/>
        <v/>
      </c>
      <c r="CU4" s="28" t="str">
        <f t="shared" si="9"/>
        <v/>
      </c>
      <c r="CV4" s="23"/>
      <c r="CW4" s="17"/>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387" t="str">
        <f ca="true">IF(ISBLANK('Data Summary'!A7),"",'Data Summary'!A7)</f>
        <v>MDA_2014_CEN</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1"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28">
        <f>IF((COUNTA(AC15:AC26)=0)+(COUNTA(AC14)=0),"",100-AC14-SUMPRODUCT(W15:W26,AC15:AC26))</f>
        <v>0</v>
      </c>
      <c r="AD5" s="23"/>
      <c r="AE5" s="17"/>
      <c r="AF5" s="116"/>
      <c r="AG5" s="151" t="s">
        <v>0</v>
      </c>
      <c r="AH5" s="9">
        <f>IF((COUNTA(AH15:AH26)=0)+(COUNTA(AH14)=0),"",100-AH14-SUMPRODUCT(AG15:AG26,AH15:AH26))</f>
        <v>0</v>
      </c>
      <c r="AI5" s="9" t="str">
        <f>IF((COUNTA(AI15:AI26)=0)+(COUNTA(AI14)=0),"",100-AI14-SUMPRODUCT(AG15:AG26,AI15:AI26))</f>
        <v/>
      </c>
      <c r="AJ5" s="9" t="str">
        <f>IF((COUNTA(AJ15:AJ26)=0)+(COUNTA(AJ14)=0),"",100-AJ14-SUMPRODUCT(AG15:AG26,AJ15:AJ26))</f>
        <v/>
      </c>
      <c r="AK5" s="9" t="str">
        <f>IF((COUNTA(AK15:AK26)=0)+(COUNTA(AK14)=0),"",100-AK14-SUMPRODUCT(AG15:AG26,AK15:AK26))</f>
        <v/>
      </c>
      <c r="AL5" s="9">
        <f>IF((COUNTA(AL15:AL26)=0)+(COUNTA(AL14)=0),"",100-AL14-SUMPRODUCT(AG15:AG26,AL15:AL26))</f>
        <v>0</v>
      </c>
      <c r="AM5" s="28">
        <f>IF((COUNTA(AM15:AM26)=0)+(COUNTA(AM14)=0),"",100-AM14-SUMPRODUCT(AG15:AG26,AM15:AM26))</f>
        <v>0</v>
      </c>
      <c r="AN5" s="23"/>
      <c r="AO5" s="17"/>
      <c r="AP5" s="116"/>
      <c r="AQ5" s="151"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16"/>
      <c r="BA5" s="151" t="s">
        <v>0</v>
      </c>
      <c r="BB5" s="9">
        <f>IF((COUNTA(BB15:BB26)=0)+(COUNTA(BB14)=0),"",100-BB14-SUMPRODUCT(BA15:BA26,BB15:BB26))</f>
        <v>0</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28">
        <f>IF((COUNTA(BG15:BG26)=0)+(COUNTA(BG14)=0),"",100-BG14-SUMPRODUCT(BA15:BA26,BG15:BG26))</f>
        <v>0</v>
      </c>
      <c r="BH5" s="23"/>
      <c r="BI5" s="17"/>
      <c r="BJ5" s="116"/>
      <c r="BK5" s="151"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16"/>
      <c r="BU5" s="151" t="s">
        <v>0</v>
      </c>
      <c r="BV5" s="9">
        <f>IF((COUNTA(BV15:BV26)=0)+(COUNTA(BV14)=0),"",100-BV14-SUMPRODUCT(BU15:BU26,BV15:BV26))</f>
        <v>0</v>
      </c>
      <c r="BW5" s="9" t="str">
        <f>IF((COUNTA(BW15:BW26)=0)+(COUNTA(BW14)=0),"",100-BW14-SUMPRODUCT(BU15:BU26,BW15:BW26))</f>
        <v/>
      </c>
      <c r="BX5" s="9" t="str">
        <f>IF((COUNTA(BX15:BX26)=0)+(COUNTA(BX14)=0),"",100-BX14-SUMPRODUCT(BU15:BU26,BX15:BX26))</f>
        <v/>
      </c>
      <c r="BY5" s="9" t="str">
        <f>IF((COUNTA(BY15:BY26)=0)+(COUNTA(BY14)=0),"",100-BY14-SUMPRODUCT(BU15:BU26,BY15:BY26))</f>
        <v/>
      </c>
      <c r="BZ5" s="9">
        <f>IF((COUNTA(BZ15:BZ26)=0)+(COUNTA(BZ14)=0),"",100-BZ14-SUMPRODUCT(BU15:BU26,BZ15:BZ26))</f>
        <v>0</v>
      </c>
      <c r="CA5" s="28">
        <f>IF((COUNTA(CA15:CA26)=0)+(COUNTA(CA14)=0),"",100-CA14-SUMPRODUCT(BU15:BU26,CA15:CA26))</f>
        <v>0</v>
      </c>
      <c r="CB5" s="23"/>
      <c r="CC5" s="17"/>
      <c r="CD5" s="116"/>
      <c r="CE5" s="151"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8" t="str">
        <f>IF((COUNTA(CK15:CK26)=0)+(COUNTA(CK14)=0),"",100-CK14-SUMPRODUCT(CE15:CE26,CK15:CK26))</f>
        <v/>
      </c>
      <c r="CL5" s="23"/>
      <c r="CM5" s="17"/>
      <c r="CN5" s="116"/>
      <c r="CO5" s="151" t="s">
        <v>0</v>
      </c>
      <c r="CP5" s="9">
        <f>IF((COUNTA(CP15:CP26)=0)+(COUNTA(CP14)=0),"",100-CP14-SUMPRODUCT(CO15:CO26,CP15:CP26))</f>
        <v>5.2136752136752023</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8" t="str">
        <f>IF((COUNTA(CU15:CU26)=0)+(COUNTA(CU14)=0),"",100-CU14-SUMPRODUCT(CO15:CO26,CU15:CU26))</f>
        <v/>
      </c>
      <c r="CV5" s="23"/>
      <c r="CW5" s="17"/>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387" t="str">
        <f ca="true">IF(ISBLANK('Data Summary'!A8),"",'Data Summary'!A8)</f>
        <v>MDA_2016_UIS</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6" t="s">
        <v>204</v>
      </c>
      <c r="W6" s="151"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28">
        <f>IF(COUNTA(AC15:AC26)=0,"",SUMPRODUCT(AC15:AC26,W15:W26))</f>
        <v>100</v>
      </c>
      <c r="AD6" s="23"/>
      <c r="AE6" s="17"/>
      <c r="AF6" s="116" t="s">
        <v>204</v>
      </c>
      <c r="AG6" s="151" t="s">
        <v>19</v>
      </c>
      <c r="AH6" s="9">
        <f>IF(COUNTA(AH15:AH26)=0,"",SUMPRODUCT(AH15:AH26,AG15:AG26))</f>
        <v>100</v>
      </c>
      <c r="AI6" s="9" t="str">
        <f>IF(COUNTA(AI15:AI26)=0,"",SUMPRODUCT(AI15:AI26,AG15:AG26))</f>
        <v/>
      </c>
      <c r="AJ6" s="9" t="str">
        <f>IF(COUNTA(AJ15:AJ26)=0,"",SUMPRODUCT(AJ15:AJ26,AG15:AG26))</f>
        <v/>
      </c>
      <c r="AK6" s="9" t="str">
        <f>IF(COUNTA(AK15:AK26)=0,"",SUMPRODUCT(AK15:AK26,AG15:AG26))</f>
        <v/>
      </c>
      <c r="AL6" s="9">
        <f>IF(COUNTA(AL15:AL26)=0,"",SUMPRODUCT(AL15:AL26,AG15:AG26))</f>
        <v>100</v>
      </c>
      <c r="AM6" s="28">
        <f>IF(COUNTA(AM15:AM26)=0,"",SUMPRODUCT(AM15:AM26,AG15:AG26))</f>
        <v>100</v>
      </c>
      <c r="AN6" s="23"/>
      <c r="AO6" s="17"/>
      <c r="AP6" s="116"/>
      <c r="AQ6" s="151"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8" t="str">
        <f>IF(COUNTA(AW15:AW26)=0,"",SUMPRODUCT(AW15:AW26,AQ15:AQ26))</f>
        <v/>
      </c>
      <c r="AX6" s="23"/>
      <c r="AY6" s="17"/>
      <c r="AZ6" s="116" t="s">
        <v>204</v>
      </c>
      <c r="BA6" s="151" t="s">
        <v>19</v>
      </c>
      <c r="BB6" s="9">
        <f>IF(COUNTA(BB15:BB26)=0,"",SUMPRODUCT(BB15:BB26,BA15:BA26))</f>
        <v>100</v>
      </c>
      <c r="BC6" s="9" t="str">
        <f>IF(COUNTA(BC15:BC26)=0,"",SUMPRODUCT(BC15:BC26,BA15:BA26))</f>
        <v/>
      </c>
      <c r="BD6" s="9" t="str">
        <f>IF(COUNTA(BD15:BD26)=0,"",SUMPRODUCT(BD15:BD26,BA15:BA26))</f>
        <v/>
      </c>
      <c r="BE6" s="9" t="str">
        <f>IF(COUNTA(BE15:BE26)=0,"",SUMPRODUCT(BE15:BE26,BA15:BA26))</f>
        <v/>
      </c>
      <c r="BF6" s="9">
        <f>IF(COUNTA(BF15:BF26)=0,"",SUMPRODUCT(BF15:BF26,BA15:BA26))</f>
        <v>100</v>
      </c>
      <c r="BG6" s="28">
        <f>IF(COUNTA(BG15:BG26)=0,"",SUMPRODUCT(BG15:BG26,BA15:BA26))</f>
        <v>100</v>
      </c>
      <c r="BH6" s="23"/>
      <c r="BI6" s="17"/>
      <c r="BJ6" s="116"/>
      <c r="BK6" s="151"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8" t="str">
        <f>IF(COUNTA(BQ15:BQ26)=0,"",SUMPRODUCT(BQ15:BQ26,BK15:BK26))</f>
        <v/>
      </c>
      <c r="BR6" s="23"/>
      <c r="BS6" s="17"/>
      <c r="BT6" s="116" t="s">
        <v>204</v>
      </c>
      <c r="BU6" s="151" t="s">
        <v>19</v>
      </c>
      <c r="BV6" s="9">
        <f>IF(COUNTA(BV15:BV26)=0,"",SUMPRODUCT(BV15:BV26,BU15:BU26))</f>
        <v>100</v>
      </c>
      <c r="BW6" s="9" t="str">
        <f>IF(COUNTA(BW15:BW26)=0,"",SUMPRODUCT(BW15:BW26,BU15:BU26))</f>
        <v/>
      </c>
      <c r="BX6" s="9" t="str">
        <f>IF(COUNTA(BX15:BX26)=0,"",SUMPRODUCT(BX15:BX26,BU15:BU26))</f>
        <v/>
      </c>
      <c r="BY6" s="9" t="str">
        <f>IF(COUNTA(BY15:BY26)=0,"",SUMPRODUCT(BY15:BY26,BU15:BU26))</f>
        <v/>
      </c>
      <c r="BZ6" s="9">
        <f>IF(COUNTA(BZ15:BZ26)=0,"",SUMPRODUCT(BZ15:BZ26,BU15:BU26))</f>
        <v>100</v>
      </c>
      <c r="CA6" s="28">
        <f>IF(COUNTA(CA15:CA26)=0,"",SUMPRODUCT(CA15:CA26,BU15:BU26))</f>
        <v>100</v>
      </c>
      <c r="CB6" s="23"/>
      <c r="CC6" s="17"/>
      <c r="CD6" s="116"/>
      <c r="CE6" s="151"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8" t="str">
        <f>IF(COUNTA(CK15:CK26)=0,"",SUMPRODUCT(CK15:CK26,CE15:CE26))</f>
        <v/>
      </c>
      <c r="CL6" s="23"/>
      <c r="CM6" s="17"/>
      <c r="CN6" s="116"/>
      <c r="CO6" s="151" t="s">
        <v>19</v>
      </c>
      <c r="CP6" s="9">
        <f>IF(COUNTA(CP15:CP26)=0,"",SUMPRODUCT(CP15:CP26,CO15:CO26))</f>
        <v>94.786324786324798</v>
      </c>
      <c r="CQ6" s="9" t="str">
        <f>IF(COUNTA(CQ15:CQ26)=0,"",SUMPRODUCT(CQ15:CQ26,CO15:CO26))</f>
        <v/>
      </c>
      <c r="CR6" s="9" t="str">
        <f>IF(COUNTA(CR15:CR26)=0,"",SUMPRODUCT(CR15:CR26,CO15:CO26))</f>
        <v/>
      </c>
      <c r="CS6" s="9" t="str">
        <f>IF(COUNTA(CS15:CS26)=0,"",SUMPRODUCT(CS15:CS26,CO15:CO26))</f>
        <v/>
      </c>
      <c r="CT6" s="9" t="str">
        <f>IF(COUNTA(CT15:CT26)=0,"",SUMPRODUCT(CT15:CT26,CO15:CO26))</f>
        <v/>
      </c>
      <c r="CU6" s="28" t="str">
        <f>IF(COUNTA(CU15:CU26)=0,"",SUMPRODUCT(CU15:CU26,CO15:CO26))</f>
        <v/>
      </c>
      <c r="CV6" s="23"/>
      <c r="CW6" s="17"/>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387" t="str">
        <f ca="true">IF(ISBLANK('Data Summary'!A9),"",'Data Summary'!A9)</f>
        <v>MDA_2017_UIS</v>
      </c>
      <c r="B7" s="116" t="s">
        <v>173</v>
      </c>
      <c r="C7" s="45" t="s">
        <v>53</v>
      </c>
      <c r="D7" s="19">
        <f>100-24.3</f>
        <v>75.7</v>
      </c>
      <c r="E7" s="19">
        <f>100-18.1</f>
        <v>81.900000000000006</v>
      </c>
      <c r="F7" s="19">
        <f>100-26.7</f>
        <v>73.3</v>
      </c>
      <c r="G7" s="19"/>
      <c r="H7" s="19"/>
      <c r="I7" s="76"/>
      <c r="J7" s="23"/>
      <c r="K7" s="17"/>
      <c r="L7" s="116" t="s">
        <v>173</v>
      </c>
      <c r="M7" s="45" t="s">
        <v>53</v>
      </c>
      <c r="N7" s="19">
        <f>100-21</f>
        <v>79</v>
      </c>
      <c r="O7" s="19"/>
      <c r="P7" s="19"/>
      <c r="Q7" s="19"/>
      <c r="R7" s="19"/>
      <c r="S7" s="76"/>
      <c r="T7" s="23"/>
      <c r="U7" s="17"/>
      <c r="V7" s="116"/>
      <c r="W7" s="152" t="s">
        <v>53</v>
      </c>
      <c r="X7" s="148"/>
      <c r="Y7" s="148"/>
      <c r="Z7" s="148"/>
      <c r="AA7" s="148"/>
      <c r="AB7" s="148"/>
      <c r="AC7" s="76"/>
      <c r="AD7" s="23"/>
      <c r="AE7" s="17"/>
      <c r="AF7" s="116"/>
      <c r="AG7" s="152" t="s">
        <v>53</v>
      </c>
      <c r="AH7" s="148"/>
      <c r="AI7" s="148"/>
      <c r="AJ7" s="148"/>
      <c r="AK7" s="148"/>
      <c r="AL7" s="148"/>
      <c r="AM7" s="76"/>
      <c r="AN7" s="23"/>
      <c r="AO7" s="17"/>
      <c r="AP7" s="116"/>
      <c r="AQ7" s="152" t="s">
        <v>53</v>
      </c>
      <c r="AR7" s="148"/>
      <c r="AS7" s="148"/>
      <c r="AT7" s="148"/>
      <c r="AU7" s="148"/>
      <c r="AV7" s="148"/>
      <c r="AW7" s="76"/>
      <c r="AX7" s="23"/>
      <c r="AY7" s="17"/>
      <c r="AZ7" s="116"/>
      <c r="BA7" s="152" t="s">
        <v>53</v>
      </c>
      <c r="BB7" s="148"/>
      <c r="BC7" s="148"/>
      <c r="BD7" s="148"/>
      <c r="BE7" s="148"/>
      <c r="BF7" s="148"/>
      <c r="BG7" s="76"/>
      <c r="BH7" s="23"/>
      <c r="BI7" s="17"/>
      <c r="BJ7" s="116"/>
      <c r="BK7" s="152" t="s">
        <v>53</v>
      </c>
      <c r="BL7" s="148"/>
      <c r="BM7" s="148"/>
      <c r="BN7" s="148"/>
      <c r="BO7" s="148"/>
      <c r="BP7" s="148"/>
      <c r="BQ7" s="76"/>
      <c r="BR7" s="23"/>
      <c r="BS7" s="17"/>
      <c r="BT7" s="116"/>
      <c r="BU7" s="152" t="s">
        <v>53</v>
      </c>
      <c r="BV7" s="148"/>
      <c r="BW7" s="148"/>
      <c r="BX7" s="148"/>
      <c r="BY7" s="148"/>
      <c r="BZ7" s="148"/>
      <c r="CA7" s="76"/>
      <c r="CB7" s="23"/>
      <c r="CC7" s="17"/>
      <c r="CD7" s="116"/>
      <c r="CE7" s="152" t="s">
        <v>53</v>
      </c>
      <c r="CF7" s="148"/>
      <c r="CG7" s="148"/>
      <c r="CH7" s="148"/>
      <c r="CI7" s="148"/>
      <c r="CJ7" s="148"/>
      <c r="CK7" s="76"/>
      <c r="CL7" s="23"/>
      <c r="CM7" s="17"/>
      <c r="CN7" s="116" t="s">
        <v>298</v>
      </c>
      <c r="CO7" s="152" t="s">
        <v>53</v>
      </c>
      <c r="CP7" s="148">
        <v>67.525773195876297</v>
      </c>
      <c r="CQ7" s="148"/>
      <c r="CR7" s="148"/>
      <c r="CS7" s="148"/>
      <c r="CT7" s="148"/>
      <c r="CU7" s="76"/>
      <c r="CV7" s="23"/>
      <c r="CW7" s="17"/>
      <c r="CX7" s="124"/>
      <c r="DH7" s="124"/>
      <c r="DR7" s="124"/>
      <c r="EB7" s="124"/>
      <c r="EL7" s="124"/>
      <c r="EV7" s="124"/>
      <c r="FF7" s="124"/>
      <c r="FP7" s="124"/>
      <c r="FZ7" s="124"/>
      <c r="GJ7" s="124"/>
      <c r="GT7" s="124"/>
      <c r="HD7" s="124"/>
      <c r="HN7" s="124"/>
      <c r="HX7" s="124"/>
      <c r="IH7" s="124"/>
    </row>
    <row xmlns:x14ac="http://schemas.microsoft.com/office/spreadsheetml/2009/9/ac" r="8" s="4" customFormat="true" x14ac:dyDescent="0.25">
      <c r="A8" s="387" t="str">
        <f ca="true">IF(ISBLANK('Data Summary'!A10),"",'Data Summary'!A10)</f>
        <v>MDA_2017_NPHA</v>
      </c>
      <c r="B8" s="116"/>
      <c r="C8" s="45" t="s">
        <v>58</v>
      </c>
      <c r="D8" s="19"/>
      <c r="E8" s="19"/>
      <c r="F8" s="19"/>
      <c r="G8" s="19"/>
      <c r="H8" s="19"/>
      <c r="I8" s="76"/>
      <c r="J8" s="23"/>
      <c r="K8" s="17"/>
      <c r="L8" s="116"/>
      <c r="M8" s="45" t="s">
        <v>58</v>
      </c>
      <c r="N8" s="19"/>
      <c r="O8" s="19"/>
      <c r="P8" s="19"/>
      <c r="Q8" s="19"/>
      <c r="R8" s="19"/>
      <c r="S8" s="76"/>
      <c r="T8" s="23"/>
      <c r="U8" s="17"/>
      <c r="V8" s="116"/>
      <c r="W8" s="152" t="s">
        <v>58</v>
      </c>
      <c r="X8" s="148"/>
      <c r="Y8" s="148"/>
      <c r="Z8" s="148"/>
      <c r="AA8" s="148"/>
      <c r="AB8" s="148"/>
      <c r="AC8" s="76"/>
      <c r="AD8" s="23"/>
      <c r="AE8" s="17"/>
      <c r="AF8" s="116"/>
      <c r="AG8" s="152" t="s">
        <v>58</v>
      </c>
      <c r="AH8" s="148"/>
      <c r="AI8" s="148"/>
      <c r="AJ8" s="148"/>
      <c r="AK8" s="148"/>
      <c r="AL8" s="148"/>
      <c r="AM8" s="76"/>
      <c r="AN8" s="23"/>
      <c r="AO8" s="17"/>
      <c r="AP8" s="116"/>
      <c r="AQ8" s="152" t="s">
        <v>58</v>
      </c>
      <c r="AR8" s="148"/>
      <c r="AS8" s="148"/>
      <c r="AT8" s="148"/>
      <c r="AU8" s="148"/>
      <c r="AV8" s="148"/>
      <c r="AW8" s="76"/>
      <c r="AX8" s="23"/>
      <c r="AY8" s="17"/>
      <c r="AZ8" s="116"/>
      <c r="BA8" s="152" t="s">
        <v>58</v>
      </c>
      <c r="BB8" s="148"/>
      <c r="BC8" s="148"/>
      <c r="BD8" s="148"/>
      <c r="BE8" s="148"/>
      <c r="BF8" s="148"/>
      <c r="BG8" s="76"/>
      <c r="BH8" s="23"/>
      <c r="BI8" s="17"/>
      <c r="BJ8" s="116"/>
      <c r="BK8" s="152" t="s">
        <v>58</v>
      </c>
      <c r="BL8" s="148"/>
      <c r="BM8" s="148"/>
      <c r="BN8" s="148"/>
      <c r="BO8" s="148"/>
      <c r="BP8" s="148"/>
      <c r="BQ8" s="76"/>
      <c r="BR8" s="23"/>
      <c r="BS8" s="17"/>
      <c r="BT8" s="116"/>
      <c r="BU8" s="152" t="s">
        <v>58</v>
      </c>
      <c r="BV8" s="148"/>
      <c r="BW8" s="148"/>
      <c r="BX8" s="148"/>
      <c r="BY8" s="148"/>
      <c r="BZ8" s="148"/>
      <c r="CA8" s="76"/>
      <c r="CB8" s="23"/>
      <c r="CC8" s="17"/>
      <c r="CD8" s="116"/>
      <c r="CE8" s="152" t="s">
        <v>58</v>
      </c>
      <c r="CF8" s="148"/>
      <c r="CG8" s="148"/>
      <c r="CH8" s="148"/>
      <c r="CI8" s="148"/>
      <c r="CJ8" s="148"/>
      <c r="CK8" s="76"/>
      <c r="CL8" s="23"/>
      <c r="CM8" s="17"/>
      <c r="CN8" s="116"/>
      <c r="CO8" s="152" t="s">
        <v>58</v>
      </c>
      <c r="CP8" s="148"/>
      <c r="CQ8" s="148"/>
      <c r="CR8" s="148"/>
      <c r="CS8" s="148"/>
      <c r="CT8" s="148"/>
      <c r="CU8" s="76"/>
      <c r="CV8" s="23"/>
      <c r="CW8" s="17"/>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387" t="str">
        <f ca="true">IF(ISBLANK('Data Summary'!A11),"",'Data Summary'!A11)</f>
        <v>MDA_2018_UIS</v>
      </c>
      <c r="B9" s="116"/>
      <c r="C9" s="45" t="s">
        <v>109</v>
      </c>
      <c r="D9" s="19"/>
      <c r="E9" s="19"/>
      <c r="F9" s="19"/>
      <c r="G9" s="19"/>
      <c r="H9" s="19"/>
      <c r="I9" s="76"/>
      <c r="J9" s="23"/>
      <c r="K9" s="17"/>
      <c r="L9" s="116"/>
      <c r="M9" s="45" t="s">
        <v>109</v>
      </c>
      <c r="N9" s="19"/>
      <c r="O9" s="19"/>
      <c r="P9" s="19"/>
      <c r="Q9" s="19"/>
      <c r="R9" s="19"/>
      <c r="S9" s="76"/>
      <c r="T9" s="23"/>
      <c r="U9" s="17"/>
      <c r="V9" s="116"/>
      <c r="W9" s="152" t="s">
        <v>109</v>
      </c>
      <c r="X9" s="148"/>
      <c r="Y9" s="148"/>
      <c r="Z9" s="148"/>
      <c r="AA9" s="148"/>
      <c r="AB9" s="148"/>
      <c r="AC9" s="76"/>
      <c r="AD9" s="23"/>
      <c r="AE9" s="17"/>
      <c r="AF9" s="116"/>
      <c r="AG9" s="152" t="s">
        <v>109</v>
      </c>
      <c r="AH9" s="148"/>
      <c r="AI9" s="148"/>
      <c r="AJ9" s="148"/>
      <c r="AK9" s="148"/>
      <c r="AL9" s="148"/>
      <c r="AM9" s="76"/>
      <c r="AN9" s="23"/>
      <c r="AO9" s="17"/>
      <c r="AP9" s="116"/>
      <c r="AQ9" s="152" t="s">
        <v>109</v>
      </c>
      <c r="AR9" s="148"/>
      <c r="AS9" s="148"/>
      <c r="AT9" s="148"/>
      <c r="AU9" s="148"/>
      <c r="AV9" s="148"/>
      <c r="AW9" s="76"/>
      <c r="AX9" s="23"/>
      <c r="AY9" s="17"/>
      <c r="AZ9" s="116"/>
      <c r="BA9" s="152" t="s">
        <v>109</v>
      </c>
      <c r="BB9" s="148"/>
      <c r="BC9" s="148"/>
      <c r="BD9" s="148"/>
      <c r="BE9" s="148"/>
      <c r="BF9" s="148"/>
      <c r="BG9" s="76"/>
      <c r="BH9" s="23"/>
      <c r="BI9" s="17"/>
      <c r="BJ9" s="116"/>
      <c r="BK9" s="152" t="s">
        <v>109</v>
      </c>
      <c r="BL9" s="148"/>
      <c r="BM9" s="148"/>
      <c r="BN9" s="148"/>
      <c r="BO9" s="148"/>
      <c r="BP9" s="148"/>
      <c r="BQ9" s="76"/>
      <c r="BR9" s="23"/>
      <c r="BS9" s="17"/>
      <c r="BT9" s="116"/>
      <c r="BU9" s="152" t="s">
        <v>109</v>
      </c>
      <c r="BV9" s="148"/>
      <c r="BW9" s="148"/>
      <c r="BX9" s="148"/>
      <c r="BY9" s="148"/>
      <c r="BZ9" s="148"/>
      <c r="CA9" s="76"/>
      <c r="CB9" s="23"/>
      <c r="CC9" s="17"/>
      <c r="CD9" s="116"/>
      <c r="CE9" s="152" t="s">
        <v>109</v>
      </c>
      <c r="CF9" s="148"/>
      <c r="CG9" s="148"/>
      <c r="CH9" s="148"/>
      <c r="CI9" s="148"/>
      <c r="CJ9" s="148"/>
      <c r="CK9" s="76"/>
      <c r="CL9" s="23"/>
      <c r="CM9" s="17"/>
      <c r="CN9" s="116"/>
      <c r="CO9" s="152" t="s">
        <v>109</v>
      </c>
      <c r="CP9" s="148"/>
      <c r="CQ9" s="148"/>
      <c r="CR9" s="148"/>
      <c r="CS9" s="148"/>
      <c r="CT9" s="148"/>
      <c r="CU9" s="76"/>
      <c r="CV9" s="23"/>
      <c r="CW9" s="17"/>
      <c r="CX9" s="124"/>
      <c r="DH9" s="124"/>
      <c r="DR9" s="124"/>
      <c r="EB9" s="124"/>
      <c r="EL9" s="124"/>
      <c r="EV9" s="124"/>
      <c r="FF9" s="124"/>
      <c r="FP9" s="124"/>
      <c r="FZ9" s="124"/>
      <c r="GJ9" s="124"/>
      <c r="GT9" s="124"/>
      <c r="HD9" s="124"/>
      <c r="HN9" s="124"/>
      <c r="HX9" s="124"/>
      <c r="IH9" s="124"/>
    </row>
    <row xmlns:x14ac="http://schemas.microsoft.com/office/spreadsheetml/2009/9/ac" r="10" s="4" customFormat="true" x14ac:dyDescent="0.25">
      <c r="A10" s="387" t="str">
        <f ca="true">IF(ISBLANK('Data Summary'!A12),"",'Data Summary'!A12)</f>
        <v>MDA_2018_PWH</v>
      </c>
      <c r="B10" s="116"/>
      <c r="C10" s="64" t="s">
        <v>21</v>
      </c>
      <c r="D10" s="77"/>
      <c r="E10" s="19"/>
      <c r="F10" s="19"/>
      <c r="G10" s="19"/>
      <c r="H10" s="7"/>
      <c r="I10" s="25"/>
      <c r="J10" s="23"/>
      <c r="K10" s="17"/>
      <c r="L10" s="116"/>
      <c r="M10" s="64" t="s">
        <v>21</v>
      </c>
      <c r="N10" s="77"/>
      <c r="O10" s="19"/>
      <c r="P10" s="19"/>
      <c r="Q10" s="19"/>
      <c r="R10" s="7"/>
      <c r="S10" s="25"/>
      <c r="T10" s="23"/>
      <c r="U10" s="17"/>
      <c r="V10" s="116"/>
      <c r="W10" s="145" t="s">
        <v>21</v>
      </c>
      <c r="X10" s="148"/>
      <c r="Y10" s="148"/>
      <c r="Z10" s="148"/>
      <c r="AA10" s="148"/>
      <c r="AB10" s="148"/>
      <c r="AC10" s="76"/>
      <c r="AD10" s="23"/>
      <c r="AE10" s="17"/>
      <c r="AF10" s="116"/>
      <c r="AG10" s="145" t="s">
        <v>21</v>
      </c>
      <c r="AH10" s="148"/>
      <c r="AI10" s="148"/>
      <c r="AJ10" s="148"/>
      <c r="AK10" s="148"/>
      <c r="AL10" s="148"/>
      <c r="AM10" s="76"/>
      <c r="AN10" s="23"/>
      <c r="AO10" s="17"/>
      <c r="AP10" s="116" t="s">
        <v>242</v>
      </c>
      <c r="AQ10" s="145" t="s">
        <v>21</v>
      </c>
      <c r="AR10" s="148">
        <v>83</v>
      </c>
      <c r="AS10" s="148"/>
      <c r="AT10" s="148"/>
      <c r="AU10" s="148"/>
      <c r="AV10" s="148"/>
      <c r="AW10" s="76"/>
      <c r="AX10" s="23"/>
      <c r="AY10" s="17"/>
      <c r="AZ10" s="116"/>
      <c r="BA10" s="145" t="s">
        <v>21</v>
      </c>
      <c r="BB10" s="148"/>
      <c r="BC10" s="148"/>
      <c r="BD10" s="148"/>
      <c r="BE10" s="148"/>
      <c r="BF10" s="148"/>
      <c r="BG10" s="76"/>
      <c r="BH10" s="23"/>
      <c r="BI10" s="17"/>
      <c r="BJ10" s="116"/>
      <c r="BK10" s="145" t="s">
        <v>21</v>
      </c>
      <c r="BL10" s="148"/>
      <c r="BM10" s="148"/>
      <c r="BN10" s="148"/>
      <c r="BO10" s="148"/>
      <c r="BP10" s="148"/>
      <c r="BQ10" s="76"/>
      <c r="BR10" s="23"/>
      <c r="BS10" s="17"/>
      <c r="BT10" s="116"/>
      <c r="BU10" s="145" t="s">
        <v>21</v>
      </c>
      <c r="BV10" s="148"/>
      <c r="BW10" s="148"/>
      <c r="BX10" s="148"/>
      <c r="BY10" s="148"/>
      <c r="BZ10" s="148"/>
      <c r="CA10" s="76"/>
      <c r="CB10" s="23"/>
      <c r="CC10" s="17"/>
      <c r="CD10" s="116"/>
      <c r="CE10" s="145" t="s">
        <v>21</v>
      </c>
      <c r="CF10" s="148"/>
      <c r="CG10" s="148"/>
      <c r="CH10" s="148"/>
      <c r="CI10" s="148"/>
      <c r="CJ10" s="148"/>
      <c r="CK10" s="76"/>
      <c r="CL10" s="23"/>
      <c r="CM10" s="17"/>
      <c r="CN10" s="116"/>
      <c r="CO10" s="145" t="s">
        <v>21</v>
      </c>
      <c r="CP10" s="148">
        <f>+CP6*CP7/100</f>
        <v>64.005198695920356</v>
      </c>
      <c r="CQ10" s="148"/>
      <c r="CR10" s="148"/>
      <c r="CS10" s="148"/>
      <c r="CT10" s="148"/>
      <c r="CU10" s="76"/>
      <c r="CV10" s="23"/>
      <c r="CW10" s="17"/>
      <c r="CX10" s="124"/>
      <c r="DH10" s="124"/>
      <c r="DR10" s="124"/>
      <c r="EB10" s="124"/>
      <c r="EL10" s="124"/>
      <c r="EV10" s="124"/>
      <c r="FF10" s="124"/>
      <c r="FP10" s="124"/>
      <c r="FZ10" s="124"/>
      <c r="GJ10" s="124"/>
      <c r="GT10" s="124"/>
      <c r="HD10" s="124"/>
      <c r="HN10" s="124"/>
      <c r="HX10" s="124"/>
      <c r="IH10" s="124"/>
    </row>
    <row xmlns:x14ac="http://schemas.microsoft.com/office/spreadsheetml/2009/9/ac" r="11" s="4" customFormat="true" x14ac:dyDescent="0.25">
      <c r="A11" s="387" t="str">
        <f ca="true">IF(ISBLANK('Data Summary'!A13),"",'Data Summary'!A13)</f>
        <v>MDA_2019_UIS</v>
      </c>
      <c r="B11" s="116"/>
      <c r="C11" s="64" t="s">
        <v>29</v>
      </c>
      <c r="D11" s="19"/>
      <c r="E11" s="19"/>
      <c r="F11" s="19"/>
      <c r="G11" s="19"/>
      <c r="H11" s="7"/>
      <c r="I11" s="25"/>
      <c r="J11" s="23"/>
      <c r="K11" s="17"/>
      <c r="L11" s="116"/>
      <c r="M11" s="64" t="s">
        <v>29</v>
      </c>
      <c r="N11" s="19"/>
      <c r="O11" s="19"/>
      <c r="P11" s="19"/>
      <c r="Q11" s="19"/>
      <c r="R11" s="7"/>
      <c r="S11" s="25"/>
      <c r="T11" s="23"/>
      <c r="U11" s="17"/>
      <c r="V11" s="116"/>
      <c r="W11" s="145" t="s">
        <v>29</v>
      </c>
      <c r="X11" s="148"/>
      <c r="Y11" s="147"/>
      <c r="Z11" s="147"/>
      <c r="AA11" s="147"/>
      <c r="AB11" s="147"/>
      <c r="AC11" s="25"/>
      <c r="AD11" s="23"/>
      <c r="AE11" s="17"/>
      <c r="AF11" s="116"/>
      <c r="AG11" s="145" t="s">
        <v>29</v>
      </c>
      <c r="AH11" s="148"/>
      <c r="AI11" s="147"/>
      <c r="AJ11" s="147"/>
      <c r="AK11" s="147"/>
      <c r="AL11" s="147"/>
      <c r="AM11" s="25"/>
      <c r="AN11" s="23"/>
      <c r="AO11" s="17"/>
      <c r="AP11" s="116"/>
      <c r="AQ11" s="145" t="s">
        <v>29</v>
      </c>
      <c r="AR11" s="148"/>
      <c r="AS11" s="147"/>
      <c r="AT11" s="147"/>
      <c r="AU11" s="147"/>
      <c r="AV11" s="147"/>
      <c r="AW11" s="25"/>
      <c r="AX11" s="23"/>
      <c r="AY11" s="17"/>
      <c r="AZ11" s="116"/>
      <c r="BA11" s="145" t="s">
        <v>29</v>
      </c>
      <c r="BB11" s="148"/>
      <c r="BC11" s="147"/>
      <c r="BD11" s="147"/>
      <c r="BE11" s="147"/>
      <c r="BF11" s="147"/>
      <c r="BG11" s="25"/>
      <c r="BH11" s="23"/>
      <c r="BI11" s="17"/>
      <c r="BJ11" s="116"/>
      <c r="BK11" s="145" t="s">
        <v>29</v>
      </c>
      <c r="BL11" s="148"/>
      <c r="BM11" s="147"/>
      <c r="BN11" s="147"/>
      <c r="BO11" s="147"/>
      <c r="BP11" s="147"/>
      <c r="BQ11" s="25"/>
      <c r="BR11" s="23"/>
      <c r="BS11" s="17"/>
      <c r="BT11" s="116"/>
      <c r="BU11" s="145" t="s">
        <v>29</v>
      </c>
      <c r="BV11" s="148"/>
      <c r="BW11" s="147"/>
      <c r="BX11" s="147"/>
      <c r="BY11" s="147"/>
      <c r="BZ11" s="147"/>
      <c r="CA11" s="25"/>
      <c r="CB11" s="23"/>
      <c r="CC11" s="17"/>
      <c r="CD11" s="116"/>
      <c r="CE11" s="145" t="s">
        <v>29</v>
      </c>
      <c r="CF11" s="148"/>
      <c r="CG11" s="147"/>
      <c r="CH11" s="147"/>
      <c r="CI11" s="147"/>
      <c r="CJ11" s="147"/>
      <c r="CK11" s="25"/>
      <c r="CL11" s="23"/>
      <c r="CM11" s="17"/>
      <c r="CN11" s="116"/>
      <c r="CO11" s="145" t="s">
        <v>29</v>
      </c>
      <c r="CP11" s="148"/>
      <c r="CQ11" s="147"/>
      <c r="CR11" s="147"/>
      <c r="CS11" s="147"/>
      <c r="CT11" s="147"/>
      <c r="CU11" s="25"/>
      <c r="CV11" s="23"/>
      <c r="CW11" s="17"/>
      <c r="CX11" s="124"/>
      <c r="DH11" s="124"/>
      <c r="DR11" s="124"/>
      <c r="EB11" s="124"/>
      <c r="EL11" s="124"/>
      <c r="EV11" s="124"/>
      <c r="FF11" s="124"/>
      <c r="FP11" s="124"/>
      <c r="FZ11" s="124"/>
      <c r="GJ11" s="124"/>
      <c r="GT11" s="124"/>
      <c r="HD11" s="124"/>
      <c r="HN11" s="124"/>
      <c r="HX11" s="124"/>
      <c r="IH11" s="124"/>
    </row>
    <row xmlns:x14ac="http://schemas.microsoft.com/office/spreadsheetml/2009/9/ac" r="12" s="1" customFormat="true" ht="15.75" customHeight="true" x14ac:dyDescent="0.2">
      <c r="A12" s="387" t="str">
        <f ca="true">IF(ISBLANK('Data Summary'!A14),"",'Data Summary'!A14)</f>
        <v>MDA_2021_PWH</v>
      </c>
      <c r="B12" s="116" t="s">
        <v>179</v>
      </c>
      <c r="C12" s="64" t="s">
        <v>192</v>
      </c>
      <c r="D12" s="19">
        <v>75.7</v>
      </c>
      <c r="E12" s="19">
        <v>81.900000000000006</v>
      </c>
      <c r="F12" s="19">
        <v>73.3</v>
      </c>
      <c r="G12" s="19"/>
      <c r="H12" s="19"/>
      <c r="I12" s="76"/>
      <c r="J12" s="23"/>
      <c r="K12" s="17"/>
      <c r="L12" s="116" t="s">
        <v>174</v>
      </c>
      <c r="M12" s="64" t="s">
        <v>192</v>
      </c>
      <c r="N12" s="19">
        <v>79</v>
      </c>
      <c r="O12" s="19"/>
      <c r="P12" s="19"/>
      <c r="Q12" s="19"/>
      <c r="R12" s="19"/>
      <c r="S12" s="76"/>
      <c r="T12" s="23"/>
      <c r="U12" s="17"/>
      <c r="V12" s="116" t="s">
        <v>200</v>
      </c>
      <c r="W12" s="145" t="s">
        <v>192</v>
      </c>
      <c r="X12" s="148">
        <v>100</v>
      </c>
      <c r="Y12" s="148"/>
      <c r="Z12" s="148"/>
      <c r="AA12" s="148"/>
      <c r="AB12" s="148">
        <v>100</v>
      </c>
      <c r="AC12" s="76">
        <v>100</v>
      </c>
      <c r="AD12" s="23"/>
      <c r="AE12" s="17"/>
      <c r="AF12" s="116" t="s">
        <v>200</v>
      </c>
      <c r="AG12" s="145" t="s">
        <v>192</v>
      </c>
      <c r="AH12" s="148">
        <v>100</v>
      </c>
      <c r="AI12" s="148"/>
      <c r="AJ12" s="148"/>
      <c r="AK12" s="148"/>
      <c r="AL12" s="148">
        <v>100</v>
      </c>
      <c r="AM12" s="76">
        <v>100</v>
      </c>
      <c r="AN12" s="23"/>
      <c r="AO12" s="17"/>
      <c r="AP12" s="116" t="s">
        <v>244</v>
      </c>
      <c r="AQ12" s="145" t="s">
        <v>192</v>
      </c>
      <c r="AR12" s="148">
        <v>83</v>
      </c>
      <c r="AS12" s="148"/>
      <c r="AT12" s="148"/>
      <c r="AU12" s="148"/>
      <c r="AV12" s="148"/>
      <c r="AW12" s="76"/>
      <c r="AX12" s="23"/>
      <c r="AY12" s="17"/>
      <c r="AZ12" s="116" t="s">
        <v>200</v>
      </c>
      <c r="BA12" s="145" t="s">
        <v>192</v>
      </c>
      <c r="BB12" s="148">
        <v>100</v>
      </c>
      <c r="BC12" s="148"/>
      <c r="BD12" s="148"/>
      <c r="BE12" s="148"/>
      <c r="BF12" s="148">
        <v>100</v>
      </c>
      <c r="BG12" s="76">
        <v>100</v>
      </c>
      <c r="BH12" s="23"/>
      <c r="BI12" s="17"/>
      <c r="BJ12" s="116" t="s">
        <v>285</v>
      </c>
      <c r="BK12" s="145" t="s">
        <v>192</v>
      </c>
      <c r="BL12" s="148">
        <v>85</v>
      </c>
      <c r="BM12" s="148"/>
      <c r="BN12" s="148"/>
      <c r="BO12" s="148"/>
      <c r="BP12" s="148"/>
      <c r="BQ12" s="76"/>
      <c r="BR12" s="23"/>
      <c r="BS12" s="17"/>
      <c r="BT12" s="116" t="s">
        <v>200</v>
      </c>
      <c r="BU12" s="145" t="s">
        <v>192</v>
      </c>
      <c r="BV12" s="148">
        <v>100</v>
      </c>
      <c r="BW12" s="148"/>
      <c r="BX12" s="148"/>
      <c r="BY12" s="148"/>
      <c r="BZ12" s="148">
        <v>100</v>
      </c>
      <c r="CA12" s="76">
        <v>100</v>
      </c>
      <c r="CB12" s="23"/>
      <c r="CC12" s="17"/>
      <c r="CD12" s="116" t="s">
        <v>285</v>
      </c>
      <c r="CE12" s="145" t="s">
        <v>192</v>
      </c>
      <c r="CF12" s="148">
        <v>88</v>
      </c>
      <c r="CG12" s="148"/>
      <c r="CH12" s="148"/>
      <c r="CI12" s="148"/>
      <c r="CJ12" s="148"/>
      <c r="CK12" s="76"/>
      <c r="CL12" s="23"/>
      <c r="CM12" s="17"/>
      <c r="CN12" s="116"/>
      <c r="CO12" s="145" t="s">
        <v>192</v>
      </c>
      <c r="CP12" s="148"/>
      <c r="CQ12" s="148"/>
      <c r="CR12" s="148"/>
      <c r="CS12" s="148"/>
      <c r="CT12" s="148"/>
      <c r="CU12" s="76"/>
      <c r="CV12" s="23"/>
      <c r="CW12" s="17"/>
      <c r="CX12" s="125"/>
      <c r="DH12" s="125"/>
      <c r="DR12" s="125"/>
      <c r="EB12" s="125"/>
      <c r="EL12" s="125"/>
      <c r="EV12" s="125"/>
      <c r="FF12" s="125"/>
      <c r="FP12" s="125"/>
      <c r="FZ12" s="125"/>
      <c r="GJ12" s="125"/>
      <c r="GT12" s="125"/>
      <c r="HD12" s="125"/>
      <c r="HN12" s="125"/>
      <c r="HX12" s="125"/>
      <c r="IH12" s="125"/>
    </row>
    <row xmlns:x14ac="http://schemas.microsoft.com/office/spreadsheetml/2009/9/ac" r="13" s="278" customFormat="true" ht="18" customHeight="true" x14ac:dyDescent="0.25">
      <c r="A13" s="387" t="str">
        <f ca="true">IF(ISBLANK('Data Summary'!A15),"",'Data Summary'!A15)</f>
        <v>MDA_2023_SUR</v>
      </c>
      <c r="B13" s="266" t="s">
        <v>57</v>
      </c>
      <c r="C13" s="272" t="s">
        <v>27</v>
      </c>
      <c r="D13" s="273"/>
      <c r="E13" s="273"/>
      <c r="F13" s="273"/>
      <c r="G13" s="274"/>
      <c r="H13" s="274"/>
      <c r="I13" s="275"/>
      <c r="J13" s="255"/>
      <c r="K13" s="271"/>
      <c r="L13" s="266" t="s">
        <v>57</v>
      </c>
      <c r="M13" s="272" t="s">
        <v>27</v>
      </c>
      <c r="N13" s="273"/>
      <c r="O13" s="273"/>
      <c r="P13" s="273"/>
      <c r="Q13" s="274"/>
      <c r="R13" s="274"/>
      <c r="S13" s="275"/>
      <c r="T13" s="255"/>
      <c r="U13" s="271"/>
      <c r="V13" s="266" t="s">
        <v>57</v>
      </c>
      <c r="W13" s="272" t="s">
        <v>27</v>
      </c>
      <c r="X13" s="276"/>
      <c r="Y13" s="276"/>
      <c r="Z13" s="276"/>
      <c r="AA13" s="274"/>
      <c r="AB13" s="274"/>
      <c r="AC13" s="275"/>
      <c r="AD13" s="255"/>
      <c r="AE13" s="271"/>
      <c r="AF13" s="266" t="s">
        <v>57</v>
      </c>
      <c r="AG13" s="272" t="s">
        <v>27</v>
      </c>
      <c r="AH13" s="276"/>
      <c r="AI13" s="276"/>
      <c r="AJ13" s="276"/>
      <c r="AK13" s="274"/>
      <c r="AL13" s="274"/>
      <c r="AM13" s="275"/>
      <c r="AN13" s="255"/>
      <c r="AO13" s="271"/>
      <c r="AP13" s="266" t="s">
        <v>57</v>
      </c>
      <c r="AQ13" s="272" t="s">
        <v>27</v>
      </c>
      <c r="AR13" s="276"/>
      <c r="AS13" s="276"/>
      <c r="AT13" s="276"/>
      <c r="AU13" s="274"/>
      <c r="AV13" s="274"/>
      <c r="AW13" s="275"/>
      <c r="AX13" s="255"/>
      <c r="AY13" s="271"/>
      <c r="AZ13" s="266" t="s">
        <v>57</v>
      </c>
      <c r="BA13" s="272" t="s">
        <v>27</v>
      </c>
      <c r="BB13" s="276"/>
      <c r="BC13" s="276"/>
      <c r="BD13" s="276"/>
      <c r="BE13" s="274"/>
      <c r="BF13" s="274"/>
      <c r="BG13" s="275"/>
      <c r="BH13" s="255"/>
      <c r="BI13" s="271"/>
      <c r="BJ13" s="266" t="s">
        <v>57</v>
      </c>
      <c r="BK13" s="272" t="s">
        <v>27</v>
      </c>
      <c r="BL13" s="276"/>
      <c r="BM13" s="276"/>
      <c r="BN13" s="276"/>
      <c r="BO13" s="274"/>
      <c r="BP13" s="274"/>
      <c r="BQ13" s="275"/>
      <c r="BR13" s="255"/>
      <c r="BS13" s="271"/>
      <c r="BT13" s="266" t="s">
        <v>57</v>
      </c>
      <c r="BU13" s="272" t="s">
        <v>27</v>
      </c>
      <c r="BV13" s="276"/>
      <c r="BW13" s="276"/>
      <c r="BX13" s="276"/>
      <c r="BY13" s="274"/>
      <c r="BZ13" s="274"/>
      <c r="CA13" s="275"/>
      <c r="CB13" s="255"/>
      <c r="CC13" s="271"/>
      <c r="CD13" s="266" t="s">
        <v>57</v>
      </c>
      <c r="CE13" s="272" t="s">
        <v>27</v>
      </c>
      <c r="CF13" s="276"/>
      <c r="CG13" s="276"/>
      <c r="CH13" s="276"/>
      <c r="CI13" s="274"/>
      <c r="CJ13" s="274"/>
      <c r="CK13" s="275"/>
      <c r="CL13" s="255"/>
      <c r="CM13" s="271"/>
      <c r="CN13" s="266" t="s">
        <v>57</v>
      </c>
      <c r="CO13" s="272" t="s">
        <v>27</v>
      </c>
      <c r="CP13" s="276"/>
      <c r="CQ13" s="276"/>
      <c r="CR13" s="276"/>
      <c r="CS13" s="274"/>
      <c r="CT13" s="274"/>
      <c r="CU13" s="275"/>
      <c r="CV13" s="255"/>
      <c r="CW13" s="271"/>
      <c r="CX13" s="277"/>
      <c r="DH13" s="277"/>
      <c r="DR13" s="277"/>
      <c r="EB13" s="277"/>
      <c r="EL13" s="277"/>
      <c r="EV13" s="277"/>
      <c r="FF13" s="277"/>
      <c r="FP13" s="277"/>
      <c r="FZ13" s="277"/>
      <c r="GJ13" s="277"/>
      <c r="GT13" s="277"/>
      <c r="HD13" s="277"/>
      <c r="HN13" s="277"/>
      <c r="HX13" s="277"/>
      <c r="IH13" s="277"/>
    </row>
    <row xmlns:x14ac="http://schemas.microsoft.com/office/spreadsheetml/2009/9/ac" r="14" x14ac:dyDescent="0.25">
      <c r="A14" s="388" t="str">
        <f ca="true">IF(ISBLANK('Data Summary'!A16),"",'Data Summary'!A16)</f>
        <v/>
      </c>
      <c r="B14" s="117" t="s">
        <v>30</v>
      </c>
      <c r="C14" s="20">
        <v>0</v>
      </c>
      <c r="D14" s="77"/>
      <c r="E14" s="44"/>
      <c r="F14" s="44"/>
      <c r="G14" s="7"/>
      <c r="H14" s="7"/>
      <c r="I14" s="25"/>
      <c r="J14" s="11"/>
      <c r="K14" s="16"/>
      <c r="L14" s="117" t="s">
        <v>30</v>
      </c>
      <c r="M14" s="20">
        <v>0</v>
      </c>
      <c r="N14" s="77"/>
      <c r="O14" s="44"/>
      <c r="P14" s="44"/>
      <c r="Q14" s="7"/>
      <c r="R14" s="7"/>
      <c r="S14" s="25"/>
      <c r="T14" s="11"/>
      <c r="U14" s="16"/>
      <c r="V14" s="117" t="s">
        <v>30</v>
      </c>
      <c r="W14" s="20">
        <v>0</v>
      </c>
      <c r="X14" s="44">
        <v>0</v>
      </c>
      <c r="Y14" s="44"/>
      <c r="Z14" s="44"/>
      <c r="AA14" s="147"/>
      <c r="AB14" s="147">
        <v>0</v>
      </c>
      <c r="AC14" s="25">
        <v>0</v>
      </c>
      <c r="AD14" s="11"/>
      <c r="AE14" s="16"/>
      <c r="AF14" s="117" t="s">
        <v>30</v>
      </c>
      <c r="AG14" s="20">
        <v>0</v>
      </c>
      <c r="AH14" s="44">
        <v>0</v>
      </c>
      <c r="AI14" s="44"/>
      <c r="AJ14" s="44"/>
      <c r="AK14" s="147"/>
      <c r="AL14" s="147">
        <v>0</v>
      </c>
      <c r="AM14" s="25">
        <v>0</v>
      </c>
      <c r="AN14" s="11"/>
      <c r="AO14" s="16"/>
      <c r="AP14" s="117" t="s">
        <v>30</v>
      </c>
      <c r="AQ14" s="20">
        <v>0</v>
      </c>
      <c r="AR14" s="44"/>
      <c r="AS14" s="44"/>
      <c r="AT14" s="44"/>
      <c r="AU14" s="147"/>
      <c r="AV14" s="147"/>
      <c r="AW14" s="25"/>
      <c r="AX14" s="11"/>
      <c r="AY14" s="16"/>
      <c r="AZ14" s="117" t="s">
        <v>30</v>
      </c>
      <c r="BA14" s="20">
        <v>0</v>
      </c>
      <c r="BB14" s="44">
        <v>0</v>
      </c>
      <c r="BC14" s="44"/>
      <c r="BD14" s="44"/>
      <c r="BE14" s="147"/>
      <c r="BF14" s="147">
        <v>0</v>
      </c>
      <c r="BG14" s="25">
        <v>0</v>
      </c>
      <c r="BH14" s="11"/>
      <c r="BI14" s="16"/>
      <c r="BJ14" s="117" t="s">
        <v>30</v>
      </c>
      <c r="BK14" s="20">
        <v>0</v>
      </c>
      <c r="BL14" s="44"/>
      <c r="BM14" s="44"/>
      <c r="BN14" s="44"/>
      <c r="BO14" s="147"/>
      <c r="BP14" s="147"/>
      <c r="BQ14" s="25"/>
      <c r="BR14" s="11"/>
      <c r="BS14" s="16"/>
      <c r="BT14" s="117" t="s">
        <v>30</v>
      </c>
      <c r="BU14" s="20">
        <v>0</v>
      </c>
      <c r="BV14" s="44">
        <v>0</v>
      </c>
      <c r="BW14" s="44"/>
      <c r="BX14" s="44"/>
      <c r="BY14" s="147"/>
      <c r="BZ14" s="147">
        <v>0</v>
      </c>
      <c r="CA14" s="25">
        <v>0</v>
      </c>
      <c r="CB14" s="11"/>
      <c r="CC14" s="16"/>
      <c r="CD14" s="117" t="s">
        <v>30</v>
      </c>
      <c r="CE14" s="20">
        <v>0</v>
      </c>
      <c r="CF14" s="44"/>
      <c r="CG14" s="44"/>
      <c r="CH14" s="44"/>
      <c r="CI14" s="147"/>
      <c r="CJ14" s="147"/>
      <c r="CK14" s="25"/>
      <c r="CL14" s="11"/>
      <c r="CM14" s="16"/>
      <c r="CN14" s="117" t="s">
        <v>30</v>
      </c>
      <c r="CO14" s="20">
        <v>0</v>
      </c>
      <c r="CP14" s="44">
        <v>0</v>
      </c>
      <c r="CQ14" s="44"/>
      <c r="CR14" s="44"/>
      <c r="CS14" s="147"/>
      <c r="CT14" s="147"/>
      <c r="CU14" s="25"/>
      <c r="CV14" s="11"/>
      <c r="CW14" s="16"/>
    </row>
    <row xmlns:x14ac="http://schemas.microsoft.com/office/spreadsheetml/2009/9/ac" r="15" s="2" customFormat="true" x14ac:dyDescent="0.25">
      <c r="A15" s="388" t="str">
        <f ca="true">IF(ISBLANK('Data Summary'!A17),"",'Data Summary'!A17)</f>
        <v/>
      </c>
      <c r="B15" s="117" t="s">
        <v>105</v>
      </c>
      <c r="C15" s="78">
        <v>0</v>
      </c>
      <c r="D15" s="44"/>
      <c r="E15" s="44"/>
      <c r="F15" s="44"/>
      <c r="G15" s="7"/>
      <c r="H15" s="7"/>
      <c r="I15" s="25"/>
      <c r="J15" s="11"/>
      <c r="K15" s="16"/>
      <c r="L15" s="117" t="s">
        <v>105</v>
      </c>
      <c r="M15" s="78">
        <v>0</v>
      </c>
      <c r="N15" s="44"/>
      <c r="O15" s="44"/>
      <c r="P15" s="44"/>
      <c r="Q15" s="7"/>
      <c r="R15" s="7"/>
      <c r="S15" s="25"/>
      <c r="T15" s="11"/>
      <c r="U15" s="16"/>
      <c r="V15" s="117" t="s">
        <v>105</v>
      </c>
      <c r="W15" s="78">
        <v>0</v>
      </c>
      <c r="X15" s="44"/>
      <c r="Y15" s="44"/>
      <c r="Z15" s="44"/>
      <c r="AA15" s="147"/>
      <c r="AB15" s="147"/>
      <c r="AC15" s="25"/>
      <c r="AD15" s="11"/>
      <c r="AE15" s="16"/>
      <c r="AF15" s="117" t="s">
        <v>105</v>
      </c>
      <c r="AG15" s="78">
        <v>0</v>
      </c>
      <c r="AH15" s="44"/>
      <c r="AI15" s="44"/>
      <c r="AJ15" s="44"/>
      <c r="AK15" s="147"/>
      <c r="AL15" s="147"/>
      <c r="AM15" s="25"/>
      <c r="AN15" s="11"/>
      <c r="AO15" s="16"/>
      <c r="AP15" s="117" t="s">
        <v>105</v>
      </c>
      <c r="AQ15" s="78">
        <v>0</v>
      </c>
      <c r="AR15" s="44"/>
      <c r="AS15" s="44"/>
      <c r="AT15" s="44"/>
      <c r="AU15" s="147"/>
      <c r="AV15" s="147"/>
      <c r="AW15" s="25"/>
      <c r="AX15" s="11"/>
      <c r="AY15" s="16"/>
      <c r="AZ15" s="117" t="s">
        <v>105</v>
      </c>
      <c r="BA15" s="78">
        <v>0</v>
      </c>
      <c r="BB15" s="44"/>
      <c r="BC15" s="44"/>
      <c r="BD15" s="44"/>
      <c r="BE15" s="147"/>
      <c r="BF15" s="147"/>
      <c r="BG15" s="25"/>
      <c r="BH15" s="11"/>
      <c r="BI15" s="16"/>
      <c r="BJ15" s="117" t="s">
        <v>105</v>
      </c>
      <c r="BK15" s="78">
        <v>0</v>
      </c>
      <c r="BL15" s="44"/>
      <c r="BM15" s="44"/>
      <c r="BN15" s="44"/>
      <c r="BO15" s="147"/>
      <c r="BP15" s="147"/>
      <c r="BQ15" s="25"/>
      <c r="BR15" s="11"/>
      <c r="BS15" s="16"/>
      <c r="BT15" s="117" t="s">
        <v>105</v>
      </c>
      <c r="BU15" s="78">
        <v>0</v>
      </c>
      <c r="BV15" s="44"/>
      <c r="BW15" s="44"/>
      <c r="BX15" s="44"/>
      <c r="BY15" s="147"/>
      <c r="BZ15" s="147"/>
      <c r="CA15" s="25"/>
      <c r="CB15" s="11"/>
      <c r="CC15" s="16"/>
      <c r="CD15" s="117" t="s">
        <v>105</v>
      </c>
      <c r="CE15" s="78">
        <v>0</v>
      </c>
      <c r="CF15" s="44"/>
      <c r="CG15" s="44"/>
      <c r="CH15" s="44"/>
      <c r="CI15" s="147"/>
      <c r="CJ15" s="147"/>
      <c r="CK15" s="25"/>
      <c r="CL15" s="11"/>
      <c r="CM15" s="16"/>
      <c r="CN15" s="117" t="s">
        <v>105</v>
      </c>
      <c r="CO15" s="78">
        <v>0</v>
      </c>
      <c r="CP15" s="44"/>
      <c r="CQ15" s="44"/>
      <c r="CR15" s="44"/>
      <c r="CS15" s="147"/>
      <c r="CT15" s="147"/>
      <c r="CU15" s="25"/>
      <c r="CV15" s="11"/>
      <c r="CW15" s="16"/>
      <c r="CX15" s="127"/>
      <c r="DH15" s="127"/>
      <c r="DR15" s="127"/>
      <c r="EB15" s="127"/>
      <c r="EL15" s="127"/>
      <c r="EV15" s="127"/>
      <c r="FF15" s="127"/>
      <c r="FP15" s="127"/>
      <c r="FZ15" s="127"/>
      <c r="GJ15" s="127"/>
      <c r="GT15" s="127"/>
      <c r="HD15" s="127"/>
      <c r="HN15" s="127"/>
      <c r="HX15" s="127"/>
      <c r="IH15" s="127"/>
    </row>
    <row xmlns:x14ac="http://schemas.microsoft.com/office/spreadsheetml/2009/9/ac" r="16" s="2" customFormat="true" x14ac:dyDescent="0.25">
      <c r="A16" s="388" t="str">
        <f ca="true">IF(ISBLANK('Data Summary'!A18),"",'Data Summary'!A18)</f>
        <v/>
      </c>
      <c r="B16" s="118"/>
      <c r="C16" s="21"/>
      <c r="D16" s="77"/>
      <c r="E16" s="44"/>
      <c r="F16" s="7"/>
      <c r="G16" s="7"/>
      <c r="H16" s="7"/>
      <c r="I16" s="25"/>
      <c r="J16" s="11"/>
      <c r="K16" s="16"/>
      <c r="L16" s="118"/>
      <c r="M16" s="21"/>
      <c r="N16" s="77"/>
      <c r="O16" s="44"/>
      <c r="P16" s="7"/>
      <c r="Q16" s="7"/>
      <c r="R16" s="7"/>
      <c r="S16" s="25"/>
      <c r="T16" s="11"/>
      <c r="U16" s="16"/>
      <c r="V16" s="118" t="s">
        <v>205</v>
      </c>
      <c r="W16" s="6">
        <v>1</v>
      </c>
      <c r="X16" s="44">
        <v>100</v>
      </c>
      <c r="Y16" s="147"/>
      <c r="Z16" s="147"/>
      <c r="AA16" s="147"/>
      <c r="AB16" s="44">
        <v>100</v>
      </c>
      <c r="AC16" s="65">
        <v>100</v>
      </c>
      <c r="AD16" s="11"/>
      <c r="AE16" s="16"/>
      <c r="AF16" s="118" t="s">
        <v>205</v>
      </c>
      <c r="AG16" s="6">
        <v>1</v>
      </c>
      <c r="AH16" s="44">
        <v>100</v>
      </c>
      <c r="AI16" s="147"/>
      <c r="AJ16" s="147"/>
      <c r="AK16" s="147"/>
      <c r="AL16" s="44">
        <v>100</v>
      </c>
      <c r="AM16" s="65">
        <v>100</v>
      </c>
      <c r="AN16" s="11"/>
      <c r="AO16" s="16"/>
      <c r="AP16" s="118"/>
      <c r="AQ16" s="6"/>
      <c r="AR16" s="44"/>
      <c r="AS16" s="147"/>
      <c r="AT16" s="147"/>
      <c r="AU16" s="147"/>
      <c r="AV16" s="44"/>
      <c r="AW16" s="65"/>
      <c r="AX16" s="11"/>
      <c r="AY16" s="16"/>
      <c r="AZ16" s="118" t="s">
        <v>205</v>
      </c>
      <c r="BA16" s="6">
        <v>1</v>
      </c>
      <c r="BB16" s="44">
        <v>100</v>
      </c>
      <c r="BC16" s="147"/>
      <c r="BD16" s="147"/>
      <c r="BE16" s="147"/>
      <c r="BF16" s="44">
        <v>100</v>
      </c>
      <c r="BG16" s="65">
        <v>100</v>
      </c>
      <c r="BH16" s="11"/>
      <c r="BI16" s="16"/>
      <c r="BJ16" s="118"/>
      <c r="BK16" s="6"/>
      <c r="BL16" s="44"/>
      <c r="BM16" s="147"/>
      <c r="BN16" s="147"/>
      <c r="BO16" s="147"/>
      <c r="BP16" s="44"/>
      <c r="BQ16" s="65"/>
      <c r="BR16" s="11"/>
      <c r="BS16" s="16"/>
      <c r="BT16" s="118" t="s">
        <v>205</v>
      </c>
      <c r="BU16" s="6">
        <v>1</v>
      </c>
      <c r="BV16" s="44">
        <v>100</v>
      </c>
      <c r="BW16" s="147"/>
      <c r="BX16" s="147"/>
      <c r="BY16" s="147"/>
      <c r="BZ16" s="44">
        <v>100</v>
      </c>
      <c r="CA16" s="65">
        <v>100</v>
      </c>
      <c r="CB16" s="11"/>
      <c r="CC16" s="16"/>
      <c r="CD16" s="118"/>
      <c r="CE16" s="6"/>
      <c r="CF16" s="44"/>
      <c r="CG16" s="147"/>
      <c r="CH16" s="147"/>
      <c r="CI16" s="147"/>
      <c r="CJ16" s="44"/>
      <c r="CK16" s="65"/>
      <c r="CL16" s="11"/>
      <c r="CM16" s="16"/>
      <c r="CN16" s="118" t="s">
        <v>299</v>
      </c>
      <c r="CO16" s="6">
        <v>1</v>
      </c>
      <c r="CP16" s="44">
        <v>54.358974358974358</v>
      </c>
      <c r="CQ16" s="147"/>
      <c r="CR16" s="147"/>
      <c r="CS16" s="147"/>
      <c r="CT16" s="44"/>
      <c r="CU16" s="65"/>
      <c r="CV16" s="11"/>
      <c r="CW16" s="16"/>
      <c r="CX16" s="127"/>
      <c r="DH16" s="127"/>
      <c r="DR16" s="127"/>
      <c r="EB16" s="127"/>
      <c r="EL16" s="127"/>
      <c r="EV16" s="127"/>
      <c r="FF16" s="127"/>
      <c r="FP16" s="127"/>
      <c r="FZ16" s="127"/>
      <c r="GJ16" s="127"/>
      <c r="GT16" s="127"/>
      <c r="HD16" s="127"/>
      <c r="HN16" s="127"/>
      <c r="HX16" s="127"/>
      <c r="IH16" s="127"/>
    </row>
    <row xmlns:x14ac="http://schemas.microsoft.com/office/spreadsheetml/2009/9/ac" r="17" s="2" customFormat="true" x14ac:dyDescent="0.25">
      <c r="A17" s="388" t="str">
        <f ca="true">IF(ISBLANK('Data Summary'!A19),"",'Data Summary'!A19)</f>
        <v/>
      </c>
      <c r="B17" s="118"/>
      <c r="C17" s="22"/>
      <c r="D17" s="44"/>
      <c r="E17" s="7"/>
      <c r="F17" s="7"/>
      <c r="G17" s="7"/>
      <c r="H17" s="7"/>
      <c r="I17" s="25"/>
      <c r="J17" s="11"/>
      <c r="K17" s="16"/>
      <c r="L17" s="118"/>
      <c r="M17" s="22"/>
      <c r="N17" s="44"/>
      <c r="O17" s="7"/>
      <c r="P17" s="7"/>
      <c r="Q17" s="7"/>
      <c r="R17" s="7"/>
      <c r="S17" s="25"/>
      <c r="T17" s="11"/>
      <c r="U17" s="16"/>
      <c r="V17" s="118"/>
      <c r="W17" s="149"/>
      <c r="X17" s="44"/>
      <c r="Y17" s="147"/>
      <c r="Z17" s="147"/>
      <c r="AA17" s="147"/>
      <c r="AB17" s="147"/>
      <c r="AC17" s="25"/>
      <c r="AD17" s="11"/>
      <c r="AE17" s="16"/>
      <c r="AF17" s="118"/>
      <c r="AG17" s="149"/>
      <c r="AH17" s="44"/>
      <c r="AI17" s="147"/>
      <c r="AJ17" s="147"/>
      <c r="AK17" s="147"/>
      <c r="AL17" s="147"/>
      <c r="AM17" s="25"/>
      <c r="AN17" s="11"/>
      <c r="AO17" s="16"/>
      <c r="AP17" s="118"/>
      <c r="AQ17" s="149"/>
      <c r="AR17" s="44"/>
      <c r="AS17" s="147"/>
      <c r="AT17" s="147"/>
      <c r="AU17" s="147"/>
      <c r="AV17" s="147"/>
      <c r="AW17" s="25"/>
      <c r="AX17" s="11"/>
      <c r="AY17" s="16"/>
      <c r="AZ17" s="118"/>
      <c r="BA17" s="149"/>
      <c r="BB17" s="44"/>
      <c r="BC17" s="147"/>
      <c r="BD17" s="147"/>
      <c r="BE17" s="147"/>
      <c r="BF17" s="147"/>
      <c r="BG17" s="25"/>
      <c r="BH17" s="11"/>
      <c r="BI17" s="16"/>
      <c r="BJ17" s="118"/>
      <c r="BK17" s="149"/>
      <c r="BL17" s="44"/>
      <c r="BM17" s="147"/>
      <c r="BN17" s="147"/>
      <c r="BO17" s="147"/>
      <c r="BP17" s="147"/>
      <c r="BQ17" s="25"/>
      <c r="BR17" s="11"/>
      <c r="BS17" s="16"/>
      <c r="BT17" s="118"/>
      <c r="BU17" s="149"/>
      <c r="BV17" s="44"/>
      <c r="BW17" s="147"/>
      <c r="BX17" s="147"/>
      <c r="BY17" s="147"/>
      <c r="BZ17" s="147"/>
      <c r="CA17" s="25"/>
      <c r="CB17" s="11"/>
      <c r="CC17" s="16"/>
      <c r="CD17" s="118"/>
      <c r="CE17" s="149"/>
      <c r="CF17" s="44"/>
      <c r="CG17" s="147"/>
      <c r="CH17" s="147"/>
      <c r="CI17" s="147"/>
      <c r="CJ17" s="147"/>
      <c r="CK17" s="25"/>
      <c r="CL17" s="11"/>
      <c r="CM17" s="16"/>
      <c r="CN17" s="118" t="s">
        <v>300</v>
      </c>
      <c r="CO17" s="149">
        <v>1</v>
      </c>
      <c r="CP17" s="44">
        <v>5.982905982905983</v>
      </c>
      <c r="CQ17" s="147"/>
      <c r="CR17" s="147"/>
      <c r="CS17" s="147"/>
      <c r="CT17" s="147"/>
      <c r="CU17" s="25"/>
      <c r="CV17" s="11"/>
      <c r="CW17" s="16"/>
      <c r="CX17" s="127"/>
      <c r="DH17" s="127"/>
      <c r="DR17" s="127"/>
      <c r="EB17" s="127"/>
      <c r="EL17" s="127"/>
      <c r="EV17" s="127"/>
      <c r="FF17" s="127"/>
      <c r="FP17" s="127"/>
      <c r="FZ17" s="127"/>
      <c r="GJ17" s="127"/>
      <c r="GT17" s="127"/>
      <c r="HD17" s="127"/>
      <c r="HN17" s="127"/>
      <c r="HX17" s="127"/>
      <c r="IH17" s="127"/>
    </row>
    <row xmlns:x14ac="http://schemas.microsoft.com/office/spreadsheetml/2009/9/ac" r="18" s="2" customFormat="true" x14ac:dyDescent="0.25">
      <c r="A18" s="388"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c r="W18" s="149"/>
      <c r="X18" s="147"/>
      <c r="Y18" s="147"/>
      <c r="Z18" s="147"/>
      <c r="AA18" s="147"/>
      <c r="AB18" s="147"/>
      <c r="AC18" s="25"/>
      <c r="AD18" s="11"/>
      <c r="AE18" s="16"/>
      <c r="AF18" s="118"/>
      <c r="AG18" s="149"/>
      <c r="AH18" s="147"/>
      <c r="AI18" s="147"/>
      <c r="AJ18" s="147"/>
      <c r="AK18" s="147"/>
      <c r="AL18" s="147"/>
      <c r="AM18" s="25"/>
      <c r="AN18" s="11"/>
      <c r="AO18" s="16"/>
      <c r="AP18" s="118"/>
      <c r="AQ18" s="149"/>
      <c r="AR18" s="147"/>
      <c r="AS18" s="147"/>
      <c r="AT18" s="147"/>
      <c r="AU18" s="147"/>
      <c r="AV18" s="147"/>
      <c r="AW18" s="25"/>
      <c r="AX18" s="11"/>
      <c r="AY18" s="16"/>
      <c r="AZ18" s="118"/>
      <c r="BA18" s="149"/>
      <c r="BB18" s="147"/>
      <c r="BC18" s="147"/>
      <c r="BD18" s="147"/>
      <c r="BE18" s="147"/>
      <c r="BF18" s="147"/>
      <c r="BG18" s="25"/>
      <c r="BH18" s="11"/>
      <c r="BI18" s="16"/>
      <c r="BJ18" s="118"/>
      <c r="BK18" s="149"/>
      <c r="BL18" s="147"/>
      <c r="BM18" s="147"/>
      <c r="BN18" s="147"/>
      <c r="BO18" s="147"/>
      <c r="BP18" s="147"/>
      <c r="BQ18" s="25"/>
      <c r="BR18" s="11"/>
      <c r="BS18" s="16"/>
      <c r="BT18" s="118"/>
      <c r="BU18" s="149"/>
      <c r="BV18" s="147"/>
      <c r="BW18" s="147"/>
      <c r="BX18" s="147"/>
      <c r="BY18" s="147"/>
      <c r="BZ18" s="147"/>
      <c r="CA18" s="25"/>
      <c r="CB18" s="11"/>
      <c r="CC18" s="16"/>
      <c r="CD18" s="118"/>
      <c r="CE18" s="149"/>
      <c r="CF18" s="147"/>
      <c r="CG18" s="147"/>
      <c r="CH18" s="147"/>
      <c r="CI18" s="147"/>
      <c r="CJ18" s="147"/>
      <c r="CK18" s="25"/>
      <c r="CL18" s="11"/>
      <c r="CM18" s="16"/>
      <c r="CN18" s="118" t="s">
        <v>301</v>
      </c>
      <c r="CO18" s="149">
        <v>0.5</v>
      </c>
      <c r="CP18" s="147">
        <v>10.427350427350428</v>
      </c>
      <c r="CQ18" s="147"/>
      <c r="CR18" s="147"/>
      <c r="CS18" s="147"/>
      <c r="CT18" s="147"/>
      <c r="CU18" s="25"/>
      <c r="CV18" s="11"/>
      <c r="CW18" s="16"/>
      <c r="CX18" s="127"/>
      <c r="DH18" s="127"/>
      <c r="DR18" s="127"/>
      <c r="EB18" s="127"/>
      <c r="EL18" s="127"/>
      <c r="EV18" s="127"/>
      <c r="FF18" s="127"/>
      <c r="FP18" s="127"/>
      <c r="FZ18" s="127"/>
      <c r="GJ18" s="127"/>
      <c r="GT18" s="127"/>
      <c r="HD18" s="127"/>
      <c r="HN18" s="127"/>
      <c r="HX18" s="127"/>
      <c r="IH18" s="127"/>
    </row>
    <row xmlns:x14ac="http://schemas.microsoft.com/office/spreadsheetml/2009/9/ac" r="19" s="2" customFormat="true" x14ac:dyDescent="0.25">
      <c r="A19" s="388"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c r="W19" s="149"/>
      <c r="X19" s="147"/>
      <c r="Y19" s="147"/>
      <c r="Z19" s="66"/>
      <c r="AA19" s="147"/>
      <c r="AB19" s="147"/>
      <c r="AC19" s="25"/>
      <c r="AD19" s="11"/>
      <c r="AE19" s="16"/>
      <c r="AF19" s="118"/>
      <c r="AG19" s="149"/>
      <c r="AH19" s="147"/>
      <c r="AI19" s="147"/>
      <c r="AJ19" s="66"/>
      <c r="AK19" s="147"/>
      <c r="AL19" s="147"/>
      <c r="AM19" s="25"/>
      <c r="AN19" s="11"/>
      <c r="AO19" s="16"/>
      <c r="AP19" s="118"/>
      <c r="AQ19" s="149"/>
      <c r="AR19" s="147"/>
      <c r="AS19" s="147"/>
      <c r="AT19" s="66"/>
      <c r="AU19" s="147"/>
      <c r="AV19" s="147"/>
      <c r="AW19" s="25"/>
      <c r="AX19" s="11"/>
      <c r="AY19" s="16"/>
      <c r="AZ19" s="118"/>
      <c r="BA19" s="149"/>
      <c r="BB19" s="147"/>
      <c r="BC19" s="147"/>
      <c r="BD19" s="66"/>
      <c r="BE19" s="147"/>
      <c r="BF19" s="147"/>
      <c r="BG19" s="25"/>
      <c r="BH19" s="11"/>
      <c r="BI19" s="16"/>
      <c r="BJ19" s="118"/>
      <c r="BK19" s="149"/>
      <c r="BL19" s="147"/>
      <c r="BM19" s="147"/>
      <c r="BN19" s="66"/>
      <c r="BO19" s="147"/>
      <c r="BP19" s="147"/>
      <c r="BQ19" s="25"/>
      <c r="BR19" s="11"/>
      <c r="BS19" s="16"/>
      <c r="BT19" s="118"/>
      <c r="BU19" s="149"/>
      <c r="BV19" s="147"/>
      <c r="BW19" s="147"/>
      <c r="BX19" s="66"/>
      <c r="BY19" s="147"/>
      <c r="BZ19" s="147"/>
      <c r="CA19" s="25"/>
      <c r="CB19" s="11"/>
      <c r="CC19" s="16"/>
      <c r="CD19" s="118"/>
      <c r="CE19" s="149"/>
      <c r="CF19" s="147"/>
      <c r="CG19" s="147"/>
      <c r="CH19" s="66"/>
      <c r="CI19" s="147"/>
      <c r="CJ19" s="147"/>
      <c r="CK19" s="25"/>
      <c r="CL19" s="11"/>
      <c r="CM19" s="16"/>
      <c r="CN19" s="118" t="s">
        <v>302</v>
      </c>
      <c r="CO19" s="149">
        <v>1</v>
      </c>
      <c r="CP19" s="147">
        <v>29.230769230769234</v>
      </c>
      <c r="CQ19" s="147"/>
      <c r="CR19" s="66"/>
      <c r="CS19" s="147"/>
      <c r="CT19" s="147"/>
      <c r="CU19" s="25"/>
      <c r="CV19" s="11"/>
      <c r="CW19" s="16"/>
      <c r="CX19" s="127"/>
      <c r="DH19" s="127"/>
      <c r="DR19" s="127"/>
      <c r="EB19" s="127"/>
      <c r="EL19" s="127"/>
      <c r="EV19" s="127"/>
      <c r="FF19" s="127"/>
      <c r="FP19" s="127"/>
      <c r="FZ19" s="127"/>
      <c r="GJ19" s="127"/>
      <c r="GT19" s="127"/>
      <c r="HD19" s="127"/>
      <c r="HN19" s="127"/>
      <c r="HX19" s="127"/>
      <c r="IH19" s="127"/>
    </row>
    <row xmlns:x14ac="http://schemas.microsoft.com/office/spreadsheetml/2009/9/ac" r="20" s="2" customFormat="true" x14ac:dyDescent="0.25">
      <c r="A20" s="388"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c r="W20" s="21"/>
      <c r="X20" s="147"/>
      <c r="Y20" s="66"/>
      <c r="Z20" s="66"/>
      <c r="AA20" s="147"/>
      <c r="AB20" s="147"/>
      <c r="AC20" s="25"/>
      <c r="AD20" s="11"/>
      <c r="AE20" s="16"/>
      <c r="AF20" s="118"/>
      <c r="AG20" s="21"/>
      <c r="AH20" s="147"/>
      <c r="AI20" s="66"/>
      <c r="AJ20" s="66"/>
      <c r="AK20" s="147"/>
      <c r="AL20" s="147"/>
      <c r="AM20" s="25"/>
      <c r="AN20" s="11"/>
      <c r="AO20" s="16"/>
      <c r="AP20" s="118"/>
      <c r="AQ20" s="21"/>
      <c r="AR20" s="147"/>
      <c r="AS20" s="66"/>
      <c r="AT20" s="66"/>
      <c r="AU20" s="147"/>
      <c r="AV20" s="147"/>
      <c r="AW20" s="25"/>
      <c r="AX20" s="11"/>
      <c r="AY20" s="16"/>
      <c r="AZ20" s="118"/>
      <c r="BA20" s="21"/>
      <c r="BB20" s="147"/>
      <c r="BC20" s="66"/>
      <c r="BD20" s="66"/>
      <c r="BE20" s="147"/>
      <c r="BF20" s="147"/>
      <c r="BG20" s="25"/>
      <c r="BH20" s="11"/>
      <c r="BI20" s="16"/>
      <c r="BJ20" s="118"/>
      <c r="BK20" s="21"/>
      <c r="BL20" s="147"/>
      <c r="BM20" s="66"/>
      <c r="BN20" s="66"/>
      <c r="BO20" s="147"/>
      <c r="BP20" s="147"/>
      <c r="BQ20" s="25"/>
      <c r="BR20" s="11"/>
      <c r="BS20" s="16"/>
      <c r="BT20" s="118"/>
      <c r="BU20" s="21"/>
      <c r="BV20" s="147"/>
      <c r="BW20" s="66"/>
      <c r="BX20" s="66"/>
      <c r="BY20" s="147"/>
      <c r="BZ20" s="147"/>
      <c r="CA20" s="25"/>
      <c r="CB20" s="11"/>
      <c r="CC20" s="16"/>
      <c r="CD20" s="118"/>
      <c r="CE20" s="21"/>
      <c r="CF20" s="147"/>
      <c r="CG20" s="66"/>
      <c r="CH20" s="66"/>
      <c r="CI20" s="147"/>
      <c r="CJ20" s="147"/>
      <c r="CK20" s="25"/>
      <c r="CL20" s="11"/>
      <c r="CM20" s="16"/>
      <c r="CN20" s="118"/>
      <c r="CO20" s="21"/>
      <c r="CP20" s="147"/>
      <c r="CQ20" s="66"/>
      <c r="CR20" s="66"/>
      <c r="CS20" s="147"/>
      <c r="CT20" s="147"/>
      <c r="CU20" s="25"/>
      <c r="CV20" s="11"/>
      <c r="CW20" s="16"/>
      <c r="CX20" s="127"/>
      <c r="DH20" s="127"/>
      <c r="DR20" s="127"/>
      <c r="EB20" s="127"/>
      <c r="EL20" s="127"/>
      <c r="EV20" s="127"/>
      <c r="FF20" s="127"/>
      <c r="FP20" s="127"/>
      <c r="FZ20" s="127"/>
      <c r="GJ20" s="127"/>
      <c r="GT20" s="127"/>
      <c r="HD20" s="127"/>
      <c r="HN20" s="127"/>
      <c r="HX20" s="127"/>
      <c r="IH20" s="127"/>
    </row>
    <row xmlns:x14ac="http://schemas.microsoft.com/office/spreadsheetml/2009/9/ac" r="21" s="2" customFormat="true" x14ac:dyDescent="0.25">
      <c r="A21" s="388"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c r="W21" s="21"/>
      <c r="X21" s="66"/>
      <c r="Y21" s="66"/>
      <c r="Z21" s="66"/>
      <c r="AA21" s="66"/>
      <c r="AB21" s="66"/>
      <c r="AC21" s="67"/>
      <c r="AD21" s="11"/>
      <c r="AE21" s="16"/>
      <c r="AF21" s="118"/>
      <c r="AG21" s="21"/>
      <c r="AH21" s="66"/>
      <c r="AI21" s="66"/>
      <c r="AJ21" s="66"/>
      <c r="AK21" s="66"/>
      <c r="AL21" s="66"/>
      <c r="AM21" s="67"/>
      <c r="AN21" s="11"/>
      <c r="AO21" s="16"/>
      <c r="AP21" s="118"/>
      <c r="AQ21" s="21"/>
      <c r="AR21" s="66"/>
      <c r="AS21" s="66"/>
      <c r="AT21" s="66"/>
      <c r="AU21" s="66"/>
      <c r="AV21" s="66"/>
      <c r="AW21" s="67"/>
      <c r="AX21" s="11"/>
      <c r="AY21" s="16"/>
      <c r="AZ21" s="118"/>
      <c r="BA21" s="21"/>
      <c r="BB21" s="66"/>
      <c r="BC21" s="66"/>
      <c r="BD21" s="66"/>
      <c r="BE21" s="66"/>
      <c r="BF21" s="66"/>
      <c r="BG21" s="67"/>
      <c r="BH21" s="11"/>
      <c r="BI21" s="16"/>
      <c r="BJ21" s="118"/>
      <c r="BK21" s="21"/>
      <c r="BL21" s="66"/>
      <c r="BM21" s="66"/>
      <c r="BN21" s="66"/>
      <c r="BO21" s="66"/>
      <c r="BP21" s="66"/>
      <c r="BQ21" s="67"/>
      <c r="BR21" s="11"/>
      <c r="BS21" s="16"/>
      <c r="BT21" s="118"/>
      <c r="BU21" s="21"/>
      <c r="BV21" s="66"/>
      <c r="BW21" s="66"/>
      <c r="BX21" s="66"/>
      <c r="BY21" s="66"/>
      <c r="BZ21" s="66"/>
      <c r="CA21" s="67"/>
      <c r="CB21" s="11"/>
      <c r="CC21" s="16"/>
      <c r="CD21" s="118"/>
      <c r="CE21" s="21"/>
      <c r="CF21" s="66"/>
      <c r="CG21" s="66"/>
      <c r="CH21" s="66"/>
      <c r="CI21" s="66"/>
      <c r="CJ21" s="66"/>
      <c r="CK21" s="67"/>
      <c r="CL21" s="11"/>
      <c r="CM21" s="16"/>
      <c r="CN21" s="118"/>
      <c r="CO21" s="21"/>
      <c r="CP21" s="66"/>
      <c r="CQ21" s="66"/>
      <c r="CR21" s="66"/>
      <c r="CS21" s="66"/>
      <c r="CT21" s="66"/>
      <c r="CU21" s="67"/>
      <c r="CV21" s="11"/>
      <c r="CW21" s="16"/>
      <c r="CX21" s="127"/>
      <c r="DH21" s="127"/>
      <c r="DR21" s="127"/>
      <c r="EB21" s="127"/>
      <c r="EL21" s="127"/>
      <c r="EV21" s="127"/>
      <c r="FF21" s="127"/>
      <c r="FP21" s="127"/>
      <c r="FZ21" s="127"/>
      <c r="GJ21" s="127"/>
      <c r="GT21" s="127"/>
      <c r="HD21" s="127"/>
      <c r="HN21" s="127"/>
      <c r="HX21" s="127"/>
      <c r="IH21" s="127"/>
    </row>
    <row xmlns:x14ac="http://schemas.microsoft.com/office/spreadsheetml/2009/9/ac" r="22" s="2" customFormat="true" x14ac:dyDescent="0.25">
      <c r="A22" s="388"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18"/>
      <c r="AG22" s="21"/>
      <c r="AH22" s="66"/>
      <c r="AI22" s="66"/>
      <c r="AJ22" s="66"/>
      <c r="AK22" s="66"/>
      <c r="AL22" s="66"/>
      <c r="AM22" s="67"/>
      <c r="AN22" s="11"/>
      <c r="AO22" s="16"/>
      <c r="AP22" s="118"/>
      <c r="AQ22" s="21"/>
      <c r="AR22" s="66"/>
      <c r="AS22" s="66"/>
      <c r="AT22" s="66"/>
      <c r="AU22" s="66"/>
      <c r="AV22" s="66"/>
      <c r="AW22" s="67"/>
      <c r="AX22" s="11"/>
      <c r="AY22" s="16"/>
      <c r="AZ22" s="118"/>
      <c r="BA22" s="21"/>
      <c r="BB22" s="66"/>
      <c r="BC22" s="66"/>
      <c r="BD22" s="66"/>
      <c r="BE22" s="66"/>
      <c r="BF22" s="66"/>
      <c r="BG22" s="67"/>
      <c r="BH22" s="11"/>
      <c r="BI22" s="16"/>
      <c r="BJ22" s="118"/>
      <c r="BK22" s="21"/>
      <c r="BL22" s="66"/>
      <c r="BM22" s="66"/>
      <c r="BN22" s="66"/>
      <c r="BO22" s="66"/>
      <c r="BP22" s="66"/>
      <c r="BQ22" s="67"/>
      <c r="BR22" s="11"/>
      <c r="BS22" s="16"/>
      <c r="BT22" s="118"/>
      <c r="BU22" s="21"/>
      <c r="BV22" s="66"/>
      <c r="BW22" s="66"/>
      <c r="BX22" s="66"/>
      <c r="BY22" s="66"/>
      <c r="BZ22" s="66"/>
      <c r="CA22" s="67"/>
      <c r="CB22" s="11"/>
      <c r="CC22" s="16"/>
      <c r="CD22" s="118"/>
      <c r="CE22" s="21"/>
      <c r="CF22" s="66"/>
      <c r="CG22" s="66"/>
      <c r="CH22" s="66"/>
      <c r="CI22" s="66"/>
      <c r="CJ22" s="66"/>
      <c r="CK22" s="67"/>
      <c r="CL22" s="11"/>
      <c r="CM22" s="16"/>
      <c r="CN22" s="118"/>
      <c r="CO22" s="21"/>
      <c r="CP22" s="66"/>
      <c r="CQ22" s="66"/>
      <c r="CR22" s="66"/>
      <c r="CS22" s="66"/>
      <c r="CT22" s="66"/>
      <c r="CU22" s="67"/>
      <c r="CV22" s="11"/>
      <c r="CW22" s="16"/>
      <c r="CX22" s="127"/>
      <c r="DH22" s="127"/>
      <c r="DR22" s="127"/>
      <c r="EB22" s="127"/>
      <c r="EL22" s="127"/>
      <c r="EV22" s="127"/>
      <c r="FF22" s="127"/>
      <c r="FP22" s="127"/>
      <c r="FZ22" s="127"/>
      <c r="GJ22" s="127"/>
      <c r="GT22" s="127"/>
      <c r="HD22" s="127"/>
      <c r="HN22" s="127"/>
      <c r="HX22" s="127"/>
      <c r="IH22" s="127"/>
    </row>
    <row xmlns:x14ac="http://schemas.microsoft.com/office/spreadsheetml/2009/9/ac" r="23" s="2" customFormat="true" x14ac:dyDescent="0.25">
      <c r="A23" s="388"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18"/>
      <c r="AG23" s="21"/>
      <c r="AH23" s="66"/>
      <c r="AI23" s="66"/>
      <c r="AJ23" s="66"/>
      <c r="AK23" s="66"/>
      <c r="AL23" s="66"/>
      <c r="AM23" s="67"/>
      <c r="AN23" s="11"/>
      <c r="AO23" s="16"/>
      <c r="AP23" s="118"/>
      <c r="AQ23" s="21"/>
      <c r="AR23" s="66"/>
      <c r="AS23" s="66"/>
      <c r="AT23" s="66"/>
      <c r="AU23" s="66"/>
      <c r="AV23" s="66"/>
      <c r="AW23" s="67"/>
      <c r="AX23" s="11"/>
      <c r="AY23" s="16"/>
      <c r="AZ23" s="118"/>
      <c r="BA23" s="21"/>
      <c r="BB23" s="66"/>
      <c r="BC23" s="66"/>
      <c r="BD23" s="66"/>
      <c r="BE23" s="66"/>
      <c r="BF23" s="66"/>
      <c r="BG23" s="67"/>
      <c r="BH23" s="11"/>
      <c r="BI23" s="16"/>
      <c r="BJ23" s="118"/>
      <c r="BK23" s="21"/>
      <c r="BL23" s="66"/>
      <c r="BM23" s="66"/>
      <c r="BN23" s="66"/>
      <c r="BO23" s="66"/>
      <c r="BP23" s="66"/>
      <c r="BQ23" s="67"/>
      <c r="BR23" s="11"/>
      <c r="BS23" s="16"/>
      <c r="BT23" s="118"/>
      <c r="BU23" s="21"/>
      <c r="BV23" s="66"/>
      <c r="BW23" s="66"/>
      <c r="BX23" s="66"/>
      <c r="BY23" s="66"/>
      <c r="BZ23" s="66"/>
      <c r="CA23" s="67"/>
      <c r="CB23" s="11"/>
      <c r="CC23" s="16"/>
      <c r="CD23" s="118"/>
      <c r="CE23" s="21"/>
      <c r="CF23" s="66"/>
      <c r="CG23" s="66"/>
      <c r="CH23" s="66"/>
      <c r="CI23" s="66"/>
      <c r="CJ23" s="66"/>
      <c r="CK23" s="67"/>
      <c r="CL23" s="11"/>
      <c r="CM23" s="16"/>
      <c r="CN23" s="118"/>
      <c r="CO23" s="21"/>
      <c r="CP23" s="66"/>
      <c r="CQ23" s="66"/>
      <c r="CR23" s="66"/>
      <c r="CS23" s="66"/>
      <c r="CT23" s="66"/>
      <c r="CU23" s="67"/>
      <c r="CV23" s="11"/>
      <c r="CW23" s="16"/>
      <c r="CX23" s="127"/>
      <c r="DH23" s="127"/>
      <c r="DR23" s="127"/>
      <c r="EB23" s="127"/>
      <c r="EL23" s="127"/>
      <c r="EV23" s="127"/>
      <c r="FF23" s="127"/>
      <c r="FP23" s="127"/>
      <c r="FZ23" s="127"/>
      <c r="GJ23" s="127"/>
      <c r="GT23" s="127"/>
      <c r="HD23" s="127"/>
      <c r="HN23" s="127"/>
      <c r="HX23" s="127"/>
      <c r="IH23" s="127"/>
    </row>
    <row xmlns:x14ac="http://schemas.microsoft.com/office/spreadsheetml/2009/9/ac" r="24" s="2" customFormat="true" x14ac:dyDescent="0.25">
      <c r="A24" s="388"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18"/>
      <c r="AG24" s="21"/>
      <c r="AH24" s="66"/>
      <c r="AI24" s="66"/>
      <c r="AJ24" s="66"/>
      <c r="AK24" s="66"/>
      <c r="AL24" s="66"/>
      <c r="AM24" s="67"/>
      <c r="AN24" s="11"/>
      <c r="AO24" s="16"/>
      <c r="AP24" s="118"/>
      <c r="AQ24" s="21"/>
      <c r="AR24" s="66"/>
      <c r="AS24" s="66"/>
      <c r="AT24" s="66"/>
      <c r="AU24" s="66"/>
      <c r="AV24" s="66"/>
      <c r="AW24" s="67"/>
      <c r="AX24" s="11"/>
      <c r="AY24" s="16"/>
      <c r="AZ24" s="118"/>
      <c r="BA24" s="21"/>
      <c r="BB24" s="66"/>
      <c r="BC24" s="66"/>
      <c r="BD24" s="66"/>
      <c r="BE24" s="66"/>
      <c r="BF24" s="66"/>
      <c r="BG24" s="67"/>
      <c r="BH24" s="11"/>
      <c r="BI24" s="16"/>
      <c r="BJ24" s="118"/>
      <c r="BK24" s="21"/>
      <c r="BL24" s="66"/>
      <c r="BM24" s="66"/>
      <c r="BN24" s="66"/>
      <c r="BO24" s="66"/>
      <c r="BP24" s="66"/>
      <c r="BQ24" s="67"/>
      <c r="BR24" s="11"/>
      <c r="BS24" s="16"/>
      <c r="BT24" s="118"/>
      <c r="BU24" s="21"/>
      <c r="BV24" s="66"/>
      <c r="BW24" s="66"/>
      <c r="BX24" s="66"/>
      <c r="BY24" s="66"/>
      <c r="BZ24" s="66"/>
      <c r="CA24" s="67"/>
      <c r="CB24" s="11"/>
      <c r="CC24" s="16"/>
      <c r="CD24" s="118"/>
      <c r="CE24" s="21"/>
      <c r="CF24" s="66"/>
      <c r="CG24" s="66"/>
      <c r="CH24" s="66"/>
      <c r="CI24" s="66"/>
      <c r="CJ24" s="66"/>
      <c r="CK24" s="67"/>
      <c r="CL24" s="11"/>
      <c r="CM24" s="16"/>
      <c r="CN24" s="118"/>
      <c r="CO24" s="21"/>
      <c r="CP24" s="66"/>
      <c r="CQ24" s="66"/>
      <c r="CR24" s="66"/>
      <c r="CS24" s="66"/>
      <c r="CT24" s="66"/>
      <c r="CU24" s="67"/>
      <c r="CV24" s="11"/>
      <c r="CW24" s="16"/>
      <c r="CX24" s="127"/>
      <c r="DH24" s="127"/>
      <c r="DR24" s="127"/>
      <c r="EB24" s="127"/>
      <c r="EL24" s="127"/>
      <c r="EV24" s="127"/>
      <c r="FF24" s="127"/>
      <c r="FP24" s="127"/>
      <c r="FZ24" s="127"/>
      <c r="GJ24" s="127"/>
      <c r="GT24" s="127"/>
      <c r="HD24" s="127"/>
      <c r="HN24" s="127"/>
      <c r="HX24" s="127"/>
      <c r="IH24" s="127"/>
    </row>
    <row xmlns:x14ac="http://schemas.microsoft.com/office/spreadsheetml/2009/9/ac" r="25" s="2" customFormat="true" x14ac:dyDescent="0.25">
      <c r="A25" s="388"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18"/>
      <c r="AG25" s="21"/>
      <c r="AH25" s="66"/>
      <c r="AI25" s="66"/>
      <c r="AJ25" s="66"/>
      <c r="AK25" s="66"/>
      <c r="AL25" s="66"/>
      <c r="AM25" s="67"/>
      <c r="AN25" s="11"/>
      <c r="AO25" s="16"/>
      <c r="AP25" s="118"/>
      <c r="AQ25" s="21"/>
      <c r="AR25" s="66"/>
      <c r="AS25" s="66"/>
      <c r="AT25" s="66"/>
      <c r="AU25" s="66"/>
      <c r="AV25" s="66"/>
      <c r="AW25" s="67"/>
      <c r="AX25" s="11"/>
      <c r="AY25" s="16"/>
      <c r="AZ25" s="118"/>
      <c r="BA25" s="21"/>
      <c r="BB25" s="66"/>
      <c r="BC25" s="66"/>
      <c r="BD25" s="66"/>
      <c r="BE25" s="66"/>
      <c r="BF25" s="66"/>
      <c r="BG25" s="67"/>
      <c r="BH25" s="11"/>
      <c r="BI25" s="16"/>
      <c r="BJ25" s="118"/>
      <c r="BK25" s="21"/>
      <c r="BL25" s="66"/>
      <c r="BM25" s="66"/>
      <c r="BN25" s="66"/>
      <c r="BO25" s="66"/>
      <c r="BP25" s="66"/>
      <c r="BQ25" s="67"/>
      <c r="BR25" s="11"/>
      <c r="BS25" s="16"/>
      <c r="BT25" s="118"/>
      <c r="BU25" s="21"/>
      <c r="BV25" s="66"/>
      <c r="BW25" s="66"/>
      <c r="BX25" s="66"/>
      <c r="BY25" s="66"/>
      <c r="BZ25" s="66"/>
      <c r="CA25" s="67"/>
      <c r="CB25" s="11"/>
      <c r="CC25" s="16"/>
      <c r="CD25" s="118"/>
      <c r="CE25" s="21"/>
      <c r="CF25" s="66"/>
      <c r="CG25" s="66"/>
      <c r="CH25" s="66"/>
      <c r="CI25" s="66"/>
      <c r="CJ25" s="66"/>
      <c r="CK25" s="67"/>
      <c r="CL25" s="11"/>
      <c r="CM25" s="16"/>
      <c r="CN25" s="118"/>
      <c r="CO25" s="21"/>
      <c r="CP25" s="66"/>
      <c r="CQ25" s="66"/>
      <c r="CR25" s="66"/>
      <c r="CS25" s="66"/>
      <c r="CT25" s="66"/>
      <c r="CU25" s="67"/>
      <c r="CV25" s="11"/>
      <c r="CW25" s="16"/>
      <c r="CX25" s="127"/>
      <c r="DH25" s="127"/>
      <c r="DR25" s="127"/>
      <c r="EB25" s="127"/>
      <c r="EL25" s="127"/>
      <c r="EV25" s="127"/>
      <c r="FF25" s="127"/>
      <c r="FP25" s="127"/>
      <c r="FZ25" s="127"/>
      <c r="GJ25" s="127"/>
      <c r="GT25" s="127"/>
      <c r="HD25" s="127"/>
      <c r="HN25" s="127"/>
      <c r="HX25" s="127"/>
      <c r="IH25" s="127"/>
    </row>
    <row xmlns:x14ac="http://schemas.microsoft.com/office/spreadsheetml/2009/9/ac" r="26" s="2" customFormat="true" x14ac:dyDescent="0.25">
      <c r="A26" s="388"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141"/>
      <c r="X26" s="6"/>
      <c r="Y26" s="6"/>
      <c r="Z26" s="6"/>
      <c r="AA26" s="6"/>
      <c r="AB26" s="6"/>
      <c r="AC26" s="26"/>
      <c r="AD26" s="11"/>
      <c r="AE26" s="16"/>
      <c r="AF26" s="118"/>
      <c r="AG26" s="141"/>
      <c r="AH26" s="6"/>
      <c r="AI26" s="6"/>
      <c r="AJ26" s="6"/>
      <c r="AK26" s="6"/>
      <c r="AL26" s="6"/>
      <c r="AM26" s="26"/>
      <c r="AN26" s="11"/>
      <c r="AO26" s="16"/>
      <c r="AP26" s="118"/>
      <c r="AQ26" s="141"/>
      <c r="AR26" s="6"/>
      <c r="AS26" s="6"/>
      <c r="AT26" s="6"/>
      <c r="AU26" s="6"/>
      <c r="AV26" s="6"/>
      <c r="AW26" s="26"/>
      <c r="AX26" s="11"/>
      <c r="AY26" s="16"/>
      <c r="AZ26" s="118"/>
      <c r="BA26" s="141"/>
      <c r="BB26" s="6"/>
      <c r="BC26" s="6"/>
      <c r="BD26" s="6"/>
      <c r="BE26" s="6"/>
      <c r="BF26" s="6"/>
      <c r="BG26" s="26"/>
      <c r="BH26" s="11"/>
      <c r="BI26" s="16"/>
      <c r="BJ26" s="118"/>
      <c r="BK26" s="141"/>
      <c r="BL26" s="6"/>
      <c r="BM26" s="6"/>
      <c r="BN26" s="6"/>
      <c r="BO26" s="6"/>
      <c r="BP26" s="6"/>
      <c r="BQ26" s="26"/>
      <c r="BR26" s="11"/>
      <c r="BS26" s="16"/>
      <c r="BT26" s="118"/>
      <c r="BU26" s="141"/>
      <c r="BV26" s="6"/>
      <c r="BW26" s="6"/>
      <c r="BX26" s="6"/>
      <c r="BY26" s="6"/>
      <c r="BZ26" s="6"/>
      <c r="CA26" s="26"/>
      <c r="CB26" s="11"/>
      <c r="CC26" s="16"/>
      <c r="CD26" s="118"/>
      <c r="CE26" s="141"/>
      <c r="CF26" s="6"/>
      <c r="CG26" s="6"/>
      <c r="CH26" s="6"/>
      <c r="CI26" s="6"/>
      <c r="CJ26" s="6"/>
      <c r="CK26" s="26"/>
      <c r="CL26" s="11"/>
      <c r="CM26" s="16"/>
      <c r="CN26" s="118"/>
      <c r="CO26" s="141"/>
      <c r="CP26" s="6"/>
      <c r="CQ26" s="6"/>
      <c r="CR26" s="6"/>
      <c r="CS26" s="6"/>
      <c r="CT26" s="6"/>
      <c r="CU26" s="26"/>
      <c r="CV26" s="11"/>
      <c r="CW26" s="16"/>
      <c r="CX26" s="127"/>
      <c r="DH26" s="127"/>
      <c r="DR26" s="127"/>
      <c r="EB26" s="127"/>
      <c r="EL26" s="127"/>
      <c r="EV26" s="127"/>
      <c r="FF26" s="127"/>
      <c r="FP26" s="127"/>
      <c r="FZ26" s="127"/>
      <c r="GJ26" s="127"/>
      <c r="GT26" s="127"/>
      <c r="HD26" s="127"/>
      <c r="HN26" s="127"/>
      <c r="HX26" s="127"/>
      <c r="IH26" s="127"/>
    </row>
    <row xmlns:x14ac="http://schemas.microsoft.com/office/spreadsheetml/2009/9/ac" r="27" s="2" customFormat="true" ht="93" customHeight="true" x14ac:dyDescent="0.25">
      <c r="A27" s="388" t="str">
        <f ca="true">IF(ISBLANK('Data Summary'!A29),"",'Data Summary'!A29)</f>
        <v/>
      </c>
      <c r="B27" s="119" t="s">
        <v>12</v>
      </c>
      <c r="C27" s="572" t="s">
        <v>180</v>
      </c>
      <c r="D27" s="572"/>
      <c r="E27" s="572"/>
      <c r="F27" s="572"/>
      <c r="G27" s="572"/>
      <c r="H27" s="572"/>
      <c r="I27" s="573"/>
      <c r="J27" s="11"/>
      <c r="K27" s="16"/>
      <c r="L27" s="119" t="s">
        <v>12</v>
      </c>
      <c r="M27" s="572" t="s">
        <v>182</v>
      </c>
      <c r="N27" s="572"/>
      <c r="O27" s="572"/>
      <c r="P27" s="572"/>
      <c r="Q27" s="572"/>
      <c r="R27" s="572"/>
      <c r="S27" s="573"/>
      <c r="T27" s="11"/>
      <c r="U27" s="16"/>
      <c r="V27" s="119" t="s">
        <v>12</v>
      </c>
      <c r="W27" s="574" t="s">
        <v>240</v>
      </c>
      <c r="X27" s="574"/>
      <c r="Y27" s="574"/>
      <c r="Z27" s="574"/>
      <c r="AA27" s="574"/>
      <c r="AB27" s="574"/>
      <c r="AC27" s="573"/>
      <c r="AD27" s="11"/>
      <c r="AE27" s="16"/>
      <c r="AF27" s="119" t="s">
        <v>12</v>
      </c>
      <c r="AG27" s="574" t="s">
        <v>245</v>
      </c>
      <c r="AH27" s="574"/>
      <c r="AI27" s="574"/>
      <c r="AJ27" s="574"/>
      <c r="AK27" s="574"/>
      <c r="AL27" s="574"/>
      <c r="AM27" s="573"/>
      <c r="AN27" s="11"/>
      <c r="AO27" s="16"/>
      <c r="AP27" s="119" t="s">
        <v>12</v>
      </c>
      <c r="AQ27" s="568" t="s">
        <v>243</v>
      </c>
      <c r="AR27" s="569"/>
      <c r="AS27" s="569"/>
      <c r="AT27" s="569"/>
      <c r="AU27" s="569"/>
      <c r="AV27" s="569"/>
      <c r="AW27" s="570"/>
      <c r="AX27" s="11"/>
      <c r="AY27" s="16"/>
      <c r="AZ27" s="119" t="s">
        <v>12</v>
      </c>
      <c r="BA27" s="574" t="s">
        <v>240</v>
      </c>
      <c r="BB27" s="574"/>
      <c r="BC27" s="574"/>
      <c r="BD27" s="574"/>
      <c r="BE27" s="574"/>
      <c r="BF27" s="574"/>
      <c r="BG27" s="573"/>
      <c r="BH27" s="11"/>
      <c r="BI27" s="16"/>
      <c r="BJ27" s="119" t="s">
        <v>12</v>
      </c>
      <c r="BK27" s="574"/>
      <c r="BL27" s="574"/>
      <c r="BM27" s="574"/>
      <c r="BN27" s="574"/>
      <c r="BO27" s="574"/>
      <c r="BP27" s="574"/>
      <c r="BQ27" s="573"/>
      <c r="BR27" s="11"/>
      <c r="BS27" s="16"/>
      <c r="BT27" s="119" t="s">
        <v>12</v>
      </c>
      <c r="BU27" s="574" t="s">
        <v>240</v>
      </c>
      <c r="BV27" s="574"/>
      <c r="BW27" s="574"/>
      <c r="BX27" s="574"/>
      <c r="BY27" s="574"/>
      <c r="BZ27" s="574"/>
      <c r="CA27" s="573"/>
      <c r="CB27" s="11"/>
      <c r="CC27" s="16"/>
      <c r="CD27" s="119" t="s">
        <v>12</v>
      </c>
      <c r="CE27" s="574"/>
      <c r="CF27" s="574"/>
      <c r="CG27" s="574"/>
      <c r="CH27" s="574"/>
      <c r="CI27" s="574"/>
      <c r="CJ27" s="574"/>
      <c r="CK27" s="573"/>
      <c r="CL27" s="11"/>
      <c r="CM27" s="16"/>
      <c r="CN27" s="119" t="s">
        <v>12</v>
      </c>
      <c r="CO27" s="568" t="s">
        <v>297</v>
      </c>
      <c r="CP27" s="569"/>
      <c r="CQ27" s="569"/>
      <c r="CR27" s="569"/>
      <c r="CS27" s="569"/>
      <c r="CT27" s="569"/>
      <c r="CU27" s="570"/>
      <c r="CV27" s="11"/>
      <c r="CW27" s="16"/>
      <c r="CX27" s="127"/>
      <c r="DH27" s="127"/>
      <c r="DR27" s="127"/>
      <c r="EB27" s="127"/>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388" t="str">
        <f ca="true">IF(ISBLANK('Data Summary'!A30),"",'Data Summary'!A30)</f>
        <v/>
      </c>
      <c r="B28" s="119"/>
      <c r="C28" s="63" t="s">
        <v>120</v>
      </c>
      <c r="D28" s="104"/>
      <c r="E28" s="104"/>
      <c r="F28" s="104"/>
      <c r="G28" s="104"/>
      <c r="H28" s="104"/>
      <c r="I28" s="96"/>
      <c r="J28" s="11"/>
      <c r="K28" s="16"/>
      <c r="L28" s="119"/>
      <c r="M28" s="63" t="s">
        <v>120</v>
      </c>
      <c r="N28" s="104"/>
      <c r="O28" s="104"/>
      <c r="P28" s="104"/>
      <c r="Q28" s="104"/>
      <c r="R28" s="104"/>
      <c r="S28" s="114"/>
      <c r="T28" s="11"/>
      <c r="U28" s="16"/>
      <c r="V28" s="119"/>
      <c r="W28" s="63" t="s">
        <v>120</v>
      </c>
      <c r="X28" s="51" t="s">
        <v>160</v>
      </c>
      <c r="Y28" s="51"/>
      <c r="Z28" s="51"/>
      <c r="AA28" s="51"/>
      <c r="AB28" s="51" t="s">
        <v>160</v>
      </c>
      <c r="AC28" s="95" t="s">
        <v>160</v>
      </c>
      <c r="AD28" s="11"/>
      <c r="AE28" s="16"/>
      <c r="AF28" s="119"/>
      <c r="AG28" s="63" t="s">
        <v>120</v>
      </c>
      <c r="AH28" s="51" t="s">
        <v>160</v>
      </c>
      <c r="AI28" s="51"/>
      <c r="AJ28" s="51"/>
      <c r="AK28" s="51"/>
      <c r="AL28" s="51" t="s">
        <v>160</v>
      </c>
      <c r="AM28" s="95" t="s">
        <v>160</v>
      </c>
      <c r="AN28" s="11"/>
      <c r="AO28" s="16"/>
      <c r="AP28" s="119"/>
      <c r="AQ28" s="63" t="s">
        <v>120</v>
      </c>
      <c r="AR28" s="51"/>
      <c r="AS28" s="51"/>
      <c r="AT28" s="51"/>
      <c r="AU28" s="51"/>
      <c r="AV28" s="51"/>
      <c r="AW28" s="95"/>
      <c r="AX28" s="11"/>
      <c r="AY28" s="16"/>
      <c r="AZ28" s="119"/>
      <c r="BA28" s="63" t="s">
        <v>120</v>
      </c>
      <c r="BB28" s="51" t="s">
        <v>160</v>
      </c>
      <c r="BC28" s="51"/>
      <c r="BD28" s="51"/>
      <c r="BE28" s="51"/>
      <c r="BF28" s="51" t="s">
        <v>160</v>
      </c>
      <c r="BG28" s="95" t="s">
        <v>160</v>
      </c>
      <c r="BH28" s="11"/>
      <c r="BI28" s="16"/>
      <c r="BJ28" s="119"/>
      <c r="BK28" s="63" t="s">
        <v>120</v>
      </c>
      <c r="BL28" s="51"/>
      <c r="BM28" s="51"/>
      <c r="BN28" s="51"/>
      <c r="BO28" s="51"/>
      <c r="BP28" s="51"/>
      <c r="BQ28" s="95"/>
      <c r="BR28" s="11"/>
      <c r="BS28" s="16"/>
      <c r="BT28" s="119"/>
      <c r="BU28" s="63" t="s">
        <v>120</v>
      </c>
      <c r="BV28" s="51" t="s">
        <v>160</v>
      </c>
      <c r="BW28" s="51"/>
      <c r="BX28" s="51"/>
      <c r="BY28" s="51"/>
      <c r="BZ28" s="51" t="s">
        <v>160</v>
      </c>
      <c r="CA28" s="95" t="s">
        <v>160</v>
      </c>
      <c r="CB28" s="11"/>
      <c r="CC28" s="16"/>
      <c r="CD28" s="119"/>
      <c r="CE28" s="63" t="s">
        <v>120</v>
      </c>
      <c r="CF28" s="51"/>
      <c r="CG28" s="51"/>
      <c r="CH28" s="51"/>
      <c r="CI28" s="51"/>
      <c r="CJ28" s="51"/>
      <c r="CK28" s="95"/>
      <c r="CL28" s="11"/>
      <c r="CM28" s="16"/>
      <c r="CN28" s="119"/>
      <c r="CO28" s="63" t="s">
        <v>120</v>
      </c>
      <c r="CP28" s="51" t="s">
        <v>160</v>
      </c>
      <c r="CQ28" s="51"/>
      <c r="CR28" s="51"/>
      <c r="CS28" s="51"/>
      <c r="CT28" s="51"/>
      <c r="CU28" s="95"/>
      <c r="CV28" s="11"/>
      <c r="CW28" s="16"/>
      <c r="CX28" s="127"/>
      <c r="DH28" s="127"/>
      <c r="DR28" s="127"/>
      <c r="EB28" s="127"/>
      <c r="EL28" s="127"/>
      <c r="EV28" s="127"/>
      <c r="FF28" s="127"/>
      <c r="FP28" s="127"/>
      <c r="FZ28" s="127"/>
      <c r="GJ28" s="127"/>
      <c r="GT28" s="127"/>
      <c r="HD28" s="127"/>
      <c r="HN28" s="127"/>
      <c r="HX28" s="127"/>
      <c r="IH28" s="127"/>
    </row>
    <row xmlns:x14ac="http://schemas.microsoft.com/office/spreadsheetml/2009/9/ac" r="29" s="2" customFormat="true" ht="15" customHeight="true" x14ac:dyDescent="0.25">
      <c r="A29" s="388" t="str">
        <f ca="true">IF(ISBLANK('Data Summary'!A31),"",'Data Summary'!A31)</f>
        <v/>
      </c>
      <c r="B29" s="119"/>
      <c r="C29" s="63" t="s">
        <v>102</v>
      </c>
      <c r="D29" s="51"/>
      <c r="E29" s="51"/>
      <c r="F29" s="51"/>
      <c r="G29" s="51"/>
      <c r="H29" s="51"/>
      <c r="I29" s="95"/>
      <c r="J29" s="11"/>
      <c r="K29" s="16"/>
      <c r="L29" s="119"/>
      <c r="M29" s="63" t="s">
        <v>102</v>
      </c>
      <c r="N29" s="51"/>
      <c r="O29" s="51"/>
      <c r="P29" s="51"/>
      <c r="Q29" s="51"/>
      <c r="R29" s="51"/>
      <c r="S29" s="95"/>
      <c r="T29" s="11"/>
      <c r="U29" s="16"/>
      <c r="V29" s="119"/>
      <c r="W29" s="63" t="s">
        <v>102</v>
      </c>
      <c r="X29" s="51" t="s">
        <v>239</v>
      </c>
      <c r="Y29" s="51"/>
      <c r="Z29" s="51"/>
      <c r="AA29" s="51"/>
      <c r="AB29" s="51" t="s">
        <v>239</v>
      </c>
      <c r="AC29" s="95" t="s">
        <v>239</v>
      </c>
      <c r="AD29" s="11"/>
      <c r="AE29" s="16"/>
      <c r="AF29" s="119"/>
      <c r="AG29" s="63" t="s">
        <v>102</v>
      </c>
      <c r="AH29" s="51" t="s">
        <v>239</v>
      </c>
      <c r="AI29" s="51"/>
      <c r="AJ29" s="51"/>
      <c r="AK29" s="51"/>
      <c r="AL29" s="51" t="s">
        <v>239</v>
      </c>
      <c r="AM29" s="95" t="s">
        <v>239</v>
      </c>
      <c r="AN29" s="11"/>
      <c r="AO29" s="16"/>
      <c r="AP29" s="119"/>
      <c r="AQ29" s="63" t="s">
        <v>102</v>
      </c>
      <c r="AR29" s="51"/>
      <c r="AS29" s="51"/>
      <c r="AT29" s="51"/>
      <c r="AU29" s="51"/>
      <c r="AV29" s="51"/>
      <c r="AW29" s="95"/>
      <c r="AX29" s="11"/>
      <c r="AY29" s="16"/>
      <c r="AZ29" s="119"/>
      <c r="BA29" s="63" t="s">
        <v>102</v>
      </c>
      <c r="BB29" s="51" t="s">
        <v>239</v>
      </c>
      <c r="BC29" s="51"/>
      <c r="BD29" s="51"/>
      <c r="BE29" s="51"/>
      <c r="BF29" s="51" t="s">
        <v>239</v>
      </c>
      <c r="BG29" s="95" t="s">
        <v>239</v>
      </c>
      <c r="BH29" s="11"/>
      <c r="BI29" s="16"/>
      <c r="BJ29" s="119"/>
      <c r="BK29" s="63" t="s">
        <v>102</v>
      </c>
      <c r="BL29" s="51"/>
      <c r="BM29" s="51"/>
      <c r="BN29" s="51"/>
      <c r="BO29" s="51"/>
      <c r="BP29" s="51"/>
      <c r="BQ29" s="95"/>
      <c r="BR29" s="11"/>
      <c r="BS29" s="16"/>
      <c r="BT29" s="119"/>
      <c r="BU29" s="63" t="s">
        <v>102</v>
      </c>
      <c r="BV29" s="51" t="s">
        <v>239</v>
      </c>
      <c r="BW29" s="51"/>
      <c r="BX29" s="51"/>
      <c r="BY29" s="51"/>
      <c r="BZ29" s="51" t="s">
        <v>239</v>
      </c>
      <c r="CA29" s="95" t="s">
        <v>239</v>
      </c>
      <c r="CB29" s="11"/>
      <c r="CC29" s="16"/>
      <c r="CD29" s="119"/>
      <c r="CE29" s="63" t="s">
        <v>102</v>
      </c>
      <c r="CF29" s="51"/>
      <c r="CG29" s="51"/>
      <c r="CH29" s="51"/>
      <c r="CI29" s="51"/>
      <c r="CJ29" s="51"/>
      <c r="CK29" s="95"/>
      <c r="CL29" s="11"/>
      <c r="CM29" s="16"/>
      <c r="CN29" s="119"/>
      <c r="CO29" s="63" t="s">
        <v>102</v>
      </c>
      <c r="CP29" s="51" t="s">
        <v>160</v>
      </c>
      <c r="CQ29" s="51"/>
      <c r="CR29" s="51"/>
      <c r="CS29" s="51"/>
      <c r="CT29" s="51"/>
      <c r="CU29" s="95"/>
      <c r="CV29" s="11"/>
      <c r="CW29" s="16"/>
      <c r="CX29" s="127"/>
      <c r="DH29" s="127"/>
      <c r="DR29" s="127"/>
      <c r="EB29" s="127"/>
      <c r="EL29" s="127"/>
      <c r="EV29" s="127"/>
      <c r="FF29" s="127"/>
      <c r="FP29" s="127"/>
      <c r="FZ29" s="127"/>
      <c r="GJ29" s="127"/>
      <c r="GT29" s="127"/>
      <c r="HD29" s="127"/>
      <c r="HN29" s="127"/>
      <c r="HX29" s="127"/>
      <c r="IH29" s="127"/>
    </row>
    <row xmlns:x14ac="http://schemas.microsoft.com/office/spreadsheetml/2009/9/ac" r="30" s="2" customFormat="true" ht="15" customHeight="true" x14ac:dyDescent="0.25">
      <c r="A30" s="388" t="str">
        <f ca="true">IF(ISBLANK('Data Summary'!A32),"",'Data Summary'!A32)</f>
        <v/>
      </c>
      <c r="B30" s="119"/>
      <c r="C30" s="63" t="s">
        <v>127</v>
      </c>
      <c r="D30" s="51"/>
      <c r="E30" s="51"/>
      <c r="F30" s="51"/>
      <c r="G30" s="51"/>
      <c r="H30" s="51"/>
      <c r="I30" s="95"/>
      <c r="J30" s="11"/>
      <c r="K30" s="16"/>
      <c r="L30" s="119"/>
      <c r="M30" s="63" t="s">
        <v>127</v>
      </c>
      <c r="N30" s="51"/>
      <c r="O30" s="51"/>
      <c r="P30" s="51"/>
      <c r="Q30" s="51"/>
      <c r="R30" s="51"/>
      <c r="S30" s="95"/>
      <c r="T30" s="11"/>
      <c r="U30" s="16"/>
      <c r="V30" s="119"/>
      <c r="W30" s="63" t="s">
        <v>127</v>
      </c>
      <c r="X30" s="51"/>
      <c r="Y30" s="51"/>
      <c r="Z30" s="51"/>
      <c r="AA30" s="51"/>
      <c r="AB30" s="51"/>
      <c r="AC30" s="95"/>
      <c r="AD30" s="11"/>
      <c r="AE30" s="16"/>
      <c r="AF30" s="119"/>
      <c r="AG30" s="63" t="s">
        <v>127</v>
      </c>
      <c r="AH30" s="51"/>
      <c r="AI30" s="51"/>
      <c r="AJ30" s="51"/>
      <c r="AK30" s="51"/>
      <c r="AL30" s="51"/>
      <c r="AM30" s="95"/>
      <c r="AN30" s="11"/>
      <c r="AO30" s="16"/>
      <c r="AP30" s="119"/>
      <c r="AQ30" s="63" t="s">
        <v>127</v>
      </c>
      <c r="AR30" s="51" t="s">
        <v>160</v>
      </c>
      <c r="AS30" s="51"/>
      <c r="AT30" s="51"/>
      <c r="AU30" s="51"/>
      <c r="AV30" s="51"/>
      <c r="AW30" s="95"/>
      <c r="AX30" s="11"/>
      <c r="AY30" s="16"/>
      <c r="AZ30" s="119"/>
      <c r="BA30" s="63" t="s">
        <v>127</v>
      </c>
      <c r="BB30" s="51"/>
      <c r="BC30" s="51"/>
      <c r="BD30" s="51"/>
      <c r="BE30" s="51"/>
      <c r="BF30" s="51"/>
      <c r="BG30" s="95"/>
      <c r="BH30" s="11"/>
      <c r="BI30" s="16"/>
      <c r="BJ30" s="119"/>
      <c r="BK30" s="63" t="s">
        <v>127</v>
      </c>
      <c r="BL30" s="51"/>
      <c r="BM30" s="51"/>
      <c r="BN30" s="51"/>
      <c r="BO30" s="51"/>
      <c r="BP30" s="51"/>
      <c r="BQ30" s="95"/>
      <c r="BR30" s="11"/>
      <c r="BS30" s="16"/>
      <c r="BT30" s="119"/>
      <c r="BU30" s="63" t="s">
        <v>127</v>
      </c>
      <c r="BV30" s="51"/>
      <c r="BW30" s="51"/>
      <c r="BX30" s="51"/>
      <c r="BY30" s="51"/>
      <c r="BZ30" s="51"/>
      <c r="CA30" s="95"/>
      <c r="CB30" s="11"/>
      <c r="CC30" s="16"/>
      <c r="CD30" s="119"/>
      <c r="CE30" s="63" t="s">
        <v>127</v>
      </c>
      <c r="CF30" s="51"/>
      <c r="CG30" s="51"/>
      <c r="CH30" s="51"/>
      <c r="CI30" s="51"/>
      <c r="CJ30" s="51"/>
      <c r="CK30" s="95"/>
      <c r="CL30" s="11"/>
      <c r="CM30" s="16"/>
      <c r="CN30" s="119"/>
      <c r="CO30" s="63" t="s">
        <v>127</v>
      </c>
      <c r="CP30" s="51" t="s">
        <v>160</v>
      </c>
      <c r="CQ30" s="51"/>
      <c r="CR30" s="51"/>
      <c r="CS30" s="51"/>
      <c r="CT30" s="51"/>
      <c r="CU30" s="95"/>
      <c r="CV30" s="11"/>
      <c r="CW30" s="16"/>
      <c r="CX30" s="127"/>
      <c r="DH30" s="127"/>
      <c r="DR30" s="127"/>
      <c r="EB30" s="127"/>
      <c r="EL30" s="127"/>
      <c r="EV30" s="127"/>
      <c r="FF30" s="127"/>
      <c r="FP30" s="127"/>
      <c r="FZ30" s="127"/>
      <c r="GJ30" s="127"/>
      <c r="GT30" s="127"/>
      <c r="HD30" s="127"/>
      <c r="HN30" s="127"/>
      <c r="HX30" s="127"/>
      <c r="IH30" s="127"/>
    </row>
    <row xmlns:x14ac="http://schemas.microsoft.com/office/spreadsheetml/2009/9/ac" r="31" ht="16.5" customHeight="true" x14ac:dyDescent="0.25">
      <c r="A31" s="388" t="str">
        <f ca="true">IF(ISBLANK('Data Summary'!A33),"",'Data Summary'!A33)</f>
        <v/>
      </c>
      <c r="B31" s="119"/>
      <c r="C31" s="63" t="s">
        <v>128</v>
      </c>
      <c r="D31" s="51"/>
      <c r="E31" s="51"/>
      <c r="F31" s="51"/>
      <c r="G31" s="51"/>
      <c r="H31" s="51"/>
      <c r="I31" s="95"/>
      <c r="J31" s="11"/>
      <c r="K31" s="16"/>
      <c r="L31" s="119"/>
      <c r="M31" s="63" t="s">
        <v>128</v>
      </c>
      <c r="N31" s="51"/>
      <c r="O31" s="51"/>
      <c r="P31" s="51"/>
      <c r="Q31" s="51"/>
      <c r="R31" s="51"/>
      <c r="S31" s="95"/>
      <c r="T31" s="11"/>
      <c r="U31" s="16"/>
      <c r="V31" s="119"/>
      <c r="W31" s="63" t="s">
        <v>128</v>
      </c>
      <c r="X31" s="51"/>
      <c r="Y31" s="51"/>
      <c r="Z31" s="51"/>
      <c r="AA31" s="51"/>
      <c r="AB31" s="51"/>
      <c r="AC31" s="95"/>
      <c r="AD31" s="11"/>
      <c r="AE31" s="16"/>
      <c r="AF31" s="119"/>
      <c r="AG31" s="63" t="s">
        <v>128</v>
      </c>
      <c r="AH31" s="51"/>
      <c r="AI31" s="51"/>
      <c r="AJ31" s="51"/>
      <c r="AK31" s="51"/>
      <c r="AL31" s="51"/>
      <c r="AM31" s="95"/>
      <c r="AN31" s="11"/>
      <c r="AO31" s="16"/>
      <c r="AP31" s="119"/>
      <c r="AQ31" s="63" t="s">
        <v>128</v>
      </c>
      <c r="AR31" s="51"/>
      <c r="AS31" s="51"/>
      <c r="AT31" s="51"/>
      <c r="AU31" s="51"/>
      <c r="AV31" s="51"/>
      <c r="AW31" s="95"/>
      <c r="AX31" s="11"/>
      <c r="AY31" s="16"/>
      <c r="AZ31" s="119"/>
      <c r="BA31" s="63" t="s">
        <v>128</v>
      </c>
      <c r="BB31" s="51"/>
      <c r="BC31" s="51"/>
      <c r="BD31" s="51"/>
      <c r="BE31" s="51"/>
      <c r="BF31" s="51"/>
      <c r="BG31" s="95"/>
      <c r="BH31" s="11"/>
      <c r="BI31" s="16"/>
      <c r="BJ31" s="119"/>
      <c r="BK31" s="63" t="s">
        <v>128</v>
      </c>
      <c r="BL31" s="51"/>
      <c r="BM31" s="51"/>
      <c r="BN31" s="51"/>
      <c r="BO31" s="51"/>
      <c r="BP31" s="51"/>
      <c r="BQ31" s="95"/>
      <c r="BR31" s="11"/>
      <c r="BS31" s="16"/>
      <c r="BT31" s="119"/>
      <c r="BU31" s="63" t="s">
        <v>128</v>
      </c>
      <c r="BV31" s="51"/>
      <c r="BW31" s="51"/>
      <c r="BX31" s="51"/>
      <c r="BY31" s="51"/>
      <c r="BZ31" s="51"/>
      <c r="CA31" s="95"/>
      <c r="CB31" s="11"/>
      <c r="CC31" s="16"/>
      <c r="CD31" s="119"/>
      <c r="CE31" s="63" t="s">
        <v>128</v>
      </c>
      <c r="CF31" s="51"/>
      <c r="CG31" s="51"/>
      <c r="CH31" s="51"/>
      <c r="CI31" s="51"/>
      <c r="CJ31" s="51"/>
      <c r="CK31" s="95"/>
      <c r="CL31" s="11"/>
      <c r="CM31" s="16"/>
      <c r="CN31" s="119"/>
      <c r="CO31" s="63" t="s">
        <v>128</v>
      </c>
      <c r="CP31" s="51"/>
      <c r="CQ31" s="51"/>
      <c r="CR31" s="51"/>
      <c r="CS31" s="51"/>
      <c r="CT31" s="51"/>
      <c r="CU31" s="95"/>
      <c r="CV31" s="11"/>
      <c r="CW31" s="16"/>
    </row>
    <row xmlns:x14ac="http://schemas.microsoft.com/office/spreadsheetml/2009/9/ac" r="32" ht="16.5" customHeight="true" x14ac:dyDescent="0.25">
      <c r="A32" s="388" t="str">
        <f ca="true">IF(ISBLANK('Data Summary'!A34),"",'Data Summary'!A34)</f>
        <v/>
      </c>
      <c r="B32" s="119"/>
      <c r="C32" s="63" t="s">
        <v>103</v>
      </c>
      <c r="D32" s="51" t="s">
        <v>160</v>
      </c>
      <c r="E32" s="51" t="s">
        <v>160</v>
      </c>
      <c r="F32" s="51" t="s">
        <v>160</v>
      </c>
      <c r="G32" s="51"/>
      <c r="H32" s="51"/>
      <c r="I32" s="95"/>
      <c r="J32" s="11"/>
      <c r="K32" s="16"/>
      <c r="L32" s="119"/>
      <c r="M32" s="63" t="s">
        <v>103</v>
      </c>
      <c r="N32" s="51" t="s">
        <v>160</v>
      </c>
      <c r="O32" s="51"/>
      <c r="P32" s="51"/>
      <c r="Q32" s="51"/>
      <c r="R32" s="51"/>
      <c r="S32" s="95"/>
      <c r="T32" s="11"/>
      <c r="U32" s="16"/>
      <c r="V32" s="119"/>
      <c r="W32" s="63" t="s">
        <v>103</v>
      </c>
      <c r="X32" s="51" t="s">
        <v>239</v>
      </c>
      <c r="Y32" s="51"/>
      <c r="Z32" s="51"/>
      <c r="AA32" s="51"/>
      <c r="AB32" s="51" t="s">
        <v>239</v>
      </c>
      <c r="AC32" s="95" t="s">
        <v>239</v>
      </c>
      <c r="AD32" s="11"/>
      <c r="AE32" s="16"/>
      <c r="AF32" s="119"/>
      <c r="AG32" s="63" t="s">
        <v>103</v>
      </c>
      <c r="AH32" s="51" t="s">
        <v>239</v>
      </c>
      <c r="AI32" s="51"/>
      <c r="AJ32" s="51"/>
      <c r="AK32" s="51"/>
      <c r="AL32" s="51" t="s">
        <v>239</v>
      </c>
      <c r="AM32" s="95" t="s">
        <v>239</v>
      </c>
      <c r="AN32" s="11"/>
      <c r="AO32" s="16"/>
      <c r="AP32" s="119"/>
      <c r="AQ32" s="63" t="s">
        <v>103</v>
      </c>
      <c r="AR32" s="51" t="s">
        <v>160</v>
      </c>
      <c r="AS32" s="51"/>
      <c r="AT32" s="51"/>
      <c r="AU32" s="51"/>
      <c r="AV32" s="51"/>
      <c r="AW32" s="95"/>
      <c r="AX32" s="11"/>
      <c r="AY32" s="16"/>
      <c r="AZ32" s="119"/>
      <c r="BA32" s="63" t="s">
        <v>103</v>
      </c>
      <c r="BB32" s="51" t="s">
        <v>239</v>
      </c>
      <c r="BC32" s="51"/>
      <c r="BD32" s="51"/>
      <c r="BE32" s="51"/>
      <c r="BF32" s="51" t="s">
        <v>239</v>
      </c>
      <c r="BG32" s="95" t="s">
        <v>239</v>
      </c>
      <c r="BH32" s="11"/>
      <c r="BI32" s="16"/>
      <c r="BJ32" s="119"/>
      <c r="BK32" s="63" t="s">
        <v>103</v>
      </c>
      <c r="BL32" s="51" t="s">
        <v>160</v>
      </c>
      <c r="BM32" s="51"/>
      <c r="BN32" s="51"/>
      <c r="BO32" s="51"/>
      <c r="BP32" s="51"/>
      <c r="BQ32" s="95"/>
      <c r="BR32" s="11"/>
      <c r="BS32" s="16"/>
      <c r="BT32" s="119"/>
      <c r="BU32" s="63" t="s">
        <v>103</v>
      </c>
      <c r="BV32" s="51" t="s">
        <v>239</v>
      </c>
      <c r="BW32" s="51"/>
      <c r="BX32" s="51"/>
      <c r="BY32" s="51"/>
      <c r="BZ32" s="51" t="s">
        <v>239</v>
      </c>
      <c r="CA32" s="95" t="s">
        <v>239</v>
      </c>
      <c r="CB32" s="11"/>
      <c r="CC32" s="16"/>
      <c r="CD32" s="119"/>
      <c r="CE32" s="63" t="s">
        <v>103</v>
      </c>
      <c r="CF32" s="51" t="s">
        <v>160</v>
      </c>
      <c r="CG32" s="51"/>
      <c r="CH32" s="51"/>
      <c r="CI32" s="51"/>
      <c r="CJ32" s="51"/>
      <c r="CK32" s="95"/>
      <c r="CL32" s="11"/>
      <c r="CM32" s="16"/>
      <c r="CN32" s="119"/>
      <c r="CO32" s="63" t="s">
        <v>103</v>
      </c>
      <c r="CP32" s="51"/>
      <c r="CQ32" s="51"/>
      <c r="CR32" s="51"/>
      <c r="CS32" s="51"/>
      <c r="CT32" s="51"/>
      <c r="CU32" s="95"/>
      <c r="CV32" s="11"/>
      <c r="CW32" s="16"/>
    </row>
    <row xmlns:x14ac="http://schemas.microsoft.com/office/spreadsheetml/2009/9/ac" r="33" ht="16.5" customHeight="true" x14ac:dyDescent="0.25">
      <c r="A33" s="388" t="str">
        <f ca="true">IF(ISBLANK('Data Summary'!A35),"",'Data Summary'!A35)</f>
        <v/>
      </c>
      <c r="B33" s="120"/>
      <c r="C33" s="12" t="s">
        <v>23</v>
      </c>
      <c r="D33" s="69">
        <v>1526</v>
      </c>
      <c r="E33" s="69"/>
      <c r="F33" s="69"/>
      <c r="G33" s="70"/>
      <c r="H33" s="71"/>
      <c r="I33" s="72"/>
      <c r="J33" s="11"/>
      <c r="K33" s="16"/>
      <c r="L33" s="120"/>
      <c r="M33" s="12" t="s">
        <v>23</v>
      </c>
      <c r="N33" s="69">
        <v>1335</v>
      </c>
      <c r="O33" s="69"/>
      <c r="P33" s="69"/>
      <c r="Q33" s="70"/>
      <c r="R33" s="71"/>
      <c r="S33" s="72"/>
      <c r="T33" s="11"/>
      <c r="U33" s="16"/>
      <c r="V33" s="120"/>
      <c r="W33" s="12" t="s">
        <v>23</v>
      </c>
      <c r="X33" s="69"/>
      <c r="Y33" s="10"/>
      <c r="Z33" s="10"/>
      <c r="AA33" s="70"/>
      <c r="AB33" s="71"/>
      <c r="AC33" s="72"/>
      <c r="AD33" s="11"/>
      <c r="AE33" s="16"/>
      <c r="AF33" s="120"/>
      <c r="AG33" s="12" t="s">
        <v>23</v>
      </c>
      <c r="AH33" s="69"/>
      <c r="AI33" s="10"/>
      <c r="AJ33" s="10"/>
      <c r="AK33" s="70"/>
      <c r="AL33" s="71"/>
      <c r="AM33" s="72"/>
      <c r="AN33" s="11"/>
      <c r="AO33" s="16"/>
      <c r="AP33" s="120"/>
      <c r="AQ33" s="12" t="s">
        <v>23</v>
      </c>
      <c r="AR33" s="69"/>
      <c r="AS33" s="10"/>
      <c r="AT33" s="10"/>
      <c r="AU33" s="70"/>
      <c r="AV33" s="71"/>
      <c r="AW33" s="72"/>
      <c r="AX33" s="11"/>
      <c r="AY33" s="16"/>
      <c r="AZ33" s="120"/>
      <c r="BA33" s="12" t="s">
        <v>23</v>
      </c>
      <c r="BB33" s="69"/>
      <c r="BC33" s="10"/>
      <c r="BD33" s="10"/>
      <c r="BE33" s="70"/>
      <c r="BF33" s="71"/>
      <c r="BG33" s="72"/>
      <c r="BH33" s="11"/>
      <c r="BI33" s="16"/>
      <c r="BJ33" s="120"/>
      <c r="BK33" s="12" t="s">
        <v>23</v>
      </c>
      <c r="BL33" s="69"/>
      <c r="BM33" s="10"/>
      <c r="BN33" s="10"/>
      <c r="BO33" s="70"/>
      <c r="BP33" s="71"/>
      <c r="BQ33" s="72"/>
      <c r="BR33" s="11"/>
      <c r="BS33" s="16"/>
      <c r="BT33" s="120"/>
      <c r="BU33" s="12" t="s">
        <v>23</v>
      </c>
      <c r="BV33" s="69"/>
      <c r="BW33" s="10"/>
      <c r="BX33" s="10"/>
      <c r="BY33" s="70"/>
      <c r="BZ33" s="71"/>
      <c r="CA33" s="72"/>
      <c r="CB33" s="11"/>
      <c r="CC33" s="16"/>
      <c r="CD33" s="120"/>
      <c r="CE33" s="12" t="s">
        <v>23</v>
      </c>
      <c r="CF33" s="69"/>
      <c r="CG33" s="10"/>
      <c r="CH33" s="10"/>
      <c r="CI33" s="70"/>
      <c r="CJ33" s="71"/>
      <c r="CK33" s="72"/>
      <c r="CL33" s="11"/>
      <c r="CM33" s="16"/>
      <c r="CN33" s="120"/>
      <c r="CO33" s="12" t="s">
        <v>23</v>
      </c>
      <c r="CP33" s="69">
        <v>1194</v>
      </c>
      <c r="CQ33" s="10"/>
      <c r="CR33" s="10"/>
      <c r="CS33" s="70"/>
      <c r="CT33" s="71"/>
      <c r="CU33" s="72"/>
      <c r="CV33" s="11"/>
      <c r="CW33" s="16"/>
    </row>
    <row xmlns:x14ac="http://schemas.microsoft.com/office/spreadsheetml/2009/9/ac" r="34" s="3" customFormat="true" ht="16.5" customHeight="true" thickBot="true" x14ac:dyDescent="0.3">
      <c r="A34" s="388" t="str">
        <f ca="true">IF(ISBLANK('Data Summary'!A36),"",'Data Summary'!A36)</f>
        <v/>
      </c>
      <c r="B34" s="121"/>
      <c r="C34" s="27" t="s">
        <v>20</v>
      </c>
      <c r="D34" s="74">
        <f>'Water Data'!D31</f>
        <v>1526</v>
      </c>
      <c r="E34" s="74"/>
      <c r="F34" s="74"/>
      <c r="G34" s="74"/>
      <c r="H34" s="74"/>
      <c r="I34" s="75"/>
      <c r="J34" s="24"/>
      <c r="K34" s="18"/>
      <c r="L34" s="121"/>
      <c r="M34" s="27" t="s">
        <v>20</v>
      </c>
      <c r="N34" s="74">
        <f>'Water Data'!N31</f>
        <v>1335</v>
      </c>
      <c r="O34" s="74"/>
      <c r="P34" s="74"/>
      <c r="Q34" s="74"/>
      <c r="R34" s="74"/>
      <c r="S34" s="75"/>
      <c r="T34" s="24"/>
      <c r="U34" s="18"/>
      <c r="V34" s="121"/>
      <c r="W34" s="27" t="s">
        <v>20</v>
      </c>
      <c r="X34" s="74"/>
      <c r="Y34" s="142"/>
      <c r="Z34" s="142"/>
      <c r="AA34" s="74"/>
      <c r="AB34" s="74"/>
      <c r="AC34" s="75"/>
      <c r="AD34" s="24"/>
      <c r="AE34" s="18"/>
      <c r="AF34" s="121"/>
      <c r="AG34" s="27" t="s">
        <v>20</v>
      </c>
      <c r="AH34" s="74"/>
      <c r="AI34" s="142"/>
      <c r="AJ34" s="142"/>
      <c r="AK34" s="74"/>
      <c r="AL34" s="74"/>
      <c r="AM34" s="75"/>
      <c r="AN34" s="24"/>
      <c r="AO34" s="18"/>
      <c r="AP34" s="121"/>
      <c r="AQ34" s="27" t="s">
        <v>20</v>
      </c>
      <c r="AR34" s="74"/>
      <c r="AS34" s="142"/>
      <c r="AT34" s="142"/>
      <c r="AU34" s="74"/>
      <c r="AV34" s="74"/>
      <c r="AW34" s="75"/>
      <c r="AX34" s="24"/>
      <c r="AY34" s="18"/>
      <c r="AZ34" s="121"/>
      <c r="BA34" s="27" t="s">
        <v>20</v>
      </c>
      <c r="BB34" s="74"/>
      <c r="BC34" s="142"/>
      <c r="BD34" s="142"/>
      <c r="BE34" s="74"/>
      <c r="BF34" s="74"/>
      <c r="BG34" s="75"/>
      <c r="BH34" s="24"/>
      <c r="BI34" s="18"/>
      <c r="BJ34" s="121"/>
      <c r="BK34" s="27" t="s">
        <v>20</v>
      </c>
      <c r="BL34" s="74"/>
      <c r="BM34" s="142"/>
      <c r="BN34" s="142"/>
      <c r="BO34" s="74"/>
      <c r="BP34" s="74"/>
      <c r="BQ34" s="75"/>
      <c r="BR34" s="24"/>
      <c r="BS34" s="18"/>
      <c r="BT34" s="121"/>
      <c r="BU34" s="27" t="s">
        <v>20</v>
      </c>
      <c r="BV34" s="74"/>
      <c r="BW34" s="142"/>
      <c r="BX34" s="142"/>
      <c r="BY34" s="74"/>
      <c r="BZ34" s="74"/>
      <c r="CA34" s="75"/>
      <c r="CB34" s="24"/>
      <c r="CC34" s="18"/>
      <c r="CD34" s="121"/>
      <c r="CE34" s="27" t="s">
        <v>20</v>
      </c>
      <c r="CF34" s="74"/>
      <c r="CG34" s="142"/>
      <c r="CH34" s="142"/>
      <c r="CI34" s="74"/>
      <c r="CJ34" s="74"/>
      <c r="CK34" s="75"/>
      <c r="CL34" s="24"/>
      <c r="CM34" s="18"/>
      <c r="CN34" s="121"/>
      <c r="CO34" s="27" t="s">
        <v>20</v>
      </c>
      <c r="CP34" s="74">
        <v>589</v>
      </c>
      <c r="CQ34" s="142"/>
      <c r="CR34" s="142"/>
      <c r="CS34" s="74"/>
      <c r="CT34" s="74"/>
      <c r="CU34" s="75"/>
      <c r="CV34" s="24"/>
      <c r="CW34" s="18"/>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388"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388"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388"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388"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388"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388"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388"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388"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388"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388"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388"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388"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388"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388"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388"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388"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388"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388"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388"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388"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388"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388"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388"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388"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388"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388"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388"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388"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388"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388"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388"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388"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388"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388"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388"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388"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388"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388"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388"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388"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388"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388"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388"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388"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388"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388"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388"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388"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388"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388"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388"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388"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388"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388"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388"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388"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388"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388"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388"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388"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388"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388"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388"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388"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388"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388"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388"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388"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388"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388"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388"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388"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388"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388"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388"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388"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388"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388"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388"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388"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388"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388"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388"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388"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388"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388"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388"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388"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388"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388"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388"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388"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388"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388"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388"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388"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388"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388"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388"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388"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388"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388"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388"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388"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388"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388"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388"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388"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388"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388"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388"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388"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388"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388"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388"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388"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388"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384"/>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384"/>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384"/>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384"/>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384"/>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384"/>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384"/>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384"/>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384"/>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384"/>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384"/>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384"/>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384"/>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384"/>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384"/>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384"/>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384"/>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384"/>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384"/>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384"/>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384"/>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384"/>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384"/>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384"/>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384"/>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384"/>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384"/>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384"/>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384"/>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384"/>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384"/>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384"/>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384"/>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384"/>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384"/>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384"/>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384"/>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384"/>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384"/>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384"/>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384"/>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384"/>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384"/>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384"/>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384"/>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384"/>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384"/>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384"/>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384"/>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384"/>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384"/>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384"/>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384"/>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384"/>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384"/>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384"/>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384"/>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384"/>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384"/>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384"/>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384"/>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384"/>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384"/>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384"/>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384"/>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384"/>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384"/>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384"/>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384"/>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384"/>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384"/>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384"/>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384"/>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384"/>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384"/>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384"/>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384"/>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384"/>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384"/>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384"/>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384"/>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384"/>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384"/>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384"/>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384"/>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384"/>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384"/>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384"/>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384"/>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384"/>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384"/>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384"/>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384"/>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384"/>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384"/>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384"/>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384"/>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384"/>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384"/>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384"/>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384"/>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384"/>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384"/>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384"/>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384"/>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384"/>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384"/>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384"/>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384"/>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384"/>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384"/>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384"/>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384"/>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384"/>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384"/>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384"/>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384"/>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384"/>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384"/>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384"/>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384"/>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384"/>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384"/>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384"/>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384"/>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384"/>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384"/>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384"/>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384"/>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384"/>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384"/>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384"/>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384"/>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384"/>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384"/>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384"/>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384"/>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384"/>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384"/>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384"/>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384"/>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384"/>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384"/>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384"/>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384"/>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384"/>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384"/>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384"/>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384"/>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384"/>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384"/>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384"/>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384"/>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384"/>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384"/>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384"/>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384"/>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384"/>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384"/>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384"/>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384"/>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384"/>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384"/>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384"/>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384"/>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384"/>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384"/>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384"/>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384"/>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384"/>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384"/>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384"/>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384"/>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384"/>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384"/>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384"/>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384"/>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384"/>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384"/>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384"/>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384"/>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384"/>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384"/>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384"/>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384"/>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384"/>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384"/>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384"/>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384"/>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384"/>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384"/>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384"/>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384"/>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384"/>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384"/>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384"/>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384"/>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384"/>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384"/>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384"/>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384"/>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384"/>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384"/>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384"/>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384"/>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384"/>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384"/>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384"/>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384"/>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384"/>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384"/>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384"/>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384"/>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384"/>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384"/>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384"/>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384"/>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384"/>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384"/>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384"/>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384"/>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384"/>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384"/>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384"/>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384"/>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384"/>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384"/>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384"/>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384"/>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384"/>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384"/>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384"/>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384"/>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384"/>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384"/>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384"/>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384"/>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384"/>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384"/>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384"/>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384"/>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384"/>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384"/>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384"/>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384"/>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384"/>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384"/>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384"/>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384"/>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384"/>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384"/>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384"/>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384"/>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384"/>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384"/>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384"/>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384"/>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384"/>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384"/>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384"/>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384"/>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384"/>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384"/>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384"/>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384"/>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384"/>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384"/>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384"/>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384"/>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384"/>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384"/>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384"/>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384"/>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384"/>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384"/>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384"/>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384"/>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384"/>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384"/>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384"/>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384"/>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384"/>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384"/>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384"/>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384"/>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384"/>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384"/>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384"/>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384"/>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384"/>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384"/>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384"/>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384"/>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384"/>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384"/>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384"/>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384"/>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384"/>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384"/>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384"/>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384"/>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384"/>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384"/>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384"/>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384"/>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384"/>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384"/>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384"/>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384"/>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384"/>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384"/>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384"/>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384"/>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384"/>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384"/>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384"/>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384"/>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384"/>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384"/>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384"/>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384"/>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384"/>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384"/>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384"/>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384"/>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384"/>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384"/>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384"/>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384"/>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384"/>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384"/>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384"/>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384"/>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384"/>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384"/>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384"/>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384"/>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384"/>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384"/>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384"/>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384"/>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384"/>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384"/>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384"/>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384"/>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384"/>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384"/>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384"/>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384"/>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384"/>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384"/>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384"/>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384"/>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384"/>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384"/>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384"/>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384"/>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384"/>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384"/>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384"/>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384"/>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384"/>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384"/>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384"/>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384"/>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384"/>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384"/>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384"/>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384"/>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384"/>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384"/>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384"/>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384"/>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384"/>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384"/>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384"/>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384"/>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384"/>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384"/>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384"/>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384"/>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384"/>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384"/>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384"/>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384"/>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384"/>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384"/>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384"/>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384"/>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384"/>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384"/>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384"/>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384"/>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384"/>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384"/>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384"/>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384"/>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384"/>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384"/>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384"/>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384"/>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384"/>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384"/>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384"/>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384"/>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384"/>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384"/>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384"/>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384"/>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384"/>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384"/>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384"/>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384"/>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384"/>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384"/>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384"/>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384"/>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384"/>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384"/>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384"/>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384"/>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384"/>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384"/>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384"/>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384"/>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384"/>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384"/>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384"/>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384"/>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384"/>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384"/>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384"/>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384"/>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384"/>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384"/>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384"/>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384"/>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384"/>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384"/>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384"/>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384"/>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384"/>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384"/>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384"/>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384"/>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384"/>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384"/>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384"/>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384"/>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384"/>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384"/>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384"/>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384"/>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384"/>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384"/>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384"/>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384"/>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384"/>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384"/>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384"/>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384"/>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384"/>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384"/>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384"/>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384"/>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384"/>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384"/>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384"/>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384"/>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384"/>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384"/>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384"/>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384"/>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384"/>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384"/>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384"/>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384"/>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384"/>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384"/>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384"/>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384"/>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384"/>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384"/>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384"/>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384"/>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384"/>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c r="IH637" s="122"/>
    </row>
    <row xmlns:x14ac="http://schemas.microsoft.com/office/spreadsheetml/2009/9/ac" r="638" s="3" customFormat="true" x14ac:dyDescent="0.25">
      <c r="A638" s="384"/>
      <c r="B638" s="122"/>
      <c r="L638" s="122"/>
      <c r="V638" s="122"/>
      <c r="AF638" s="122"/>
      <c r="AP638" s="122"/>
      <c r="AZ638" s="122"/>
      <c r="BA638" s="122"/>
      <c r="BJ638" s="122"/>
      <c r="BT638" s="122"/>
      <c r="CD638" s="122"/>
      <c r="CN638" s="122"/>
      <c r="CX638" s="122"/>
      <c r="DH638" s="122"/>
      <c r="DR638" s="122"/>
      <c r="EB638" s="122"/>
      <c r="EL638" s="122"/>
      <c r="EV638" s="122"/>
      <c r="FF638" s="122"/>
      <c r="FP638" s="122"/>
      <c r="FZ638" s="122"/>
      <c r="GJ638" s="122"/>
      <c r="GT638" s="122"/>
      <c r="HD638" s="122"/>
      <c r="HN638" s="122"/>
      <c r="HX638" s="122"/>
      <c r="IH638" s="122"/>
    </row>
    <row xmlns:x14ac="http://schemas.microsoft.com/office/spreadsheetml/2009/9/ac" r="639" s="3" customFormat="true" x14ac:dyDescent="0.25">
      <c r="A639" s="384"/>
      <c r="B639" s="122"/>
      <c r="L639" s="122"/>
      <c r="V639" s="122"/>
      <c r="AF639" s="122"/>
      <c r="AP639" s="122"/>
      <c r="AZ639" s="122"/>
      <c r="BA639" s="122"/>
      <c r="BJ639" s="122"/>
      <c r="BT639" s="122"/>
      <c r="CD639" s="122"/>
      <c r="CN639" s="122"/>
      <c r="CX639" s="122"/>
      <c r="DH639" s="122"/>
      <c r="DR639" s="122"/>
      <c r="EB639" s="122"/>
      <c r="EL639" s="122"/>
      <c r="EV639" s="122"/>
      <c r="FF639" s="122"/>
      <c r="FP639" s="122"/>
      <c r="FZ639" s="122"/>
      <c r="GJ639" s="122"/>
      <c r="GT639" s="122"/>
      <c r="HD639" s="122"/>
      <c r="HN639" s="122"/>
      <c r="HX639" s="122"/>
      <c r="IH639" s="122"/>
    </row>
    <row xmlns:x14ac="http://schemas.microsoft.com/office/spreadsheetml/2009/9/ac" r="640" s="3" customFormat="true" x14ac:dyDescent="0.25">
      <c r="A640" s="384"/>
      <c r="B640" s="122"/>
      <c r="L640" s="122"/>
      <c r="V640" s="122"/>
      <c r="AF640" s="122"/>
      <c r="AP640" s="122"/>
      <c r="AZ640" s="122"/>
      <c r="BA640" s="122"/>
      <c r="BJ640" s="122"/>
      <c r="BT640" s="122"/>
      <c r="CD640" s="122"/>
      <c r="CN640" s="122"/>
      <c r="CX640" s="122"/>
      <c r="DH640" s="122"/>
      <c r="DR640" s="122"/>
      <c r="EB640" s="122"/>
      <c r="EL640" s="122"/>
      <c r="EV640" s="122"/>
      <c r="FF640" s="122"/>
      <c r="FP640" s="122"/>
      <c r="FZ640" s="122"/>
      <c r="GJ640" s="122"/>
      <c r="GT640" s="122"/>
      <c r="HD640" s="122"/>
      <c r="HN640" s="122"/>
      <c r="HX640" s="122"/>
      <c r="IH640" s="122"/>
    </row>
  </sheetData>
  <mergeCells count="11">
    <mergeCell ref="CO27:CU27"/>
    <mergeCell ref="CE27:CK27"/>
    <mergeCell ref="A2:A3"/>
    <mergeCell ref="BU27:CA27"/>
    <mergeCell ref="AQ27:AW27"/>
    <mergeCell ref="BA27:BG27"/>
    <mergeCell ref="C27:I27"/>
    <mergeCell ref="M27:S27"/>
    <mergeCell ref="W27:AC27"/>
    <mergeCell ref="AG27:AM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2024-04-24T06:15:58Z</dcterms:modified>
</cp:coreProperties>
</file>