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A3AD4D6-8D2B-4689-BAF8-45A02A07857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<sst xmlns="http://schemas.openxmlformats.org/spreadsheetml/2006/main" xmlns:r="http://schemas.openxmlformats.org/officeDocument/2006/relationships" xmlns:xdr="http://schemas.openxmlformats.org/drawingml/2006/spreadsheetDrawing" count="1450" uniqueCount="258">
  <si>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</si>
  <si>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</si>
  <si>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</si>
  <si>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</si>
  <si>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</si>
  <si>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</si>
  <si>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</si>
  <si>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</si>
  <si>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</si>
  <si>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</si>
  <si>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</si>
  <si>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</si>
  <si>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</si>
  <si>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</si>
  <si>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</si>
  <si>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</si>
  <si>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</si>
  <si>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</si>
  <si>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</si>
  <si>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</si>
  <si>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</si>
  <si>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</si>
  <si>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</si>
  <si>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</si>
  <si>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</si>
  <si>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</si>
  <si>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</si>
  <si>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</si>
  <si>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</si>
  <si>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</si>
  <si>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</si>
  <si>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</si>
  <si>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</si>
  <si>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</si>
  <si>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</si>
  <si>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</si>
  <si>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</si>
  <si>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</si>
  <si>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</si>
  <si>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</si>
  <si>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</si>
  <si>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</si>
  <si>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</si>
  <si>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</si>
  <si>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</si>
  <si>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</si>
  <si>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</si>
  <si>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</si>
  <si>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</si>
  <si>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</si>
  <si>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</si>
  <si>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</si>
  <si>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</si>
  <si>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</si>
  <si>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</si>
  <si>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</si>
  <si>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</si>
  <si>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</si>
  <si>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</si>
  <si>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</si>
  <si>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</si>
  <si>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</si>
  <si>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</si>
  <si>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</si>
  <si>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</si>
  <si>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</si>
  <si>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</si>
  <si>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</si>
  <si>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</si>
  <si>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</si>
  <si>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</si>
  <si>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</si>
  <si>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</si>
  <si>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</si>
  <si>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</si>
  <si>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</si>
  <si>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</si>
  <si>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</si>
  <si>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</si>
  <si>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</si>
  <si>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</si>
  <si>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</si>
  <si>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</si>
  <si>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</si>
  <si>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</si>
  <si>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</si>
  <si>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</si>
  <si>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</si>
  <si>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</si>
  <si>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</si>
  <si>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</si>
  <si>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</si>
  <si>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</si>
  <si>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</si>
  <si>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</si>
  <si>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</si>
  <si>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</si>
  <si>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</si>
  <si>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</si>
  <si>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</si>
  <si>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</si>
  <si>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</si>
  <si>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</si>
  <si>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</si>
  <si>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</si>
  <si>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</si>
  <si>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</si>
  <si>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</si>
  <si>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</si>
  <si>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</si>
  <si>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</si>
  <si>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</si>
  <si>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</si>
  <si>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</si>
  <si>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</si>
  <si>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</si>
  <si>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</si>
  <si>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</si>
  <si>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</si>
  <si>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</si>
  <si>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</si>
  <si>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</si>
  <si>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</si>
  <si>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</si>
  <si>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</si>
  <si>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</si>
  <si>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</si>
  <si>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</si>
  <si>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</si>
  <si>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</si>
  <si>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</si>
  <si>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</si>
  <si>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</si>
  <si>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</si>
  <si>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</si>
  <si>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</si>
  <si>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</si>
  <si>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</si>
  <si>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</si>
  <si>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</si>
  <si>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</si>
  <si>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</si>
  <si>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</si>
  <si>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</si>
  <si>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</si>
  <si>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</si>
  <si>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</si>
  <si>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</si>
  <si>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</si>
  <si>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</si>
  <si>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</si>
  <si>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</si>
  <si>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</si>
  <si>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</si>
  <si>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</si>
  <si>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</si>
  <si>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</si>
  <si>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</si>
  <si>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</si>
  <si>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</si>
  <si>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</si>
  <si>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</si>
  <si>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</si>
  <si>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</si>
  <si>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</si>
  <si>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</si>
  <si>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</si>
  <si>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</si>
  <si>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</si>
  <si>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</si>
  <si>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</si>
  <si>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</si>
  <si>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</si>
  <si>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</si>
  <si>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</si>
  <si>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</si>
  <si>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</si>
  <si>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</si>
  <si>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Latvia</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</si>
  <si>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</si>
  <si>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</si>
  <si>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</si>
  <si>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</si>
  <si>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</si>
  <si>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</si>
  <si>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</si>
  <si>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</si>
  <si>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</si>
  <si>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</si>
  <si>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</si>
  <si>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</si>
  <si>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</si>
  <si>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</si>
  <si>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</si>
  <si>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</si>
  <si>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</si>
  <si>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</si>
  <si>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</si>
  <si>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</si>
  <si>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</si>
  <si>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</si>
  <si>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</si>
  <si>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</si>
  <si>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</si>
  <si>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</si>
  <si>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</si>
  <si>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</si>
  <si>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</si>
  <si>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</si>
  <si>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</si>
  <si>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</si>
  <si>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</si>
  <si>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</si>
  <si>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</si>
  <si>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LVA_2016_UIS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</si>
  <si>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</si>
  <si>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</si>
  <si>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</si>
  <si>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</si>
  <si>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</si>
  <si>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</si>
  <si>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</si>
  <si>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</si>
  <si>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</si>
  <si>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</si>
  <si>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</si>
  <si>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</si>
  <si>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</si>
  <si>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</si>
  <si>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</si>
  <si>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</si>
  <si>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</si>
  <si>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</si>
  <si>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</si>
  <si>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</si>
  <si>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</si>
  <si>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</si>
  <si>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</si>
  <si>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LVA_2022_UIS</t>
  </si>
  <si>
    <t>LVA_2021_PWH</t>
  </si>
  <si>
    <t>Protocol on Water and Health</t>
  </si>
  <si>
    <t xml:space="preserve"> Estimates for the proportion with improved facilities and any facility are based on the estimate for basic.</t>
  </si>
  <si>
    <t>Estimates for the proportion with improved facilities and any facility are based on the estimate for basic.</t>
  </si>
  <si>
    <t>No</t>
  </si>
  <si>
    <t>Given in the report it states Basic hygiene service &lt;100%, it is set to not be used, as we don't know how much less than 100%.</t>
  </si>
  <si>
    <t>Basic hygiene service</t>
  </si>
  <si>
    <t>LVA_2018_PWH</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</si>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</sst>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vertical="center"/>
    </xf>
    <xf numFmtId="164" fontId="128" fillId="79" borderId="123" xfId="0" applyNumberFormat="true" applyFont="true" applyFill="true" applyBorder="true" applyAlignment="true" applyProtection="true">
      <alignment horizontal="center" vertical="center"/>
    </xf>
    <xf numFmtId="0"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164" fontId="133" fillId="84" borderId="128" xfId="0" applyNumberFormat="true" applyFont="true" applyFill="true" applyBorder="true" applyAlignment="true" applyProtection="true">
      <alignment horizontal="center" vertical="center"/>
    </xf>
    <xf numFmtId="0"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164" fontId="138" fillId="89" borderId="133" xfId="0" applyNumberFormat="true" applyFont="true" applyFill="true" applyBorder="true" applyAlignment="true" applyProtection="true">
      <alignment horizontal="center" vertical="center"/>
    </xf>
    <xf numFmtId="0"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164" fontId="143" fillId="94" borderId="138" xfId="0" applyNumberFormat="true" applyFont="true" applyFill="true" applyBorder="true" applyAlignment="true" applyProtection="true">
      <alignment horizontal="center" vertical="center"/>
    </xf>
    <xf numFmtId="0"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164" fontId="148" fillId="99" borderId="143" xfId="0" applyNumberFormat="true" applyFont="true" applyFill="true" applyBorder="true" applyAlignment="true" applyProtection="true">
      <alignment horizontal="center" vertical="center"/>
    </xf>
    <xf numFmtId="0"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164" fontId="153" fillId="104" borderId="148" xfId="0" applyNumberFormat="true" applyFont="true" applyFill="true" applyBorder="true" applyAlignment="true" applyProtection="true">
      <alignment horizontal="center" vertical="center"/>
    </xf>
    <xf numFmtId="0"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164" fontId="158" fillId="109" borderId="153" xfId="0" applyNumberFormat="true" applyFont="true" applyFill="true" applyBorder="true" applyAlignment="true" applyProtection="true">
      <alignment horizontal="center" vertical="center"/>
    </xf>
    <xf numFmtId="0"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164" fontId="163" fillId="114" borderId="158" xfId="0" applyNumberFormat="true" applyFont="true" applyFill="true" applyBorder="true" applyAlignment="true" applyProtection="true">
      <alignment horizontal="center" vertical="center"/>
    </xf>
    <xf numFmtId="0"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164" fontId="168" fillId="119" borderId="163" xfId="0" applyNumberFormat="true" applyFont="true" applyFill="true" applyBorder="true" applyAlignment="true" applyProtection="true">
      <alignment horizontal="center" vertical="center"/>
    </xf>
    <xf numFmtId="0"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164" fontId="173" fillId="124" borderId="168" xfId="0" applyNumberFormat="true" applyFont="true" applyFill="true" applyBorder="true" applyAlignment="true" applyProtection="true">
      <alignment horizontal="center" vertical="center"/>
    </xf>
    <xf numFmtId="0"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164" fontId="178" fillId="129" borderId="173" xfId="0" applyNumberFormat="true" applyFont="true" applyFill="true" applyBorder="true" applyAlignment="true" applyProtection="true">
      <alignment horizontal="center" vertical="center"/>
    </xf>
    <xf numFmtId="0"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164" fontId="183" fillId="134" borderId="178" xfId="0" applyNumberFormat="true" applyFont="true" applyFill="true" applyBorder="true" applyAlignment="true" applyProtection="true">
      <alignment horizontal="center" vertical="center"/>
    </xf>
    <xf numFmtId="0"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164" fontId="188" fillId="139" borderId="183" xfId="0" applyNumberFormat="true" applyFont="true" applyFill="true" applyBorder="true" applyAlignment="true" applyProtection="true">
      <alignment horizontal="center" vertical="center"/>
    </xf>
    <xf numFmtId="0"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164" fontId="193" fillId="144" borderId="188" xfId="0" applyNumberFormat="true" applyFont="true" applyFill="true" applyBorder="true" applyAlignment="true" applyProtection="true">
      <alignment horizontal="center" vertical="center"/>
    </xf>
    <xf numFmtId="0"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164" fontId="198" fillId="149" borderId="193" xfId="0" applyNumberFormat="true" applyFont="true" applyFill="true" applyBorder="true" applyAlignment="true" applyProtection="true">
      <alignment horizontal="center" vertical="center"/>
    </xf>
    <xf numFmtId="0"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164" fontId="203" fillId="154" borderId="198" xfId="0" applyNumberFormat="true" applyFont="true" applyFill="true" applyBorder="true" applyAlignment="true" applyProtection="true">
      <alignment horizontal="center" vertical="center"/>
    </xf>
    <xf numFmtId="0"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164" fontId="208" fillId="159" borderId="203" xfId="0" applyNumberFormat="true" applyFont="true" applyFill="true" applyBorder="true" applyAlignment="true" applyProtection="true">
      <alignment horizontal="center" vertical="center"/>
    </xf>
    <xf numFmtId="0"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164" fontId="213" fillId="164" borderId="208" xfId="0" applyNumberFormat="true" applyFont="true" applyFill="true" applyBorder="true" applyAlignment="true" applyProtection="true">
      <alignment horizontal="center" vertical="center"/>
    </xf>
    <xf numFmtId="0"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164" fontId="218" fillId="169" borderId="213" xfId="0" applyNumberFormat="true" applyFont="true" applyFill="true" applyBorder="true" applyAlignment="true" applyProtection="true">
      <alignment horizontal="center" vertical="center"/>
    </xf>
    <xf numFmtId="0"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164" fontId="223" fillId="174" borderId="218" xfId="0" applyNumberFormat="true" applyFont="true" applyFill="true" applyBorder="true" applyAlignment="true" applyProtection="true">
      <alignment horizontal="center" vertical="center"/>
    </xf>
    <xf numFmtId="0"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164" fontId="228" fillId="179" borderId="223" xfId="0" applyNumberFormat="true" applyFont="true" applyFill="true" applyBorder="true" applyAlignment="true" applyProtection="true">
      <alignment horizontal="center" vertical="center"/>
    </xf>
    <xf numFmtId="0"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164" fontId="233" fillId="184" borderId="228" xfId="0" applyNumberFormat="true" applyFont="true" applyFill="true" applyBorder="true" applyAlignment="true" applyProtection="true">
      <alignment horizontal="center" vertical="center"/>
    </xf>
    <xf numFmtId="0"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164"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B019-430D-BF5C-096789572C4F}"/>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19-430D-BF5C-096789572C4F}"/>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19-430D-BF5C-096789572C4F}"/>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19-430D-BF5C-096789572C4F}"/>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19-430D-BF5C-096789572C4F}"/>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19-430D-BF5C-096789572C4F}"/>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19-430D-BF5C-096789572C4F}"/>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B019-430D-BF5C-096789572C4F}"/>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B019-430D-BF5C-096789572C4F}"/>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B019-430D-BF5C-096789572C4F}"/>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F0-4EFE-8A8C-7A305201AB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54-4933-83F2-404D57ACCFA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C9-4DBA-BAD0-DA9BCF4425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49-4A09-B055-990C64AC1265}"/>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49-4A09-B055-990C64AC126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F0-4EFE-8A8C-7A305201AB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C9-4DBA-BAD0-DA9BCF4425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F0-4EFE-8A8C-7A305201AB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54-4933-83F2-404D57ACCFA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C9-4DBA-BAD0-DA9BCF4425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75872"/>
        <c:axId val="74577408"/>
      </c:scatterChart>
      <c:valAx>
        <c:axId val="74575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7408"/>
        <c:crosses val="autoZero"/>
        <c:crossBetween val="midCat"/>
        <c:majorUnit val="5"/>
      </c:valAx>
      <c:valAx>
        <c:axId val="74577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58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DB-4018-9A12-61AC92157A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4D-4B20-A17A-2F42EB9ACF0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A6-49D3-8E61-4837FC4782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DB-4018-9A12-61AC92157A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A6-49D3-8E61-4837FC4782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DB-4018-9A12-61AC92157A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4D-4B20-A17A-2F42EB9ACF0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A6-49D3-8E61-4837FC4782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56864"/>
        <c:axId val="75162752"/>
      </c:scatterChart>
      <c:valAx>
        <c:axId val="75156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2752"/>
        <c:crosses val="autoZero"/>
        <c:crossBetween val="midCat"/>
        <c:majorUnit val="5"/>
      </c:valAx>
      <c:valAx>
        <c:axId val="75162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18-4FB4-A0F7-ACBC7E8652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FC-4E98-80D9-E86856C4C69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C3-4422-8FC4-D6A9767F97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18-4FB4-A0F7-ACBC7E8652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C3-4422-8FC4-D6A9767F97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18-4FB4-A0F7-ACBC7E8652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FC-4E98-80D9-E86856C4C69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C3-4422-8FC4-D6A9767F97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71808"/>
        <c:axId val="84473344"/>
      </c:scatterChart>
      <c:valAx>
        <c:axId val="84471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344"/>
        <c:crosses val="autoZero"/>
        <c:crossBetween val="midCat"/>
        <c:majorUnit val="5"/>
      </c:valAx>
      <c:valAx>
        <c:axId val="84473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18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6C-48EE-95C4-8D40784A32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69-463E-893C-2403D22FA46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A0-4654-B44D-B0A85BF8C8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6C-48EE-95C4-8D40784A32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A0-4654-B44D-B0A85BF8C8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6C-48EE-95C4-8D40784A32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69-463E-893C-2403D22FA46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A0-4654-B44D-B0A85BF8C8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29216"/>
        <c:axId val="84808832"/>
      </c:scatterChart>
      <c:valAx>
        <c:axId val="84729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8832"/>
        <c:crosses val="autoZero"/>
        <c:crossBetween val="midCat"/>
        <c:majorUnit val="5"/>
      </c:valAx>
      <c:valAx>
        <c:axId val="848088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92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58-49E6-ABB0-2DC18BB89A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D3-4169-B9FA-A80EEFBC09C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86-42B6-A661-EA736BE174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58-49E6-ABB0-2DC18BB89A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86-42B6-A661-EA736BE174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58-49E6-ABB0-2DC18BB89A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D3-4169-B9FA-A80EEFBC09C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86-42B6-A661-EA736BE174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39808"/>
        <c:axId val="84841600"/>
      </c:scatterChart>
      <c:valAx>
        <c:axId val="84839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1600"/>
        <c:crosses val="autoZero"/>
        <c:crossBetween val="midCat"/>
        <c:majorUnit val="5"/>
      </c:valAx>
      <c:valAx>
        <c:axId val="848416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98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2D-4557-AEF7-80835EBDD6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47-4284-A91F-5DB61C4A494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2D-4557-AEF7-80835EBDD6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C4-4B3B-B10F-C8098E922D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2D-4557-AEF7-80835EBDD6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47-4284-A91F-5DB61C4A494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C4-4B3B-B10F-C8098E922D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24480"/>
        <c:axId val="85526016"/>
      </c:scatterChart>
      <c:valAx>
        <c:axId val="85524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6016"/>
        <c:crosses val="autoZero"/>
        <c:crossBetween val="midCat"/>
        <c:majorUnit val="5"/>
      </c:valAx>
      <c:valAx>
        <c:axId val="855260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4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B5-407D-BBAE-52FAC5D986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9A-49C7-85AB-A036665FFB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7F-4961-8F0D-44C0B01B5D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B5-407D-BBAE-52FAC5D986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9A-49C7-85AB-A036665FFB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7F-4961-8F0D-44C0B01B5D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B5-407D-BBAE-52FAC5D986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9A-49C7-85AB-A036665FFB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7F-4961-8F0D-44C0B01B5D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50048"/>
        <c:axId val="85676416"/>
      </c:scatterChart>
      <c:valAx>
        <c:axId val="85650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6416"/>
        <c:crosses val="autoZero"/>
        <c:crossBetween val="midCat"/>
        <c:majorUnit val="5"/>
      </c:valAx>
      <c:valAx>
        <c:axId val="85676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500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45-4CC8-8DD1-8BC5443AB30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E3-497E-B0AF-4E0C98D29C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45-4CC8-8DD1-8BC5443AB30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46-4477-83A0-046701C95AD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E3-497E-B0AF-4E0C98D29C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45-4CC8-8DD1-8BC5443AB30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E3-497E-B0AF-4E0C98D29C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4448"/>
        <c:axId val="85865984"/>
      </c:scatterChart>
      <c:valAx>
        <c:axId val="85864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984"/>
        <c:crosses val="autoZero"/>
        <c:crossBetween val="midCat"/>
        <c:majorUnit val="5"/>
      </c:valAx>
      <c:valAx>
        <c:axId val="85865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4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64-487A-8A45-E4ED36F03BF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E7-49EE-8FB7-DC344EF473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64-487A-8A45-E4ED36F03BF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6D-49EC-9E7D-AAE28FC44A5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E7-49EE-8FB7-DC344EF473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64-487A-8A45-E4ED36F03BF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E7-49EE-8FB7-DC344EF473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9616"/>
        <c:axId val="86481152"/>
      </c:scatterChart>
      <c:valAx>
        <c:axId val="86479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152"/>
        <c:crosses val="autoZero"/>
        <c:crossBetween val="midCat"/>
        <c:majorUnit val="5"/>
      </c:valAx>
      <c:valAx>
        <c:axId val="86481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9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49-4C08-9539-E86309131D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A7-4E75-95DE-05031E5176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49-4C08-9539-E86309131D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AA-4426-ABAA-BF6AA17B015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A7-4E75-95DE-05031E5176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49-4C08-9539-E86309131D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A7-4E75-95DE-05031E5176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DB9-4E3F-871E-3923873DF567}"/>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DDB9-4E3F-871E-3923873DF567}"/>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DDB9-4E3F-871E-3923873DF567}"/>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DDB9-4E3F-871E-3923873DF567}"/>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DDB9-4E3F-871E-3923873DF567}"/>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C8-4949-B6F7-486A8C01D8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BC-4768-8B05-16284CBDAD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C8-4949-B6F7-486A8C01D8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35-4AC2-86B3-2938D0D5236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BC-4768-8B05-16284CBDAD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C8-4949-B6F7-486A8C01D8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BC-4768-8B05-16284CBDAD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47968"/>
        <c:axId val="89349504"/>
      </c:scatterChart>
      <c:valAx>
        <c:axId val="89347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9504"/>
        <c:crosses val="autoZero"/>
        <c:crossBetween val="midCat"/>
        <c:majorUnit val="5"/>
      </c:valAx>
      <c:valAx>
        <c:axId val="8934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7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32-49F8-8E33-98757A86A6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530-429A-AD51-1DC73F521A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32-49F8-8E33-98757A86A6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D6-499C-95D9-7F884DB59B1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30-429A-AD51-1DC73F521A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32-49F8-8E33-98757A86A6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530-429A-AD51-1DC73F521A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#N/A</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3136"/>
        <c:axId val="89964928"/>
      </c:scatterChart>
      <c:valAx>
        <c:axId val="89963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4928"/>
        <c:crosses val="autoZero"/>
        <c:crossBetween val="midCat"/>
        <c:majorUnit val="5"/>
      </c:valAx>
      <c:valAx>
        <c:axId val="89964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80D8-4DC2-BCE2-5BABE8AA5C8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80D8-4DC2-BCE2-5BABE8AA5C8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80D8-4DC2-BCE2-5BABE8AA5C8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80D8-4DC2-BCE2-5BABE8AA5C8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B90-4DA0-9BFB-7B3053F6D31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AC-48FA-B1BE-57B8DE9A949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08-4F5A-A479-6B1B2E83E9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90-4DA0-9BFB-7B3053F6D31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AC-48FA-B1BE-57B8DE9A949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08-4F5A-A479-6B1B2E83E9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FC-48D6-8C38-920A56366FA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BC-413E-8467-717244BE59C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CB-480A-87F2-9222144B95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FC-48D6-8C38-920A56366FA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BC-413E-8467-717244BE59C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CB-480A-87F2-9222144B95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FC-48D6-8C38-920A56366FA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BC-413E-8467-717244BE59C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CB-480A-87F2-9222144B95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48-4FAE-A81F-E7B1F33E1E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31-491A-8EE5-0B81EF83DA2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54-470F-99F6-A6A1744D77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48-4FAE-A81F-E7B1F33E1E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31-491A-8EE5-0B81EF83DA2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54-470F-99F6-A6A1744D77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48-4FAE-A81F-E7B1F33E1E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E31-491A-8EE5-0B81EF83DA2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54-470F-99F6-A6A1744D77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26-472F-ADA8-34B4B2BA3F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3F-4BCF-9768-AB207182A0F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3D-483D-A51B-1E786E9ADC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26-472F-ADA8-34B4B2BA3FC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3F-4BCF-9768-AB207182A0F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3D-483D-A51B-1E786E9ADC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06-4146-BC59-30925FAC031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E4-438C-9391-4F73CC24165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82-4550-BCE8-F84A21CDAB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82-4550-BCE8-F84A21CDAB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06-4146-BC59-30925FAC031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E4-438C-9391-4F73CC24165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82-4550-BCE8-F84A21CDAB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9E-4A22-AF97-2D3C4BD395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F0-4C20-A4C6-E5C69B2F9D5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50-4221-8AEA-B4926C09C1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50-4221-8AEA-B4926C09C1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9E-4A22-AF97-2D3C4BD3955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F0-4C20-A4C6-E5C69B2F9D5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50-4221-8AEA-B4926C09C1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2018</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0720"/>
        <c:axId val="381152256"/>
      </c:scatterChart>
      <c:valAx>
        <c:axId val="381150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5"/>
      </c:valAx>
      <c:valAx>
        <c:axId val="381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07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819E7263-6C98-4DE2-A804-95822737B3F6}"/>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5CF74FA1-85B1-48A3-B573-76D93F3E492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9A9A2BB-C5B5-46A5-BD7E-11F988E56B8F}"/>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FE187C2-5AFF-4746-9729-73A3BE809D2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F3147FD-6C53-4268-8803-9455B9A2E02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2E14839-EA59-483A-9568-4207C6A76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C753FC7-5AAD-401A-BE4D-97CBA2153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54598DF-44AC-4054-9EFC-8C4927A7B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409276DA-1EF5-4509-9069-B87B9B2EBD7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DC91EB11-D5F6-464F-AFAC-148AD023C22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8ECA3EE-8244-466F-9562-A0EAF2EDA84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59A18FFF-8C92-458B-813C-7E66056C06A7}"/>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981D33C-0F7A-4B58-B2BC-CB8AB957F45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1D3986B7-70D9-421D-BF18-1411F88B04A3}"/>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823128D-F25E-43A1-82F8-B1271A58896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32467-487E-4D2E-9A51-97D5ABBD09D3}">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Latvia</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247</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234</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8"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59"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0"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style="108"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307" customFormat="true" ht="30" customHeight="true" x14ac:dyDescent="0.25">
      <c r="B1" s="326" t="s">
        <v>31</v>
      </c>
      <c r="C1" s="544" t="s">
        <v>215</v>
      </c>
      <c r="D1" s="313" t="s">
        <v>178</v>
      </c>
      <c r="E1" s="313"/>
      <c r="F1" s="313"/>
      <c r="G1" s="313"/>
      <c r="H1" s="313"/>
      <c r="I1" s="324"/>
      <c r="J1" s="305"/>
      <c r="K1" s="305"/>
      <c r="L1" s="326" t="s">
        <v>31</v>
      </c>
      <c r="M1" s="544">
        <v>2018</v>
      </c>
      <c r="N1" s="313" t="s">
        <v>178</v>
      </c>
      <c r="O1" s="313"/>
      <c r="P1" s="313"/>
      <c r="Q1" s="313"/>
      <c r="R1" s="313"/>
      <c r="S1" s="324"/>
      <c r="T1" s="305"/>
      <c r="U1" s="305"/>
      <c r="V1" s="326" t="s">
        <v>31</v>
      </c>
      <c r="W1" s="544">
        <v>2021</v>
      </c>
      <c r="X1" s="313" t="s">
        <v>178</v>
      </c>
      <c r="Y1" s="313"/>
      <c r="Z1" s="313"/>
      <c r="AA1" s="313"/>
      <c r="AB1" s="313"/>
      <c r="AC1" s="324"/>
      <c r="AD1" s="305"/>
      <c r="AE1" s="305"/>
      <c r="AF1" s="326" t="s">
        <v>31</v>
      </c>
      <c r="AG1" s="544">
        <v>2022</v>
      </c>
      <c r="AH1" s="313" t="s">
        <v>178</v>
      </c>
      <c r="AI1" s="313"/>
      <c r="AJ1" s="313"/>
      <c r="AK1" s="313"/>
      <c r="AL1" s="313"/>
      <c r="AM1" s="324"/>
      <c r="AN1" s="305"/>
      <c r="AO1" s="305"/>
    </row>
    <row xmlns:x14ac="http://schemas.microsoft.com/office/spreadsheetml/2009/9/ac" r="2" s="307" customFormat="true" ht="30" customHeight="true" x14ac:dyDescent="0.25">
      <c r="A2" s="559" t="s">
        <v>233</v>
      </c>
      <c r="B2" s="314" t="s">
        <v>214</v>
      </c>
      <c r="C2" s="267" t="s">
        <v>176</v>
      </c>
      <c r="D2" s="267" t="s">
        <v>175</v>
      </c>
      <c r="E2" s="315"/>
      <c r="F2" s="315"/>
      <c r="G2" s="315"/>
      <c r="H2" s="315"/>
      <c r="I2" s="325"/>
      <c r="J2" s="308" t="s">
        <v>216</v>
      </c>
      <c r="K2" s="308"/>
      <c r="L2" s="314" t="s">
        <v>246</v>
      </c>
      <c r="M2" s="267" t="s">
        <v>176</v>
      </c>
      <c r="N2" s="267" t="s">
        <v>240</v>
      </c>
      <c r="O2" s="315"/>
      <c r="P2" s="315"/>
      <c r="Q2" s="315"/>
      <c r="R2" s="315"/>
      <c r="S2" s="325"/>
      <c r="T2" s="308" t="s">
        <v>216</v>
      </c>
      <c r="U2" s="308"/>
      <c r="V2" s="314" t="s">
        <v>239</v>
      </c>
      <c r="W2" s="267" t="s">
        <v>176</v>
      </c>
      <c r="X2" s="267" t="s">
        <v>240</v>
      </c>
      <c r="Y2" s="315"/>
      <c r="Z2" s="315"/>
      <c r="AA2" s="315"/>
      <c r="AB2" s="315"/>
      <c r="AC2" s="325"/>
      <c r="AD2" s="308" t="s">
        <v>216</v>
      </c>
      <c r="AE2" s="308"/>
      <c r="AF2" s="314" t="s">
        <v>238</v>
      </c>
      <c r="AG2" s="267" t="s">
        <v>176</v>
      </c>
      <c r="AH2" s="267" t="s">
        <v>175</v>
      </c>
      <c r="AI2" s="315"/>
      <c r="AJ2" s="315"/>
      <c r="AK2" s="315"/>
      <c r="AL2" s="315"/>
      <c r="AM2" s="325"/>
      <c r="AN2" s="308" t="s">
        <v>216</v>
      </c>
      <c r="AO2" s="308"/>
    </row>
    <row xmlns:x14ac="http://schemas.microsoft.com/office/spreadsheetml/2009/9/ac" r="3" s="246" customFormat="true" ht="18" customHeight="true" x14ac:dyDescent="0.25">
      <c r="A3" s="559"/>
      <c r="B3" s="354" t="s">
        <v>167</v>
      </c>
      <c r="C3" s="355" t="s">
        <v>56</v>
      </c>
      <c r="D3" s="356" t="s">
        <v>7</v>
      </c>
      <c r="E3" s="356" t="s">
        <v>1</v>
      </c>
      <c r="F3" s="356" t="s">
        <v>2</v>
      </c>
      <c r="G3" s="356" t="s">
        <v>16</v>
      </c>
      <c r="H3" s="356" t="s">
        <v>17</v>
      </c>
      <c r="I3" s="357" t="s">
        <v>18</v>
      </c>
      <c r="J3" s="244"/>
      <c r="K3" s="244"/>
      <c r="L3" s="354" t="s">
        <v>167</v>
      </c>
      <c r="M3" s="355" t="s">
        <v>56</v>
      </c>
      <c r="N3" s="356" t="s">
        <v>7</v>
      </c>
      <c r="O3" s="356" t="s">
        <v>1</v>
      </c>
      <c r="P3" s="356" t="s">
        <v>2</v>
      </c>
      <c r="Q3" s="356" t="s">
        <v>16</v>
      </c>
      <c r="R3" s="356" t="s">
        <v>17</v>
      </c>
      <c r="S3" s="357" t="s">
        <v>18</v>
      </c>
      <c r="T3" s="244"/>
      <c r="U3" s="244"/>
      <c r="V3" s="354" t="s">
        <v>167</v>
      </c>
      <c r="W3" s="355" t="s">
        <v>56</v>
      </c>
      <c r="X3" s="356" t="s">
        <v>7</v>
      </c>
      <c r="Y3" s="356" t="s">
        <v>1</v>
      </c>
      <c r="Z3" s="356" t="s">
        <v>2</v>
      </c>
      <c r="AA3" s="356" t="s">
        <v>16</v>
      </c>
      <c r="AB3" s="356" t="s">
        <v>17</v>
      </c>
      <c r="AC3" s="357" t="s">
        <v>18</v>
      </c>
      <c r="AD3" s="244"/>
      <c r="AE3" s="244"/>
      <c r="AF3" s="354" t="s">
        <v>167</v>
      </c>
      <c r="AG3" s="355" t="s">
        <v>56</v>
      </c>
      <c r="AH3" s="356" t="s">
        <v>7</v>
      </c>
      <c r="AI3" s="356" t="s">
        <v>1</v>
      </c>
      <c r="AJ3" s="356" t="s">
        <v>2</v>
      </c>
      <c r="AK3" s="356" t="s">
        <v>16</v>
      </c>
      <c r="AL3" s="356" t="s">
        <v>17</v>
      </c>
      <c r="AM3" s="357" t="s">
        <v>18</v>
      </c>
      <c r="AN3" s="244"/>
      <c r="AO3" s="244"/>
      <c r="AP3" s="245"/>
      <c r="AZ3" s="245"/>
      <c r="BJ3" s="245"/>
      <c r="BT3" s="245"/>
      <c r="BU3" s="245"/>
      <c r="BV3" s="237"/>
      <c r="BW3" s="237"/>
      <c r="BX3" s="237"/>
      <c r="BY3" s="237"/>
      <c r="BZ3" s="237"/>
      <c r="CA3" s="237"/>
      <c r="CD3" s="245"/>
      <c r="CN3" s="245"/>
      <c r="CX3" s="245"/>
      <c r="DH3" s="245"/>
      <c r="DR3" s="245"/>
      <c r="EB3" s="245"/>
      <c r="EL3" s="245"/>
      <c r="EV3" s="245"/>
      <c r="FF3" s="245"/>
      <c r="FP3" s="245"/>
      <c r="FZ3" s="245"/>
      <c r="GJ3" s="245"/>
      <c r="GT3" s="245"/>
      <c r="HD3" s="245"/>
      <c r="HN3" s="245"/>
      <c r="HX3" s="245"/>
      <c r="IH3" s="245"/>
      <c r="IR3" s="245"/>
    </row>
    <row xmlns:x14ac="http://schemas.microsoft.com/office/spreadsheetml/2009/9/ac" r="4" s="4" customFormat="true" x14ac:dyDescent="0.25">
      <c r="A4" s="376" t="str">
        <f>IF(ISBLANK('Data Summary'!A6),"",'Data Summary'!A6)</f>
        <v>LVA_2016_UIS</v>
      </c>
      <c r="B4" s="113"/>
      <c r="C4" s="81" t="s">
        <v>3</v>
      </c>
      <c r="D4" s="135">
        <v>0</v>
      </c>
      <c r="E4" s="135"/>
      <c r="F4" s="135"/>
      <c r="G4" s="135"/>
      <c r="H4" s="135">
        <v>0</v>
      </c>
      <c r="I4" s="21">
        <v>0</v>
      </c>
      <c r="J4" s="19"/>
      <c r="K4" s="19"/>
      <c r="L4" s="113"/>
      <c r="M4" s="81" t="s">
        <v>3</v>
      </c>
      <c r="N4" s="135"/>
      <c r="O4" s="135"/>
      <c r="P4" s="135"/>
      <c r="Q4" s="135"/>
      <c r="R4" s="135"/>
      <c r="S4" s="21"/>
      <c r="T4" s="19"/>
      <c r="U4" s="19"/>
      <c r="V4" s="113"/>
      <c r="W4" s="81" t="s">
        <v>3</v>
      </c>
      <c r="X4" s="135"/>
      <c r="Y4" s="135"/>
      <c r="Z4" s="135"/>
      <c r="AA4" s="135"/>
      <c r="AB4" s="135"/>
      <c r="AC4" s="21"/>
      <c r="AD4" s="19"/>
      <c r="AE4" s="19"/>
      <c r="AF4" s="113"/>
      <c r="AG4" s="81" t="s">
        <v>3</v>
      </c>
      <c r="AH4" s="135">
        <v>0</v>
      </c>
      <c r="AI4" s="135"/>
      <c r="AJ4" s="135"/>
      <c r="AK4" s="135"/>
      <c r="AL4" s="135">
        <v>0</v>
      </c>
      <c r="AM4" s="21">
        <v>0</v>
      </c>
      <c r="AN4" s="19"/>
      <c r="AO4" s="19"/>
      <c r="AP4" s="109"/>
      <c r="AZ4" s="109"/>
      <c r="BJ4" s="109"/>
      <c r="BT4" s="109"/>
      <c r="BU4" s="109"/>
      <c r="BV4" s="126"/>
      <c r="BW4" s="126"/>
      <c r="BX4" s="126"/>
      <c r="BY4" s="126"/>
      <c r="BZ4" s="126"/>
      <c r="CA4" s="126"/>
      <c r="CD4" s="109"/>
      <c r="CN4" s="109"/>
      <c r="CX4" s="109"/>
      <c r="DH4" s="109"/>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76" t="str">
        <f ca="true">IF(ISBLANK('Data Summary'!A7),"",'Data Summary'!A7)</f>
        <v>LVA_2018_PWH</v>
      </c>
      <c r="B5" s="101" t="s">
        <v>183</v>
      </c>
      <c r="C5" s="81" t="s">
        <v>25</v>
      </c>
      <c r="D5" s="135">
        <v>100</v>
      </c>
      <c r="E5" s="135"/>
      <c r="F5" s="135"/>
      <c r="G5" s="135"/>
      <c r="H5" s="135">
        <v>100</v>
      </c>
      <c r="I5" s="21">
        <v>100</v>
      </c>
      <c r="J5" s="19"/>
      <c r="K5" s="19"/>
      <c r="L5" s="101"/>
      <c r="M5" s="81" t="s">
        <v>25</v>
      </c>
      <c r="N5" s="135"/>
      <c r="O5" s="135"/>
      <c r="P5" s="135"/>
      <c r="Q5" s="135"/>
      <c r="R5" s="135"/>
      <c r="S5" s="21"/>
      <c r="T5" s="19"/>
      <c r="U5" s="19"/>
      <c r="V5" s="101"/>
      <c r="W5" s="81" t="s">
        <v>25</v>
      </c>
      <c r="X5" s="135"/>
      <c r="Y5" s="135"/>
      <c r="Z5" s="135"/>
      <c r="AA5" s="135"/>
      <c r="AB5" s="135"/>
      <c r="AC5" s="21"/>
      <c r="AD5" s="19"/>
      <c r="AE5" s="19"/>
      <c r="AF5" s="101" t="s">
        <v>183</v>
      </c>
      <c r="AG5" s="81" t="s">
        <v>25</v>
      </c>
      <c r="AH5" s="135">
        <v>100</v>
      </c>
      <c r="AI5" s="135"/>
      <c r="AJ5" s="135"/>
      <c r="AK5" s="135"/>
      <c r="AL5" s="135">
        <v>100</v>
      </c>
      <c r="AM5" s="21">
        <v>100</v>
      </c>
      <c r="AN5" s="19"/>
      <c r="AO5" s="19"/>
      <c r="AP5" s="109"/>
      <c r="AZ5" s="109"/>
      <c r="BJ5" s="109"/>
      <c r="BT5" s="109"/>
      <c r="BU5" s="109"/>
      <c r="BV5" s="126"/>
      <c r="BW5" s="126"/>
      <c r="BX5" s="126"/>
      <c r="BY5" s="126"/>
      <c r="BZ5" s="126"/>
      <c r="CA5" s="126"/>
      <c r="CD5" s="109"/>
      <c r="CN5" s="109"/>
      <c r="CX5" s="109"/>
      <c r="DH5" s="109"/>
      <c r="DR5" s="109"/>
      <c r="EB5" s="109"/>
      <c r="EL5" s="109"/>
      <c r="EV5" s="109"/>
      <c r="FF5" s="109"/>
      <c r="FP5" s="109"/>
      <c r="FZ5" s="109"/>
      <c r="GJ5" s="109"/>
      <c r="GT5" s="109"/>
      <c r="HD5" s="109"/>
      <c r="HN5" s="109"/>
      <c r="HX5" s="109"/>
      <c r="IH5" s="109"/>
      <c r="IR5" s="109"/>
    </row>
    <row xmlns:x14ac="http://schemas.microsoft.com/office/spreadsheetml/2009/9/ac" r="6" s="4" customFormat="true" ht="15.6" customHeight="true" x14ac:dyDescent="0.25">
      <c r="A6" s="376" t="str">
        <f ca="true">IF(ISBLANK('Data Summary'!A8),"",'Data Summary'!A8)</f>
        <v>LVA_2021_PWH</v>
      </c>
      <c r="B6" s="113"/>
      <c r="C6" s="82" t="s">
        <v>26</v>
      </c>
      <c r="D6" s="136"/>
      <c r="E6" s="135"/>
      <c r="F6" s="135"/>
      <c r="G6" s="135"/>
      <c r="H6" s="135"/>
      <c r="I6" s="21"/>
      <c r="J6" s="19"/>
      <c r="K6" s="19"/>
      <c r="L6" s="113"/>
      <c r="M6" s="82" t="s">
        <v>26</v>
      </c>
      <c r="N6" s="136"/>
      <c r="O6" s="135"/>
      <c r="P6" s="135"/>
      <c r="Q6" s="135"/>
      <c r="R6" s="135"/>
      <c r="S6" s="21"/>
      <c r="T6" s="19"/>
      <c r="U6" s="19"/>
      <c r="V6" s="113"/>
      <c r="W6" s="82" t="s">
        <v>26</v>
      </c>
      <c r="X6" s="136"/>
      <c r="Y6" s="135"/>
      <c r="Z6" s="135"/>
      <c r="AA6" s="135"/>
      <c r="AB6" s="135"/>
      <c r="AC6" s="21"/>
      <c r="AD6" s="19"/>
      <c r="AE6" s="19"/>
      <c r="AF6" s="113"/>
      <c r="AG6" s="82" t="s">
        <v>26</v>
      </c>
      <c r="AH6" s="136"/>
      <c r="AI6" s="135"/>
      <c r="AJ6" s="135"/>
      <c r="AK6" s="135"/>
      <c r="AL6" s="135"/>
      <c r="AM6" s="21"/>
      <c r="AN6" s="19"/>
      <c r="AO6" s="19"/>
      <c r="AP6" s="109"/>
      <c r="AZ6" s="109"/>
      <c r="BJ6" s="109"/>
      <c r="BT6" s="109"/>
      <c r="BU6" s="109"/>
      <c r="BV6" s="126"/>
      <c r="BW6" s="126"/>
      <c r="BX6" s="126"/>
      <c r="BY6" s="126"/>
      <c r="BZ6" s="126"/>
      <c r="CA6" s="126"/>
      <c r="CD6" s="109"/>
      <c r="CN6" s="109"/>
      <c r="CX6" s="109"/>
      <c r="DH6" s="109"/>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76" t="str">
        <f ca="true">IF(ISBLANK('Data Summary'!A9),"",'Data Summary'!A9)</f>
        <v>LVA_2022_UIS</v>
      </c>
      <c r="B7" s="101" t="s">
        <v>183</v>
      </c>
      <c r="C7" s="82" t="s">
        <v>160</v>
      </c>
      <c r="D7" s="135">
        <v>100</v>
      </c>
      <c r="E7" s="135"/>
      <c r="F7" s="135"/>
      <c r="G7" s="135"/>
      <c r="H7" s="135">
        <v>100</v>
      </c>
      <c r="I7" s="21">
        <v>100</v>
      </c>
      <c r="J7" s="19"/>
      <c r="K7" s="19"/>
      <c r="L7" s="101"/>
      <c r="M7" s="82" t="s">
        <v>160</v>
      </c>
      <c r="N7" s="135"/>
      <c r="O7" s="135"/>
      <c r="P7" s="135"/>
      <c r="Q7" s="135"/>
      <c r="R7" s="135"/>
      <c r="S7" s="21"/>
      <c r="T7" s="19"/>
      <c r="U7" s="19"/>
      <c r="V7" s="101"/>
      <c r="W7" s="82" t="s">
        <v>160</v>
      </c>
      <c r="X7" s="135"/>
      <c r="Y7" s="135"/>
      <c r="Z7" s="135"/>
      <c r="AA7" s="135"/>
      <c r="AB7" s="135"/>
      <c r="AC7" s="21"/>
      <c r="AD7" s="19"/>
      <c r="AE7" s="19"/>
      <c r="AF7" s="101" t="s">
        <v>183</v>
      </c>
      <c r="AG7" s="82" t="s">
        <v>160</v>
      </c>
      <c r="AH7" s="135">
        <v>100</v>
      </c>
      <c r="AI7" s="135"/>
      <c r="AJ7" s="135"/>
      <c r="AK7" s="135"/>
      <c r="AL7" s="135">
        <v>100</v>
      </c>
      <c r="AM7" s="21">
        <v>100</v>
      </c>
      <c r="AN7" s="19"/>
      <c r="AO7" s="19"/>
      <c r="AP7" s="109"/>
      <c r="AZ7" s="109"/>
      <c r="BJ7" s="109"/>
      <c r="BT7" s="109"/>
      <c r="BU7" s="109"/>
      <c r="BV7" s="126"/>
      <c r="BW7" s="126"/>
      <c r="BX7" s="126"/>
      <c r="BY7" s="126"/>
      <c r="BZ7" s="126"/>
      <c r="CA7" s="126"/>
      <c r="CD7" s="109"/>
      <c r="CN7" s="109"/>
      <c r="CX7" s="109"/>
      <c r="DH7" s="109"/>
      <c r="DR7" s="109"/>
      <c r="EB7" s="109"/>
      <c r="EL7" s="109"/>
      <c r="EV7" s="109"/>
      <c r="FF7" s="109"/>
      <c r="FP7" s="109"/>
      <c r="FZ7" s="109"/>
      <c r="GJ7" s="109"/>
      <c r="GT7" s="109"/>
      <c r="HD7" s="109"/>
      <c r="HN7" s="109"/>
      <c r="HX7" s="109"/>
      <c r="IH7" s="109"/>
      <c r="IR7" s="109"/>
    </row>
    <row xmlns:x14ac="http://schemas.microsoft.com/office/spreadsheetml/2009/9/ac" r="8" s="4" customFormat="true" x14ac:dyDescent="0.25">
      <c r="A8" s="377" t="str">
        <f ca="true">IF(ISBLANK('Data Summary'!A10),"",'Data Summary'!A10)</f>
        <v/>
      </c>
      <c r="B8" s="113"/>
      <c r="C8" s="82" t="s">
        <v>161</v>
      </c>
      <c r="D8" s="136"/>
      <c r="E8" s="135"/>
      <c r="F8" s="135"/>
      <c r="G8" s="135"/>
      <c r="H8" s="135"/>
      <c r="I8" s="21"/>
      <c r="J8" s="19"/>
      <c r="K8" s="19"/>
      <c r="L8" s="113"/>
      <c r="M8" s="82" t="s">
        <v>161</v>
      </c>
      <c r="N8" s="136"/>
      <c r="O8" s="135"/>
      <c r="P8" s="135"/>
      <c r="Q8" s="135"/>
      <c r="R8" s="135"/>
      <c r="S8" s="21"/>
      <c r="T8" s="19"/>
      <c r="U8" s="19"/>
      <c r="V8" s="113"/>
      <c r="W8" s="82" t="s">
        <v>161</v>
      </c>
      <c r="X8" s="136"/>
      <c r="Y8" s="135"/>
      <c r="Z8" s="135"/>
      <c r="AA8" s="135"/>
      <c r="AB8" s="135"/>
      <c r="AC8" s="21"/>
      <c r="AD8" s="19"/>
      <c r="AE8" s="19"/>
      <c r="AF8" s="113"/>
      <c r="AG8" s="82" t="s">
        <v>161</v>
      </c>
      <c r="AH8" s="136"/>
      <c r="AI8" s="135"/>
      <c r="AJ8" s="135"/>
      <c r="AK8" s="135"/>
      <c r="AL8" s="135"/>
      <c r="AM8" s="21"/>
      <c r="AN8" s="19"/>
      <c r="AO8" s="19"/>
      <c r="AP8" s="109"/>
      <c r="AZ8" s="109"/>
      <c r="BJ8" s="109"/>
      <c r="BT8" s="109"/>
      <c r="BU8" s="109"/>
      <c r="BV8" s="126"/>
      <c r="BW8" s="126"/>
      <c r="BX8" s="126"/>
      <c r="BY8" s="126"/>
      <c r="BZ8" s="126"/>
      <c r="CA8" s="126"/>
      <c r="CD8" s="109"/>
      <c r="CN8" s="109"/>
      <c r="CX8" s="109"/>
      <c r="DH8" s="109"/>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77" t="str">
        <f ca="true">IF(ISBLANK('Data Summary'!A11),"",'Data Summary'!A11)</f>
        <v/>
      </c>
      <c r="B9" s="101" t="s">
        <v>180</v>
      </c>
      <c r="C9" s="82" t="s">
        <v>170</v>
      </c>
      <c r="D9" s="136">
        <v>100</v>
      </c>
      <c r="E9" s="135"/>
      <c r="F9" s="135"/>
      <c r="G9" s="135"/>
      <c r="H9" s="135">
        <v>100</v>
      </c>
      <c r="I9" s="21">
        <v>100</v>
      </c>
      <c r="J9" s="19"/>
      <c r="K9" s="19"/>
      <c r="L9" s="101" t="s">
        <v>245</v>
      </c>
      <c r="M9" s="82" t="s">
        <v>170</v>
      </c>
      <c r="N9" s="136">
        <v>100</v>
      </c>
      <c r="O9" s="135"/>
      <c r="P9" s="135"/>
      <c r="Q9" s="135"/>
      <c r="R9" s="135"/>
      <c r="S9" s="21"/>
      <c r="T9" s="19"/>
      <c r="U9" s="19"/>
      <c r="V9" s="101" t="s">
        <v>245</v>
      </c>
      <c r="W9" s="82" t="s">
        <v>170</v>
      </c>
      <c r="X9" s="136">
        <v>100</v>
      </c>
      <c r="Y9" s="135"/>
      <c r="Z9" s="135"/>
      <c r="AA9" s="135"/>
      <c r="AB9" s="135"/>
      <c r="AC9" s="21"/>
      <c r="AD9" s="19"/>
      <c r="AE9" s="19"/>
      <c r="AF9" s="101" t="s">
        <v>180</v>
      </c>
      <c r="AG9" s="82" t="s">
        <v>170</v>
      </c>
      <c r="AH9" s="136">
        <v>100</v>
      </c>
      <c r="AI9" s="135"/>
      <c r="AJ9" s="135"/>
      <c r="AK9" s="135"/>
      <c r="AL9" s="135">
        <v>100</v>
      </c>
      <c r="AM9" s="21">
        <v>100</v>
      </c>
      <c r="AN9" s="19"/>
      <c r="AO9" s="19"/>
      <c r="AP9" s="109"/>
      <c r="AZ9" s="109"/>
      <c r="BJ9" s="109"/>
      <c r="BT9" s="109"/>
      <c r="BU9" s="109"/>
      <c r="BV9" s="126"/>
      <c r="BW9" s="126"/>
      <c r="BX9" s="126"/>
      <c r="BY9" s="126"/>
      <c r="BZ9" s="126"/>
      <c r="CA9" s="126"/>
      <c r="CD9" s="109"/>
      <c r="CN9" s="109"/>
      <c r="CX9" s="109"/>
      <c r="DH9" s="109"/>
      <c r="DR9" s="109"/>
      <c r="EB9" s="109"/>
      <c r="EL9" s="109"/>
      <c r="EV9" s="109"/>
      <c r="FF9" s="109"/>
      <c r="FP9" s="109"/>
      <c r="FZ9" s="109"/>
      <c r="GJ9" s="109"/>
      <c r="GT9" s="109"/>
      <c r="HD9" s="109"/>
      <c r="HN9" s="109"/>
      <c r="HX9" s="109"/>
      <c r="IH9" s="109"/>
      <c r="IR9" s="109"/>
    </row>
    <row xmlns:x14ac="http://schemas.microsoft.com/office/spreadsheetml/2009/9/ac" r="10" s="2" customFormat="true" ht="86.45" customHeight="true" x14ac:dyDescent="0.25">
      <c r="A10" s="377" t="str">
        <f ca="true">IF(ISBLANK('Data Summary'!A12),"",'Data Summary'!A12)</f>
        <v/>
      </c>
      <c r="B10" s="104" t="s">
        <v>12</v>
      </c>
      <c r="C10" s="555" t="s">
        <v>186</v>
      </c>
      <c r="D10" s="556"/>
      <c r="E10" s="556"/>
      <c r="F10" s="556"/>
      <c r="G10" s="556"/>
      <c r="H10" s="556"/>
      <c r="I10" s="557"/>
      <c r="J10" s="10"/>
      <c r="K10" s="10"/>
      <c r="L10" s="104" t="s">
        <v>12</v>
      </c>
      <c r="M10" s="555" t="s">
        <v>244</v>
      </c>
      <c r="N10" s="556"/>
      <c r="O10" s="556"/>
      <c r="P10" s="556"/>
      <c r="Q10" s="556"/>
      <c r="R10" s="556"/>
      <c r="S10" s="557"/>
      <c r="T10" s="10"/>
      <c r="U10" s="10"/>
      <c r="V10" s="104" t="s">
        <v>12</v>
      </c>
      <c r="W10" s="555" t="s">
        <v>244</v>
      </c>
      <c r="X10" s="556"/>
      <c r="Y10" s="556"/>
      <c r="Z10" s="556"/>
      <c r="AA10" s="556"/>
      <c r="AB10" s="556"/>
      <c r="AC10" s="557"/>
      <c r="AD10" s="10"/>
      <c r="AE10" s="10"/>
      <c r="AF10" s="104" t="s">
        <v>12</v>
      </c>
      <c r="AG10" s="555" t="s">
        <v>186</v>
      </c>
      <c r="AH10" s="556"/>
      <c r="AI10" s="556"/>
      <c r="AJ10" s="556"/>
      <c r="AK10" s="556"/>
      <c r="AL10" s="556"/>
      <c r="AM10" s="557"/>
      <c r="AN10" s="10"/>
      <c r="AO10" s="10"/>
      <c r="AP10" s="112"/>
      <c r="AZ10" s="112"/>
      <c r="BJ10" s="112"/>
      <c r="BT10" s="112"/>
      <c r="BU10" s="558"/>
      <c r="BV10" s="558"/>
      <c r="BW10" s="558"/>
      <c r="BX10" s="558"/>
      <c r="BY10" s="558"/>
      <c r="BZ10" s="558"/>
      <c r="CA10" s="558"/>
      <c r="CD10" s="112"/>
      <c r="CN10" s="112"/>
      <c r="CX10" s="112"/>
      <c r="DH10" s="112"/>
      <c r="DR10" s="112"/>
      <c r="EB10" s="112"/>
      <c r="EL10" s="112"/>
      <c r="EV10" s="112"/>
      <c r="FF10" s="112"/>
      <c r="FP10" s="112"/>
      <c r="FZ10" s="112"/>
      <c r="GJ10" s="112"/>
      <c r="GT10" s="112"/>
      <c r="HD10" s="112"/>
      <c r="HN10" s="112"/>
      <c r="HX10" s="112"/>
      <c r="IH10" s="112"/>
      <c r="IR10" s="112"/>
    </row>
    <row xmlns:x14ac="http://schemas.microsoft.com/office/spreadsheetml/2009/9/ac" r="11" s="2" customFormat="true" ht="15.6" customHeight="true" x14ac:dyDescent="0.25">
      <c r="A11" s="377" t="str">
        <f ca="true">IF(ISBLANK('Data Summary'!A13),"",'Data Summary'!A13)</f>
        <v/>
      </c>
      <c r="B11" s="104"/>
      <c r="C11" s="90" t="s">
        <v>120</v>
      </c>
      <c r="D11" s="141" t="s">
        <v>158</v>
      </c>
      <c r="E11" s="141"/>
      <c r="F11" s="141"/>
      <c r="G11" s="141"/>
      <c r="H11" s="141" t="s">
        <v>158</v>
      </c>
      <c r="I11" s="89" t="s">
        <v>158</v>
      </c>
      <c r="J11" s="10"/>
      <c r="K11" s="10"/>
      <c r="L11" s="104"/>
      <c r="M11" s="90" t="s">
        <v>120</v>
      </c>
      <c r="N11" s="141"/>
      <c r="O11" s="141"/>
      <c r="P11" s="141"/>
      <c r="Q11" s="141"/>
      <c r="R11" s="141"/>
      <c r="S11" s="89"/>
      <c r="T11" s="10"/>
      <c r="U11" s="10"/>
      <c r="V11" s="104"/>
      <c r="W11" s="90" t="s">
        <v>120</v>
      </c>
      <c r="X11" s="141"/>
      <c r="Y11" s="141"/>
      <c r="Z11" s="141"/>
      <c r="AA11" s="141"/>
      <c r="AB11" s="141"/>
      <c r="AC11" s="89"/>
      <c r="AD11" s="10"/>
      <c r="AE11" s="10"/>
      <c r="AF11" s="104"/>
      <c r="AG11" s="90" t="s">
        <v>120</v>
      </c>
      <c r="AH11" s="141" t="s">
        <v>158</v>
      </c>
      <c r="AI11" s="141"/>
      <c r="AJ11" s="141"/>
      <c r="AK11" s="141"/>
      <c r="AL11" s="141" t="s">
        <v>158</v>
      </c>
      <c r="AM11" s="89" t="s">
        <v>158</v>
      </c>
      <c r="AN11" s="10"/>
      <c r="AO11" s="10"/>
      <c r="AP11" s="112"/>
      <c r="AZ11" s="112"/>
      <c r="BJ11" s="112"/>
      <c r="BT11" s="112"/>
      <c r="BU11" s="112"/>
      <c r="BV11" s="129"/>
      <c r="BW11" s="129"/>
      <c r="BX11" s="129"/>
      <c r="BY11" s="129"/>
      <c r="BZ11" s="129"/>
      <c r="CA11" s="129"/>
      <c r="CD11" s="112"/>
      <c r="CN11" s="112"/>
      <c r="CX11" s="112"/>
      <c r="DH11" s="112"/>
      <c r="DR11" s="112"/>
      <c r="EB11" s="112"/>
      <c r="EL11" s="112"/>
      <c r="EV11" s="112"/>
      <c r="FF11" s="112"/>
      <c r="FP11" s="112"/>
      <c r="FZ11" s="112"/>
      <c r="GJ11" s="112"/>
      <c r="GT11" s="112"/>
      <c r="HD11" s="112"/>
      <c r="HN11" s="112"/>
      <c r="HX11" s="112"/>
      <c r="IH11" s="112"/>
      <c r="IR11" s="112"/>
    </row>
    <row xmlns:x14ac="http://schemas.microsoft.com/office/spreadsheetml/2009/9/ac" r="12" s="2" customFormat="true" ht="15" customHeight="true" x14ac:dyDescent="0.25">
      <c r="A12" s="377" t="str">
        <f ca="true">IF(ISBLANK('Data Summary'!A14),"",'Data Summary'!A14)</f>
        <v/>
      </c>
      <c r="B12" s="104"/>
      <c r="C12" s="90" t="s">
        <v>126</v>
      </c>
      <c r="D12" s="141" t="s">
        <v>158</v>
      </c>
      <c r="E12" s="141"/>
      <c r="F12" s="141"/>
      <c r="G12" s="141"/>
      <c r="H12" s="141" t="s">
        <v>158</v>
      </c>
      <c r="I12" s="89" t="s">
        <v>158</v>
      </c>
      <c r="J12" s="10"/>
      <c r="K12" s="10"/>
      <c r="L12" s="104"/>
      <c r="M12" s="90" t="s">
        <v>126</v>
      </c>
      <c r="N12" s="141"/>
      <c r="O12" s="141"/>
      <c r="P12" s="141"/>
      <c r="Q12" s="141"/>
      <c r="R12" s="141"/>
      <c r="S12" s="89"/>
      <c r="T12" s="10"/>
      <c r="U12" s="10"/>
      <c r="V12" s="104"/>
      <c r="W12" s="90" t="s">
        <v>126</v>
      </c>
      <c r="X12" s="141"/>
      <c r="Y12" s="141"/>
      <c r="Z12" s="141"/>
      <c r="AA12" s="141"/>
      <c r="AB12" s="141"/>
      <c r="AC12" s="89"/>
      <c r="AD12" s="10"/>
      <c r="AE12" s="10"/>
      <c r="AF12" s="104"/>
      <c r="AG12" s="90" t="s">
        <v>126</v>
      </c>
      <c r="AH12" s="141" t="s">
        <v>158</v>
      </c>
      <c r="AI12" s="141"/>
      <c r="AJ12" s="141"/>
      <c r="AK12" s="141"/>
      <c r="AL12" s="141" t="s">
        <v>158</v>
      </c>
      <c r="AM12" s="89" t="s">
        <v>158</v>
      </c>
      <c r="AN12" s="10"/>
      <c r="AO12" s="10"/>
      <c r="AP12" s="112"/>
      <c r="AZ12" s="112"/>
      <c r="BJ12" s="112"/>
      <c r="BT12" s="112"/>
      <c r="BU12" s="112"/>
      <c r="BV12" s="129"/>
      <c r="BW12" s="129"/>
      <c r="BX12" s="129"/>
      <c r="BY12" s="129"/>
      <c r="BZ12" s="129"/>
      <c r="CA12" s="129"/>
      <c r="CD12" s="112"/>
      <c r="CN12" s="112"/>
      <c r="CX12" s="112"/>
      <c r="DH12" s="112"/>
      <c r="DR12" s="112"/>
      <c r="EB12" s="112"/>
      <c r="EL12" s="112"/>
      <c r="EV12" s="112"/>
      <c r="FF12" s="112"/>
      <c r="FP12" s="112"/>
      <c r="FZ12" s="112"/>
      <c r="GJ12" s="112"/>
      <c r="GT12" s="112"/>
      <c r="HD12" s="112"/>
      <c r="HN12" s="112"/>
      <c r="HX12" s="112"/>
      <c r="IH12" s="112"/>
      <c r="IR12" s="112"/>
    </row>
    <row xmlns:x14ac="http://schemas.microsoft.com/office/spreadsheetml/2009/9/ac" r="13" s="2" customFormat="true" ht="15" customHeight="true" x14ac:dyDescent="0.25">
      <c r="A13" s="377" t="str">
        <f ca="true">IF(ISBLANK('Data Summary'!A15),"",'Data Summary'!A15)</f>
        <v/>
      </c>
      <c r="B13" s="104"/>
      <c r="C13" s="90" t="s">
        <v>103</v>
      </c>
      <c r="D13" s="141" t="s">
        <v>158</v>
      </c>
      <c r="E13" s="141"/>
      <c r="F13" s="141"/>
      <c r="G13" s="141"/>
      <c r="H13" s="141" t="s">
        <v>158</v>
      </c>
      <c r="I13" s="89" t="s">
        <v>158</v>
      </c>
      <c r="J13" s="10"/>
      <c r="K13" s="10"/>
      <c r="L13" s="104"/>
      <c r="M13" s="90" t="s">
        <v>103</v>
      </c>
      <c r="N13" s="141" t="s">
        <v>243</v>
      </c>
      <c r="O13" s="141"/>
      <c r="P13" s="141"/>
      <c r="Q13" s="141"/>
      <c r="R13" s="141"/>
      <c r="S13" s="89"/>
      <c r="T13" s="10"/>
      <c r="U13" s="10"/>
      <c r="V13" s="104"/>
      <c r="W13" s="90" t="s">
        <v>103</v>
      </c>
      <c r="X13" s="141" t="s">
        <v>243</v>
      </c>
      <c r="Y13" s="141"/>
      <c r="Z13" s="141"/>
      <c r="AA13" s="141"/>
      <c r="AB13" s="141"/>
      <c r="AC13" s="89"/>
      <c r="AD13" s="10"/>
      <c r="AE13" s="10"/>
      <c r="AF13" s="104"/>
      <c r="AG13" s="90" t="s">
        <v>103</v>
      </c>
      <c r="AH13" s="141" t="s">
        <v>158</v>
      </c>
      <c r="AI13" s="141"/>
      <c r="AJ13" s="141"/>
      <c r="AK13" s="141"/>
      <c r="AL13" s="141" t="s">
        <v>158</v>
      </c>
      <c r="AM13" s="89" t="s">
        <v>158</v>
      </c>
      <c r="AN13" s="10"/>
      <c r="AO13" s="10"/>
      <c r="AP13" s="112"/>
      <c r="AZ13" s="112"/>
      <c r="BJ13" s="112"/>
      <c r="BT13" s="112"/>
      <c r="BU13" s="112"/>
      <c r="BV13" s="129"/>
      <c r="BW13" s="129"/>
      <c r="BX13" s="129"/>
      <c r="BY13" s="129"/>
      <c r="BZ13" s="129"/>
      <c r="CA13" s="129"/>
      <c r="CD13" s="112"/>
      <c r="CN13" s="112"/>
      <c r="CX13" s="112"/>
      <c r="DH13" s="112"/>
      <c r="DR13" s="112"/>
      <c r="EB13" s="112"/>
      <c r="EL13" s="112"/>
      <c r="EV13" s="112"/>
      <c r="FF13" s="112"/>
      <c r="FP13" s="112"/>
      <c r="FZ13" s="112"/>
      <c r="GJ13" s="112"/>
      <c r="GT13" s="112"/>
      <c r="HD13" s="112"/>
      <c r="HN13" s="112"/>
      <c r="HX13" s="112"/>
      <c r="IH13" s="112"/>
      <c r="IR13" s="112"/>
    </row>
    <row xmlns:x14ac="http://schemas.microsoft.com/office/spreadsheetml/2009/9/ac" r="14" ht="15.75" customHeight="true" x14ac:dyDescent="0.25">
      <c r="A14" s="377"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BV14" s="128"/>
      <c r="BW14" s="128"/>
      <c r="BX14" s="128"/>
      <c r="BY14" s="128"/>
      <c r="BZ14" s="128"/>
      <c r="CA14" s="128"/>
    </row>
    <row xmlns:x14ac="http://schemas.microsoft.com/office/spreadsheetml/2009/9/ac" r="15" ht="15.75" customHeight="true" thickBot="true" x14ac:dyDescent="0.3">
      <c r="A15" s="377"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BV15" s="128"/>
      <c r="BW15" s="128"/>
      <c r="BX15" s="128"/>
      <c r="BY15" s="128"/>
      <c r="BZ15" s="128"/>
      <c r="CA15" s="128"/>
    </row>
    <row xmlns:x14ac="http://schemas.microsoft.com/office/spreadsheetml/2009/9/ac" r="16" s="3" customFormat="true" x14ac:dyDescent="0.25">
      <c r="A16" s="377" t="str">
        <f ca="true">IF(ISBLANK('Data Summary'!A18),"",'Data Summary'!A18)</f>
        <v/>
      </c>
      <c r="B16" s="107"/>
      <c r="L16" s="107"/>
      <c r="V16" s="107"/>
      <c r="AF16" s="107"/>
      <c r="AP16" s="107"/>
      <c r="AZ16" s="107"/>
      <c r="BJ16" s="107"/>
      <c r="BT16" s="107"/>
      <c r="BU16" s="107"/>
      <c r="CD16" s="107"/>
      <c r="CN16" s="107"/>
      <c r="CX16" s="107"/>
      <c r="DH16" s="107"/>
      <c r="DR16" s="107"/>
      <c r="EB16" s="107"/>
      <c r="EL16" s="107"/>
      <c r="EV16" s="107"/>
      <c r="FF16" s="107"/>
      <c r="FP16" s="107"/>
      <c r="FZ16" s="107"/>
      <c r="GJ16" s="107"/>
      <c r="GT16" s="107"/>
      <c r="HD16" s="107"/>
      <c r="HN16" s="107"/>
      <c r="HX16" s="107"/>
      <c r="IH16" s="107"/>
      <c r="IR16" s="107"/>
    </row>
    <row xmlns:x14ac="http://schemas.microsoft.com/office/spreadsheetml/2009/9/ac" r="17" s="3" customFormat="true" x14ac:dyDescent="0.25">
      <c r="A17" s="377" t="str">
        <f ca="true">IF(ISBLANK('Data Summary'!A19),"",'Data Summary'!A19)</f>
        <v/>
      </c>
      <c r="B17" s="107"/>
      <c r="L17" s="107"/>
      <c r="V17" s="107"/>
      <c r="AF17" s="107"/>
      <c r="AP17" s="107"/>
      <c r="AZ17" s="107"/>
      <c r="BJ17" s="107"/>
      <c r="BT17" s="107"/>
      <c r="BU17" s="107"/>
      <c r="CD17" s="107"/>
      <c r="CN17" s="107"/>
      <c r="CX17" s="107"/>
      <c r="DH17" s="107"/>
      <c r="DR17" s="107"/>
      <c r="EB17" s="107"/>
      <c r="EL17" s="107"/>
      <c r="EV17" s="107"/>
      <c r="FF17" s="107"/>
      <c r="FP17" s="107"/>
      <c r="FZ17" s="107"/>
      <c r="GJ17" s="107"/>
      <c r="GT17" s="107"/>
      <c r="HD17" s="107"/>
      <c r="HN17" s="107"/>
      <c r="HX17" s="107"/>
      <c r="IH17" s="107"/>
      <c r="IR17" s="107"/>
    </row>
    <row xmlns:x14ac="http://schemas.microsoft.com/office/spreadsheetml/2009/9/ac" r="18" s="3" customFormat="true" x14ac:dyDescent="0.25">
      <c r="A18" s="377" t="str">
        <f ca="true">IF(ISBLANK('Data Summary'!A20),"",'Data Summary'!A20)</f>
        <v/>
      </c>
      <c r="B18" s="107"/>
      <c r="L18" s="107"/>
      <c r="V18" s="107"/>
      <c r="AF18" s="107"/>
      <c r="AP18" s="107"/>
      <c r="AZ18" s="107"/>
      <c r="BJ18" s="107"/>
      <c r="BT18" s="107"/>
      <c r="BU18" s="107"/>
      <c r="CD18" s="107"/>
      <c r="CN18" s="107"/>
      <c r="CX18" s="107"/>
      <c r="DH18" s="107"/>
      <c r="DR18" s="107"/>
      <c r="EB18" s="107"/>
      <c r="EL18" s="107"/>
      <c r="EV18" s="107"/>
      <c r="FF18" s="107"/>
      <c r="FP18" s="107"/>
      <c r="FZ18" s="107"/>
      <c r="GJ18" s="107"/>
      <c r="GT18" s="107"/>
      <c r="HD18" s="107"/>
      <c r="HN18" s="107"/>
      <c r="HX18" s="107"/>
      <c r="IH18" s="107"/>
      <c r="IR18" s="107"/>
    </row>
    <row xmlns:x14ac="http://schemas.microsoft.com/office/spreadsheetml/2009/9/ac" r="19" s="3" customFormat="true" x14ac:dyDescent="0.25">
      <c r="A19" s="377" t="str">
        <f ca="true">IF(ISBLANK('Data Summary'!A21),"",'Data Summary'!A21)</f>
        <v/>
      </c>
      <c r="B19" s="107"/>
      <c r="L19" s="107"/>
      <c r="V19" s="107"/>
      <c r="AF19" s="107"/>
      <c r="AP19" s="107"/>
      <c r="AZ19" s="107"/>
      <c r="BJ19" s="107"/>
      <c r="BT19" s="107"/>
      <c r="BU19" s="107"/>
      <c r="CD19" s="107"/>
      <c r="CN19" s="107"/>
      <c r="CX19" s="107"/>
      <c r="DH19" s="107"/>
      <c r="DR19" s="107"/>
      <c r="EB19" s="107"/>
      <c r="EL19" s="107"/>
      <c r="EV19" s="107"/>
      <c r="FF19" s="107"/>
      <c r="FP19" s="107"/>
      <c r="FZ19" s="107"/>
      <c r="GJ19" s="107"/>
      <c r="GT19" s="107"/>
      <c r="HD19" s="107"/>
      <c r="HN19" s="107"/>
      <c r="HX19" s="107"/>
      <c r="IH19" s="107"/>
      <c r="IR19" s="107"/>
    </row>
    <row xmlns:x14ac="http://schemas.microsoft.com/office/spreadsheetml/2009/9/ac" r="20" s="3" customFormat="true" x14ac:dyDescent="0.25">
      <c r="A20" s="377" t="str">
        <f ca="true">IF(ISBLANK('Data Summary'!A22),"",'Data Summary'!A22)</f>
        <v/>
      </c>
      <c r="B20" s="107"/>
      <c r="L20" s="107"/>
      <c r="V20" s="107"/>
      <c r="AF20" s="107"/>
      <c r="AP20" s="107"/>
      <c r="AZ20" s="107"/>
      <c r="BJ20" s="107"/>
      <c r="BT20" s="107"/>
      <c r="BU20" s="107"/>
      <c r="CD20" s="107"/>
      <c r="CN20" s="107"/>
      <c r="CX20" s="107"/>
      <c r="DH20" s="107"/>
      <c r="DR20" s="107"/>
      <c r="EB20" s="107"/>
      <c r="EL20" s="107"/>
      <c r="EV20" s="107"/>
      <c r="FF20" s="107"/>
      <c r="FP20" s="107"/>
      <c r="FZ20" s="107"/>
      <c r="GJ20" s="107"/>
      <c r="GT20" s="107"/>
      <c r="HD20" s="107"/>
      <c r="HN20" s="107"/>
      <c r="HX20" s="107"/>
      <c r="IH20" s="107"/>
      <c r="IR20" s="107"/>
    </row>
    <row xmlns:x14ac="http://schemas.microsoft.com/office/spreadsheetml/2009/9/ac" r="21" s="3" customFormat="true" x14ac:dyDescent="0.25">
      <c r="A21" s="377" t="str">
        <f ca="true">IF(ISBLANK('Data Summary'!A23),"",'Data Summary'!A23)</f>
        <v/>
      </c>
      <c r="B21" s="107"/>
      <c r="L21" s="107"/>
      <c r="V21" s="107"/>
      <c r="AF21" s="107"/>
      <c r="AP21" s="107"/>
      <c r="AZ21" s="107"/>
      <c r="BJ21" s="107"/>
      <c r="BT21" s="107"/>
      <c r="BU21" s="107"/>
      <c r="CD21" s="107"/>
      <c r="CN21" s="107"/>
      <c r="CX21" s="107"/>
      <c r="DH21" s="107"/>
      <c r="DR21" s="107"/>
      <c r="EB21" s="107"/>
      <c r="EL21" s="107"/>
      <c r="EV21" s="107"/>
      <c r="FF21" s="107"/>
      <c r="FP21" s="107"/>
      <c r="FZ21" s="107"/>
      <c r="GJ21" s="107"/>
      <c r="GT21" s="107"/>
      <c r="HD21" s="107"/>
      <c r="HN21" s="107"/>
      <c r="HX21" s="107"/>
      <c r="IH21" s="107"/>
      <c r="IR21" s="107"/>
    </row>
    <row xmlns:x14ac="http://schemas.microsoft.com/office/spreadsheetml/2009/9/ac" r="22" s="3" customFormat="true" x14ac:dyDescent="0.25">
      <c r="A22" s="377" t="str">
        <f ca="true">IF(ISBLANK('Data Summary'!A24),"",'Data Summary'!A24)</f>
        <v/>
      </c>
      <c r="B22" s="107"/>
      <c r="L22" s="107"/>
      <c r="V22" s="107"/>
      <c r="AF22" s="107"/>
      <c r="AP22" s="107"/>
      <c r="AZ22" s="107"/>
      <c r="BJ22" s="107"/>
      <c r="BT22" s="107"/>
      <c r="BU22" s="107"/>
      <c r="CD22" s="107"/>
      <c r="CN22" s="107"/>
      <c r="CX22" s="107"/>
      <c r="DH22" s="107"/>
      <c r="DR22" s="107"/>
      <c r="EB22" s="107"/>
      <c r="EL22" s="107"/>
      <c r="EV22" s="107"/>
      <c r="FF22" s="107"/>
      <c r="FP22" s="107"/>
      <c r="FZ22" s="107"/>
      <c r="GJ22" s="107"/>
      <c r="GT22" s="107"/>
      <c r="HD22" s="107"/>
      <c r="HN22" s="107"/>
      <c r="HX22" s="107"/>
      <c r="IH22" s="107"/>
      <c r="IR22" s="107"/>
    </row>
    <row xmlns:x14ac="http://schemas.microsoft.com/office/spreadsheetml/2009/9/ac" r="23" s="3" customFormat="true" x14ac:dyDescent="0.25">
      <c r="A23" s="377" t="str">
        <f ca="true">IF(ISBLANK('Data Summary'!A25),"",'Data Summary'!A25)</f>
        <v/>
      </c>
      <c r="B23" s="107"/>
      <c r="L23" s="107"/>
      <c r="V23" s="107"/>
      <c r="AF23" s="107"/>
      <c r="AP23" s="107"/>
      <c r="AZ23" s="107"/>
      <c r="BJ23" s="107"/>
      <c r="BT23" s="107"/>
      <c r="BU23" s="107"/>
      <c r="CD23" s="107"/>
      <c r="CN23" s="107"/>
      <c r="CX23" s="107"/>
      <c r="DH23" s="107"/>
      <c r="DR23" s="107"/>
      <c r="EB23" s="107"/>
      <c r="EL23" s="107"/>
      <c r="EV23" s="107"/>
      <c r="FF23" s="107"/>
      <c r="FP23" s="107"/>
      <c r="FZ23" s="107"/>
      <c r="GJ23" s="107"/>
      <c r="GT23" s="107"/>
      <c r="HD23" s="107"/>
      <c r="HN23" s="107"/>
      <c r="HX23" s="107"/>
      <c r="IH23" s="107"/>
      <c r="IR23" s="107"/>
    </row>
    <row xmlns:x14ac="http://schemas.microsoft.com/office/spreadsheetml/2009/9/ac" r="24" s="3" customFormat="true" x14ac:dyDescent="0.25">
      <c r="A24" s="377" t="str">
        <f ca="true">IF(ISBLANK('Data Summary'!A26),"",'Data Summary'!A26)</f>
        <v/>
      </c>
      <c r="B24" s="107"/>
      <c r="L24" s="107"/>
      <c r="V24" s="107"/>
      <c r="AF24" s="107"/>
      <c r="AP24" s="107"/>
      <c r="AZ24" s="107"/>
      <c r="BJ24" s="107"/>
      <c r="BT24" s="107"/>
      <c r="BU24" s="107"/>
      <c r="CD24" s="107"/>
      <c r="CN24" s="107"/>
      <c r="CX24" s="107"/>
      <c r="DH24" s="107"/>
      <c r="DR24" s="107"/>
      <c r="EB24" s="107"/>
      <c r="EL24" s="107"/>
      <c r="EV24" s="107"/>
      <c r="FF24" s="107"/>
      <c r="FP24" s="107"/>
      <c r="FZ24" s="107"/>
      <c r="GJ24" s="107"/>
      <c r="GT24" s="107"/>
      <c r="HD24" s="107"/>
      <c r="HN24" s="107"/>
      <c r="HX24" s="107"/>
      <c r="IH24" s="107"/>
      <c r="IR24" s="107"/>
    </row>
    <row xmlns:x14ac="http://schemas.microsoft.com/office/spreadsheetml/2009/9/ac" r="25" s="3" customFormat="true" x14ac:dyDescent="0.25">
      <c r="A25" s="377" t="str">
        <f ca="true">IF(ISBLANK('Data Summary'!A27),"",'Data Summary'!A27)</f>
        <v/>
      </c>
      <c r="B25" s="107"/>
      <c r="L25" s="107"/>
      <c r="V25" s="107"/>
      <c r="AF25" s="107"/>
      <c r="AP25" s="107"/>
      <c r="AZ25" s="107"/>
      <c r="BJ25" s="107"/>
      <c r="BT25" s="107"/>
      <c r="BU25" s="107"/>
      <c r="CD25" s="107"/>
      <c r="CN25" s="107"/>
      <c r="CX25" s="107"/>
      <c r="DH25" s="107"/>
      <c r="DR25" s="107"/>
      <c r="EB25" s="107"/>
      <c r="EL25" s="107"/>
      <c r="EV25" s="107"/>
      <c r="FF25" s="107"/>
      <c r="FP25" s="107"/>
      <c r="FZ25" s="107"/>
      <c r="GJ25" s="107"/>
      <c r="GT25" s="107"/>
      <c r="HD25" s="107"/>
      <c r="HN25" s="107"/>
      <c r="HX25" s="107"/>
      <c r="IH25" s="107"/>
      <c r="IR25" s="107"/>
    </row>
    <row xmlns:x14ac="http://schemas.microsoft.com/office/spreadsheetml/2009/9/ac" r="26" s="3" customFormat="true" x14ac:dyDescent="0.25">
      <c r="A26" s="377" t="str">
        <f ca="true">IF(ISBLANK('Data Summary'!A28),"",'Data Summary'!A28)</f>
        <v/>
      </c>
      <c r="B26" s="107"/>
      <c r="L26" s="107"/>
      <c r="V26" s="107"/>
      <c r="AF26" s="107"/>
      <c r="AP26" s="107"/>
      <c r="AZ26" s="107"/>
      <c r="BJ26" s="107"/>
      <c r="BT26" s="107"/>
      <c r="BU26" s="107"/>
      <c r="CD26" s="107"/>
      <c r="CN26" s="107"/>
      <c r="CX26" s="107"/>
      <c r="DH26" s="107"/>
      <c r="DR26" s="107"/>
      <c r="EB26" s="107"/>
      <c r="EL26" s="107"/>
      <c r="EV26" s="107"/>
      <c r="FF26" s="107"/>
      <c r="FP26" s="107"/>
      <c r="FZ26" s="107"/>
      <c r="GJ26" s="107"/>
      <c r="GT26" s="107"/>
      <c r="HD26" s="107"/>
      <c r="HN26" s="107"/>
      <c r="HX26" s="107"/>
      <c r="IH26" s="107"/>
      <c r="IR26" s="107"/>
    </row>
    <row xmlns:x14ac="http://schemas.microsoft.com/office/spreadsheetml/2009/9/ac" r="27" s="3" customFormat="true" x14ac:dyDescent="0.25">
      <c r="A27" s="377" t="str">
        <f ca="true">IF(ISBLANK('Data Summary'!A29),"",'Data Summary'!A29)</f>
        <v/>
      </c>
      <c r="B27" s="107"/>
      <c r="L27" s="107"/>
      <c r="V27" s="107"/>
      <c r="AF27" s="107"/>
      <c r="AP27" s="107"/>
      <c r="AZ27" s="107"/>
      <c r="BJ27" s="107"/>
      <c r="BT27" s="107"/>
      <c r="BU27" s="107"/>
      <c r="CD27" s="107"/>
      <c r="CN27" s="107"/>
      <c r="CX27" s="107"/>
      <c r="DH27" s="107"/>
      <c r="DR27" s="107"/>
      <c r="EB27" s="107"/>
      <c r="EL27" s="107"/>
      <c r="EV27" s="107"/>
      <c r="FF27" s="107"/>
      <c r="FP27" s="107"/>
      <c r="FZ27" s="107"/>
      <c r="GJ27" s="107"/>
      <c r="GT27" s="107"/>
      <c r="HD27" s="107"/>
      <c r="HN27" s="107"/>
      <c r="HX27" s="107"/>
      <c r="IH27" s="107"/>
      <c r="IR27" s="107"/>
    </row>
    <row xmlns:x14ac="http://schemas.microsoft.com/office/spreadsheetml/2009/9/ac" r="28" s="3" customFormat="true" x14ac:dyDescent="0.25">
      <c r="A28" s="377" t="str">
        <f ca="true">IF(ISBLANK('Data Summary'!A30),"",'Data Summary'!A30)</f>
        <v/>
      </c>
      <c r="B28" s="107"/>
      <c r="L28" s="107"/>
      <c r="V28" s="107"/>
      <c r="AF28" s="107"/>
      <c r="AP28" s="107"/>
      <c r="AZ28" s="107"/>
      <c r="BJ28" s="107"/>
      <c r="BT28" s="107"/>
      <c r="BU28" s="107"/>
      <c r="CD28" s="107"/>
      <c r="CN28" s="107"/>
      <c r="CX28" s="107"/>
      <c r="DH28" s="107"/>
      <c r="DR28" s="107"/>
      <c r="EB28" s="107"/>
      <c r="EL28" s="107"/>
      <c r="EV28" s="107"/>
      <c r="FF28" s="107"/>
      <c r="FP28" s="107"/>
      <c r="FZ28" s="107"/>
      <c r="GJ28" s="107"/>
      <c r="GT28" s="107"/>
      <c r="HD28" s="107"/>
      <c r="HN28" s="107"/>
      <c r="HX28" s="107"/>
      <c r="IH28" s="107"/>
      <c r="IR28" s="107"/>
    </row>
    <row xmlns:x14ac="http://schemas.microsoft.com/office/spreadsheetml/2009/9/ac" r="29" s="3" customFormat="true" x14ac:dyDescent="0.25">
      <c r="A29" s="377" t="str">
        <f ca="true">IF(ISBLANK('Data Summary'!A31),"",'Data Summary'!A31)</f>
        <v/>
      </c>
      <c r="B29" s="107"/>
      <c r="L29" s="107"/>
      <c r="V29" s="107"/>
      <c r="AF29" s="107"/>
      <c r="AP29" s="107"/>
      <c r="AZ29" s="107"/>
      <c r="BJ29" s="107"/>
      <c r="BT29" s="107"/>
      <c r="BU29" s="107"/>
      <c r="CD29" s="107"/>
      <c r="CN29" s="107"/>
      <c r="CX29" s="107"/>
      <c r="DH29" s="107"/>
      <c r="DR29" s="107"/>
      <c r="EB29" s="107"/>
      <c r="EL29" s="107"/>
      <c r="EV29" s="107"/>
      <c r="FF29" s="107"/>
      <c r="FP29" s="107"/>
      <c r="FZ29" s="107"/>
      <c r="GJ29" s="107"/>
      <c r="GT29" s="107"/>
      <c r="HD29" s="107"/>
      <c r="HN29" s="107"/>
      <c r="HX29" s="107"/>
      <c r="IH29" s="107"/>
      <c r="IR29" s="107"/>
    </row>
    <row xmlns:x14ac="http://schemas.microsoft.com/office/spreadsheetml/2009/9/ac" r="30" s="3" customFormat="true" x14ac:dyDescent="0.25">
      <c r="A30" s="377" t="str">
        <f ca="true">IF(ISBLANK('Data Summary'!A32),"",'Data Summary'!A32)</f>
        <v/>
      </c>
      <c r="B30" s="107"/>
      <c r="L30" s="107"/>
      <c r="V30" s="107"/>
      <c r="AF30" s="107"/>
      <c r="AP30" s="107"/>
      <c r="AZ30" s="107"/>
      <c r="BJ30" s="107"/>
      <c r="BT30" s="107"/>
      <c r="BU30" s="107"/>
      <c r="CD30" s="107"/>
      <c r="CN30" s="107"/>
      <c r="CX30" s="107"/>
      <c r="DH30" s="107"/>
      <c r="DR30" s="107"/>
      <c r="EB30" s="107"/>
      <c r="EL30" s="107"/>
      <c r="EV30" s="107"/>
      <c r="FF30" s="107"/>
      <c r="FP30" s="107"/>
      <c r="FZ30" s="107"/>
      <c r="GJ30" s="107"/>
      <c r="GT30" s="107"/>
      <c r="HD30" s="107"/>
      <c r="HN30" s="107"/>
      <c r="HX30" s="107"/>
      <c r="IH30" s="107"/>
      <c r="IR30" s="107"/>
    </row>
    <row xmlns:x14ac="http://schemas.microsoft.com/office/spreadsheetml/2009/9/ac" r="31" s="3" customFormat="true" x14ac:dyDescent="0.25">
      <c r="A31" s="377" t="str">
        <f ca="true">IF(ISBLANK('Data Summary'!A33),"",'Data Summary'!A33)</f>
        <v/>
      </c>
      <c r="B31" s="107"/>
      <c r="L31" s="107"/>
      <c r="V31" s="107"/>
      <c r="AF31" s="107"/>
      <c r="AP31" s="107"/>
      <c r="AZ31" s="107"/>
      <c r="BJ31" s="107"/>
      <c r="BT31" s="107"/>
      <c r="BU31" s="107"/>
      <c r="CD31" s="107"/>
      <c r="CN31" s="107"/>
      <c r="CX31" s="107"/>
      <c r="DH31" s="107"/>
      <c r="DR31" s="107"/>
      <c r="EB31" s="107"/>
      <c r="EL31" s="107"/>
      <c r="EV31" s="107"/>
      <c r="FF31" s="107"/>
      <c r="FP31" s="107"/>
      <c r="FZ31" s="107"/>
      <c r="GJ31" s="107"/>
      <c r="GT31" s="107"/>
      <c r="HD31" s="107"/>
      <c r="HN31" s="107"/>
      <c r="HX31" s="107"/>
      <c r="IH31" s="107"/>
      <c r="IR31" s="107"/>
    </row>
    <row xmlns:x14ac="http://schemas.microsoft.com/office/spreadsheetml/2009/9/ac" r="32" s="3" customFormat="true" x14ac:dyDescent="0.25">
      <c r="A32" s="377" t="str">
        <f ca="true">IF(ISBLANK('Data Summary'!A34),"",'Data Summary'!A34)</f>
        <v/>
      </c>
      <c r="B32" s="107"/>
      <c r="L32" s="107"/>
      <c r="V32" s="107"/>
      <c r="AF32" s="107"/>
      <c r="AP32" s="107"/>
      <c r="AZ32" s="107"/>
      <c r="BJ32" s="107"/>
      <c r="BT32" s="107"/>
      <c r="BU32" s="107"/>
      <c r="CD32" s="107"/>
      <c r="CN32" s="107"/>
      <c r="CX32" s="107"/>
      <c r="DH32" s="107"/>
      <c r="DR32" s="107"/>
      <c r="EB32" s="107"/>
      <c r="EL32" s="107"/>
      <c r="EV32" s="107"/>
      <c r="FF32" s="107"/>
      <c r="FP32" s="107"/>
      <c r="FZ32" s="107"/>
      <c r="GJ32" s="107"/>
      <c r="GT32" s="107"/>
      <c r="HD32" s="107"/>
      <c r="HN32" s="107"/>
      <c r="HX32" s="107"/>
      <c r="IH32" s="107"/>
      <c r="IR32" s="107"/>
    </row>
    <row xmlns:x14ac="http://schemas.microsoft.com/office/spreadsheetml/2009/9/ac" r="33" s="3" customFormat="true" x14ac:dyDescent="0.25">
      <c r="A33" s="377" t="str">
        <f ca="true">IF(ISBLANK('Data Summary'!A35),"",'Data Summary'!A35)</f>
        <v/>
      </c>
      <c r="B33" s="107"/>
      <c r="L33" s="107"/>
      <c r="V33" s="107"/>
      <c r="AF33" s="107"/>
      <c r="AP33" s="107"/>
      <c r="AZ33" s="107"/>
      <c r="BJ33" s="107"/>
      <c r="BT33" s="107"/>
      <c r="BU33" s="107"/>
      <c r="CD33" s="107"/>
      <c r="CN33" s="107"/>
      <c r="CX33" s="107"/>
      <c r="DH33" s="107"/>
      <c r="DR33" s="107"/>
      <c r="EB33" s="107"/>
      <c r="EL33" s="107"/>
      <c r="EV33" s="107"/>
      <c r="FF33" s="107"/>
      <c r="FP33" s="107"/>
      <c r="FZ33" s="107"/>
      <c r="GJ33" s="107"/>
      <c r="GT33" s="107"/>
      <c r="HD33" s="107"/>
      <c r="HN33" s="107"/>
      <c r="HX33" s="107"/>
      <c r="IH33" s="107"/>
      <c r="IR33" s="107"/>
    </row>
    <row xmlns:x14ac="http://schemas.microsoft.com/office/spreadsheetml/2009/9/ac" r="34" s="3" customFormat="true" x14ac:dyDescent="0.25">
      <c r="A34" s="377" t="str">
        <f ca="true">IF(ISBLANK('Data Summary'!A36),"",'Data Summary'!A36)</f>
        <v/>
      </c>
      <c r="B34" s="107"/>
      <c r="L34" s="107"/>
      <c r="V34" s="107"/>
      <c r="AF34" s="107"/>
      <c r="AP34" s="107"/>
      <c r="AZ34" s="107"/>
      <c r="BJ34" s="107"/>
      <c r="BT34" s="107"/>
      <c r="BU34" s="107"/>
      <c r="CD34" s="107"/>
      <c r="CN34" s="107"/>
      <c r="CX34" s="107"/>
      <c r="DH34" s="107"/>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77" t="str">
        <f ca="true">IF(ISBLANK('Data Summary'!A37),"",'Data Summary'!A37)</f>
        <v/>
      </c>
      <c r="B35" s="107"/>
      <c r="L35" s="107"/>
      <c r="V35" s="107"/>
      <c r="AF35" s="107"/>
      <c r="AP35" s="107"/>
      <c r="AZ35" s="107"/>
      <c r="BJ35" s="107"/>
      <c r="BT35" s="107"/>
      <c r="BU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77" t="str">
        <f ca="true">IF(ISBLANK('Data Summary'!A38),"",'Data Summary'!A38)</f>
        <v/>
      </c>
      <c r="B36" s="107"/>
      <c r="L36" s="107"/>
      <c r="V36" s="107"/>
      <c r="AF36" s="107"/>
      <c r="AP36" s="107"/>
      <c r="AZ36" s="107"/>
      <c r="BJ36" s="107"/>
      <c r="BT36" s="107"/>
      <c r="BU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77" t="str">
        <f ca="true">IF(ISBLANK('Data Summary'!A39),"",'Data Summary'!A39)</f>
        <v/>
      </c>
      <c r="B37" s="107"/>
      <c r="L37" s="107"/>
      <c r="V37" s="107"/>
      <c r="AF37" s="107"/>
      <c r="AP37" s="107"/>
      <c r="AZ37" s="107"/>
      <c r="BJ37" s="107"/>
      <c r="BT37" s="107"/>
      <c r="BU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77" t="str">
        <f ca="true">IF(ISBLANK('Data Summary'!A40),"",'Data Summary'!A40)</f>
        <v/>
      </c>
      <c r="B38" s="107"/>
      <c r="L38" s="107"/>
      <c r="V38" s="107"/>
      <c r="AF38" s="107"/>
      <c r="AP38" s="107"/>
      <c r="AZ38" s="107"/>
      <c r="BJ38" s="107"/>
      <c r="BT38" s="107"/>
      <c r="BU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77" t="str">
        <f ca="true">IF(ISBLANK('Data Summary'!A41),"",'Data Summary'!A41)</f>
        <v/>
      </c>
      <c r="B39" s="107"/>
      <c r="L39" s="107"/>
      <c r="V39" s="107"/>
      <c r="AF39" s="107"/>
      <c r="AP39" s="107"/>
      <c r="AZ39" s="107"/>
      <c r="BJ39" s="107"/>
      <c r="BT39" s="107"/>
      <c r="BU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77" t="str">
        <f ca="true">IF(ISBLANK('Data Summary'!A42),"",'Data Summary'!A42)</f>
        <v/>
      </c>
      <c r="B40" s="107"/>
      <c r="L40" s="107"/>
      <c r="V40" s="107"/>
      <c r="AF40" s="107"/>
      <c r="AP40" s="107"/>
      <c r="AZ40" s="107"/>
      <c r="BJ40" s="107"/>
      <c r="BT40" s="107"/>
      <c r="BU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77" t="str">
        <f ca="true">IF(ISBLANK('Data Summary'!A43),"",'Data Summary'!A43)</f>
        <v/>
      </c>
      <c r="B41" s="107"/>
      <c r="L41" s="107"/>
      <c r="V41" s="107"/>
      <c r="AF41" s="107"/>
      <c r="AP41" s="107"/>
      <c r="AZ41" s="107"/>
      <c r="BJ41" s="107"/>
      <c r="BT41" s="107"/>
      <c r="BU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77" t="str">
        <f ca="true">IF(ISBLANK('Data Summary'!A44),"",'Data Summary'!A44)</f>
        <v/>
      </c>
      <c r="B42" s="107"/>
      <c r="L42" s="107"/>
      <c r="V42" s="107"/>
      <c r="AF42" s="107"/>
      <c r="AP42" s="107"/>
      <c r="AZ42" s="107"/>
      <c r="BJ42" s="107"/>
      <c r="BT42" s="107"/>
      <c r="BU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77" t="str">
        <f ca="true">IF(ISBLANK('Data Summary'!A45),"",'Data Summary'!A45)</f>
        <v/>
      </c>
      <c r="B43" s="107"/>
      <c r="L43" s="107"/>
      <c r="V43" s="107"/>
      <c r="AF43" s="107"/>
      <c r="AP43" s="107"/>
      <c r="AZ43" s="107"/>
      <c r="BJ43" s="107"/>
      <c r="BT43" s="107"/>
      <c r="BU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77" t="str">
        <f ca="true">IF(ISBLANK('Data Summary'!A46),"",'Data Summary'!A46)</f>
        <v/>
      </c>
      <c r="B44" s="107"/>
      <c r="L44" s="107"/>
      <c r="V44" s="107"/>
      <c r="AF44" s="107"/>
      <c r="AP44" s="107"/>
      <c r="AZ44" s="107"/>
      <c r="BJ44" s="107"/>
      <c r="BT44" s="107"/>
      <c r="BU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77" t="str">
        <f ca="true">IF(ISBLANK('Data Summary'!A47),"",'Data Summary'!A47)</f>
        <v/>
      </c>
      <c r="B45" s="107"/>
      <c r="L45" s="107"/>
      <c r="V45" s="107"/>
      <c r="AF45" s="107"/>
      <c r="AP45" s="107"/>
      <c r="AZ45" s="107"/>
      <c r="BJ45" s="107"/>
      <c r="BT45" s="107"/>
      <c r="BU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77" t="str">
        <f ca="true">IF(ISBLANK('Data Summary'!A48),"",'Data Summary'!A48)</f>
        <v/>
      </c>
      <c r="B46" s="107"/>
      <c r="L46" s="107"/>
      <c r="V46" s="107"/>
      <c r="AF46" s="107"/>
      <c r="AP46" s="107"/>
      <c r="AZ46" s="107"/>
      <c r="BJ46" s="107"/>
      <c r="BT46" s="107"/>
      <c r="BU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77" t="str">
        <f ca="true">IF(ISBLANK('Data Summary'!A49),"",'Data Summary'!A49)</f>
        <v/>
      </c>
      <c r="B47" s="107"/>
      <c r="L47" s="107"/>
      <c r="V47" s="107"/>
      <c r="AF47" s="107"/>
      <c r="AP47" s="107"/>
      <c r="AZ47" s="107"/>
      <c r="BJ47" s="107"/>
      <c r="BT47" s="107"/>
      <c r="BU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77" t="str">
        <f ca="true">IF(ISBLANK('Data Summary'!A50),"",'Data Summary'!A50)</f>
        <v/>
      </c>
      <c r="B48" s="107"/>
      <c r="L48" s="107"/>
      <c r="V48" s="107"/>
      <c r="AF48" s="107"/>
      <c r="AP48" s="107"/>
      <c r="AZ48" s="107"/>
      <c r="BJ48" s="107"/>
      <c r="BT48" s="107"/>
      <c r="BU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77" t="str">
        <f ca="true">IF(ISBLANK('Data Summary'!A51),"",'Data Summary'!A51)</f>
        <v/>
      </c>
      <c r="B49" s="107"/>
      <c r="L49" s="107"/>
      <c r="V49" s="107"/>
      <c r="AF49" s="107"/>
      <c r="AP49" s="107"/>
      <c r="AZ49" s="107"/>
      <c r="BJ49" s="107"/>
      <c r="BT49" s="107"/>
      <c r="BU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77" t="str">
        <f ca="true">IF(ISBLANK('Data Summary'!A52),"",'Data Summary'!A52)</f>
        <v/>
      </c>
      <c r="B50" s="107"/>
      <c r="L50" s="107"/>
      <c r="V50" s="107"/>
      <c r="AF50" s="107"/>
      <c r="AP50" s="107"/>
      <c r="AZ50" s="107"/>
      <c r="BJ50" s="107"/>
      <c r="BT50" s="107"/>
      <c r="BU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77" t="str">
        <f ca="true">IF(ISBLANK('Data Summary'!A53),"",'Data Summary'!A53)</f>
        <v/>
      </c>
      <c r="B51" s="107"/>
      <c r="L51" s="107"/>
      <c r="V51" s="107"/>
      <c r="AF51" s="107"/>
      <c r="AP51" s="107"/>
      <c r="AZ51" s="107"/>
      <c r="BJ51" s="107"/>
      <c r="BT51" s="107"/>
      <c r="BU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77" t="str">
        <f ca="true">IF(ISBLANK('Data Summary'!A54),"",'Data Summary'!A54)</f>
        <v/>
      </c>
      <c r="B52" s="107"/>
      <c r="L52" s="107"/>
      <c r="V52" s="107"/>
      <c r="AF52" s="107"/>
      <c r="AP52" s="107"/>
      <c r="AZ52" s="107"/>
      <c r="BJ52" s="107"/>
      <c r="BT52" s="107"/>
      <c r="BU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77" t="str">
        <f ca="true">IF(ISBLANK('Data Summary'!A55),"",'Data Summary'!A55)</f>
        <v/>
      </c>
      <c r="B53" s="107"/>
      <c r="L53" s="107"/>
      <c r="V53" s="107"/>
      <c r="AF53" s="107"/>
      <c r="AP53" s="107"/>
      <c r="AZ53" s="107"/>
      <c r="BJ53" s="107"/>
      <c r="BT53" s="107"/>
      <c r="BU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77" t="str">
        <f ca="true">IF(ISBLANK('Data Summary'!A56),"",'Data Summary'!A56)</f>
        <v/>
      </c>
      <c r="B54" s="107"/>
      <c r="L54" s="107"/>
      <c r="V54" s="107"/>
      <c r="AF54" s="107"/>
      <c r="AP54" s="107"/>
      <c r="AZ54" s="107"/>
      <c r="BJ54" s="107"/>
      <c r="BT54" s="107"/>
      <c r="BU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77" t="str">
        <f ca="true">IF(ISBLANK('Data Summary'!A57),"",'Data Summary'!A57)</f>
        <v/>
      </c>
      <c r="B55" s="107"/>
      <c r="L55" s="107"/>
      <c r="V55" s="107"/>
      <c r="AF55" s="107"/>
      <c r="AP55" s="107"/>
      <c r="AZ55" s="107"/>
      <c r="BJ55" s="107"/>
      <c r="BT55" s="107"/>
      <c r="BU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77" t="str">
        <f ca="true">IF(ISBLANK('Data Summary'!A58),"",'Data Summary'!A58)</f>
        <v/>
      </c>
      <c r="B56" s="107"/>
      <c r="L56" s="107"/>
      <c r="V56" s="107"/>
      <c r="AF56" s="107"/>
      <c r="AP56" s="107"/>
      <c r="AZ56" s="107"/>
      <c r="BJ56" s="107"/>
      <c r="BT56" s="107"/>
      <c r="BU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77" t="str">
        <f ca="true">IF(ISBLANK('Data Summary'!A59),"",'Data Summary'!A59)</f>
        <v/>
      </c>
      <c r="B57" s="107"/>
      <c r="L57" s="107"/>
      <c r="V57" s="107"/>
      <c r="AF57" s="107"/>
      <c r="AP57" s="107"/>
      <c r="AZ57" s="107"/>
      <c r="BJ57" s="107"/>
      <c r="BT57" s="107"/>
      <c r="BU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77" t="str">
        <f ca="true">IF(ISBLANK('Data Summary'!A60),"",'Data Summary'!A60)</f>
        <v/>
      </c>
      <c r="B58" s="107"/>
      <c r="L58" s="107"/>
      <c r="V58" s="107"/>
      <c r="AF58" s="107"/>
      <c r="AP58" s="107"/>
      <c r="AZ58" s="107"/>
      <c r="BJ58" s="107"/>
      <c r="BT58" s="107"/>
      <c r="BU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77" t="str">
        <f ca="true">IF(ISBLANK('Data Summary'!A61),"",'Data Summary'!A61)</f>
        <v/>
      </c>
      <c r="B59" s="107"/>
      <c r="L59" s="107"/>
      <c r="V59" s="107"/>
      <c r="AF59" s="107"/>
      <c r="AP59" s="107"/>
      <c r="AZ59" s="107"/>
      <c r="BJ59" s="107"/>
      <c r="BT59" s="107"/>
      <c r="BU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77" t="str">
        <f ca="true">IF(ISBLANK('Data Summary'!A62),"",'Data Summary'!A62)</f>
        <v/>
      </c>
      <c r="B60" s="107"/>
      <c r="L60" s="107"/>
      <c r="V60" s="107"/>
      <c r="AF60" s="107"/>
      <c r="AP60" s="107"/>
      <c r="AZ60" s="107"/>
      <c r="BJ60" s="107"/>
      <c r="BT60" s="107"/>
      <c r="BU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77" t="str">
        <f ca="true">IF(ISBLANK('Data Summary'!A63),"",'Data Summary'!A63)</f>
        <v/>
      </c>
      <c r="B61" s="107"/>
      <c r="L61" s="107"/>
      <c r="V61" s="107"/>
      <c r="AF61" s="107"/>
      <c r="AP61" s="107"/>
      <c r="AZ61" s="107"/>
      <c r="BJ61" s="107"/>
      <c r="BT61" s="107"/>
      <c r="BU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77" t="str">
        <f ca="true">IF(ISBLANK('Data Summary'!A64),"",'Data Summary'!A64)</f>
        <v/>
      </c>
      <c r="B62" s="107"/>
      <c r="L62" s="107"/>
      <c r="V62" s="107"/>
      <c r="AF62" s="107"/>
      <c r="AP62" s="107"/>
      <c r="AZ62" s="107"/>
      <c r="BJ62" s="107"/>
      <c r="BT62" s="107"/>
      <c r="BU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77" t="str">
        <f ca="true">IF(ISBLANK('Data Summary'!A65),"",'Data Summary'!A65)</f>
        <v/>
      </c>
      <c r="B63" s="107"/>
      <c r="L63" s="107"/>
      <c r="V63" s="107"/>
      <c r="AF63" s="107"/>
      <c r="AP63" s="107"/>
      <c r="AZ63" s="107"/>
      <c r="BJ63" s="107"/>
      <c r="BT63" s="107"/>
      <c r="BU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77" t="str">
        <f ca="true">IF(ISBLANK('Data Summary'!A66),"",'Data Summary'!A66)</f>
        <v/>
      </c>
      <c r="B64" s="107"/>
      <c r="L64" s="107"/>
      <c r="V64" s="107"/>
      <c r="AF64" s="107"/>
      <c r="AP64" s="107"/>
      <c r="AZ64" s="107"/>
      <c r="BJ64" s="107"/>
      <c r="BT64" s="107"/>
      <c r="BU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77" t="str">
        <f ca="true">IF(ISBLANK('Data Summary'!A67),"",'Data Summary'!A67)</f>
        <v/>
      </c>
      <c r="B65" s="107"/>
      <c r="L65" s="107"/>
      <c r="V65" s="107"/>
      <c r="AF65" s="107"/>
      <c r="AP65" s="107"/>
      <c r="AZ65" s="107"/>
      <c r="BJ65" s="107"/>
      <c r="BT65" s="107"/>
      <c r="BU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77" t="str">
        <f ca="true">IF(ISBLANK('Data Summary'!A68),"",'Data Summary'!A68)</f>
        <v/>
      </c>
      <c r="B66" s="107"/>
      <c r="L66" s="107"/>
      <c r="V66" s="107"/>
      <c r="AF66" s="107"/>
      <c r="AP66" s="107"/>
      <c r="AZ66" s="107"/>
      <c r="BJ66" s="107"/>
      <c r="BT66" s="107"/>
      <c r="BU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77" t="str">
        <f ca="true">IF(ISBLANK('Data Summary'!A69),"",'Data Summary'!A69)</f>
        <v/>
      </c>
      <c r="B67" s="107"/>
      <c r="L67" s="107"/>
      <c r="V67" s="107"/>
      <c r="AF67" s="107"/>
      <c r="AP67" s="107"/>
      <c r="AZ67" s="107"/>
      <c r="BJ67" s="107"/>
      <c r="BT67" s="107"/>
      <c r="BU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77" t="str">
        <f ca="true">IF(ISBLANK('Data Summary'!A70),"",'Data Summary'!A70)</f>
        <v/>
      </c>
      <c r="B68" s="107"/>
      <c r="L68" s="107"/>
      <c r="V68" s="107"/>
      <c r="AF68" s="107"/>
      <c r="AP68" s="107"/>
      <c r="AZ68" s="107"/>
      <c r="BJ68" s="107"/>
      <c r="BT68" s="107"/>
      <c r="BU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77" t="str">
        <f ca="true">IF(ISBLANK('Data Summary'!A71),"",'Data Summary'!A71)</f>
        <v/>
      </c>
      <c r="B69" s="107"/>
      <c r="L69" s="107"/>
      <c r="V69" s="107"/>
      <c r="AF69" s="107"/>
      <c r="AP69" s="107"/>
      <c r="AZ69" s="107"/>
      <c r="BJ69" s="107"/>
      <c r="BT69" s="107"/>
      <c r="BU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77" t="str">
        <f ca="true">IF(ISBLANK('Data Summary'!A72),"",'Data Summary'!A72)</f>
        <v/>
      </c>
      <c r="B70" s="107"/>
      <c r="L70" s="107"/>
      <c r="V70" s="107"/>
      <c r="AF70" s="107"/>
      <c r="AP70" s="107"/>
      <c r="AZ70" s="107"/>
      <c r="BJ70" s="107"/>
      <c r="BT70" s="107"/>
      <c r="BU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77" t="str">
        <f ca="true">IF(ISBLANK('Data Summary'!A73),"",'Data Summary'!A73)</f>
        <v/>
      </c>
      <c r="B71" s="107"/>
      <c r="L71" s="107"/>
      <c r="V71" s="107"/>
      <c r="AF71" s="107"/>
      <c r="AP71" s="107"/>
      <c r="AZ71" s="107"/>
      <c r="BJ71" s="107"/>
      <c r="BT71" s="107"/>
      <c r="BU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77" t="str">
        <f ca="true">IF(ISBLANK('Data Summary'!A74),"",'Data Summary'!A74)</f>
        <v/>
      </c>
      <c r="B72" s="107"/>
      <c r="L72" s="107"/>
      <c r="V72" s="107"/>
      <c r="AF72" s="107"/>
      <c r="AP72" s="107"/>
      <c r="AZ72" s="107"/>
      <c r="BJ72" s="107"/>
      <c r="BT72" s="107"/>
      <c r="BU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77" t="str">
        <f ca="true">IF(ISBLANK('Data Summary'!A75),"",'Data Summary'!A75)</f>
        <v/>
      </c>
      <c r="B73" s="107"/>
      <c r="L73" s="107"/>
      <c r="V73" s="107"/>
      <c r="AF73" s="107"/>
      <c r="AP73" s="107"/>
      <c r="AZ73" s="107"/>
      <c r="BJ73" s="107"/>
      <c r="BT73" s="107"/>
      <c r="BU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77" t="str">
        <f ca="true">IF(ISBLANK('Data Summary'!A76),"",'Data Summary'!A76)</f>
        <v/>
      </c>
      <c r="B74" s="107"/>
      <c r="L74" s="107"/>
      <c r="V74" s="107"/>
      <c r="AF74" s="107"/>
      <c r="AP74" s="107"/>
      <c r="AZ74" s="107"/>
      <c r="BJ74" s="107"/>
      <c r="BT74" s="107"/>
      <c r="BU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77" t="str">
        <f ca="true">IF(ISBLANK('Data Summary'!A77),"",'Data Summary'!A77)</f>
        <v/>
      </c>
      <c r="B75" s="107"/>
      <c r="L75" s="107"/>
      <c r="V75" s="107"/>
      <c r="AF75" s="107"/>
      <c r="AP75" s="107"/>
      <c r="AZ75" s="107"/>
      <c r="BJ75" s="107"/>
      <c r="BT75" s="107"/>
      <c r="BU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77" t="str">
        <f ca="true">IF(ISBLANK('Data Summary'!A78),"",'Data Summary'!A78)</f>
        <v/>
      </c>
      <c r="B76" s="107"/>
      <c r="L76" s="107"/>
      <c r="V76" s="107"/>
      <c r="AF76" s="107"/>
      <c r="AP76" s="107"/>
      <c r="AZ76" s="107"/>
      <c r="BJ76" s="107"/>
      <c r="BT76" s="107"/>
      <c r="BU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77" t="str">
        <f ca="true">IF(ISBLANK('Data Summary'!A79),"",'Data Summary'!A79)</f>
        <v/>
      </c>
      <c r="B77" s="107"/>
      <c r="L77" s="107"/>
      <c r="V77" s="107"/>
      <c r="AF77" s="107"/>
      <c r="AP77" s="107"/>
      <c r="AZ77" s="107"/>
      <c r="BJ77" s="107"/>
      <c r="BT77" s="107"/>
      <c r="BU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77" t="str">
        <f ca="true">IF(ISBLANK('Data Summary'!A80),"",'Data Summary'!A80)</f>
        <v/>
      </c>
      <c r="B78" s="107"/>
      <c r="L78" s="107"/>
      <c r="V78" s="107"/>
      <c r="AF78" s="107"/>
      <c r="AP78" s="107"/>
      <c r="AZ78" s="107"/>
      <c r="BJ78" s="107"/>
      <c r="BT78" s="107"/>
      <c r="BU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77" t="str">
        <f ca="true">IF(ISBLANK('Data Summary'!A81),"",'Data Summary'!A81)</f>
        <v/>
      </c>
      <c r="B79" s="107"/>
      <c r="L79" s="107"/>
      <c r="V79" s="107"/>
      <c r="AF79" s="107"/>
      <c r="AP79" s="107"/>
      <c r="AZ79" s="107"/>
      <c r="BJ79" s="107"/>
      <c r="BT79" s="107"/>
      <c r="BU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77" t="str">
        <f ca="true">IF(ISBLANK('Data Summary'!A82),"",'Data Summary'!A82)</f>
        <v/>
      </c>
      <c r="B80" s="107"/>
      <c r="L80" s="107"/>
      <c r="V80" s="107"/>
      <c r="AF80" s="107"/>
      <c r="AP80" s="107"/>
      <c r="AZ80" s="107"/>
      <c r="BJ80" s="107"/>
      <c r="BT80" s="107"/>
      <c r="BU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77" t="str">
        <f ca="true">IF(ISBLANK('Data Summary'!A83),"",'Data Summary'!A83)</f>
        <v/>
      </c>
      <c r="B81" s="107"/>
      <c r="L81" s="107"/>
      <c r="V81" s="107"/>
      <c r="AF81" s="107"/>
      <c r="AP81" s="107"/>
      <c r="AZ81" s="107"/>
      <c r="BJ81" s="107"/>
      <c r="BT81" s="107"/>
      <c r="BU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77" t="str">
        <f ca="true">IF(ISBLANK('Data Summary'!A84),"",'Data Summary'!A84)</f>
        <v/>
      </c>
      <c r="B82" s="107"/>
      <c r="L82" s="107"/>
      <c r="V82" s="107"/>
      <c r="AF82" s="107"/>
      <c r="AP82" s="107"/>
      <c r="AZ82" s="107"/>
      <c r="BJ82" s="107"/>
      <c r="BT82" s="107"/>
      <c r="BU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77" t="str">
        <f ca="true">IF(ISBLANK('Data Summary'!A85),"",'Data Summary'!A85)</f>
        <v/>
      </c>
      <c r="B83" s="107"/>
      <c r="L83" s="107"/>
      <c r="V83" s="107"/>
      <c r="AF83" s="107"/>
      <c r="AP83" s="107"/>
      <c r="AZ83" s="107"/>
      <c r="BJ83" s="107"/>
      <c r="BT83" s="107"/>
      <c r="BU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77" t="str">
        <f ca="true">IF(ISBLANK('Data Summary'!A86),"",'Data Summary'!A86)</f>
        <v/>
      </c>
      <c r="B84" s="107"/>
      <c r="L84" s="107"/>
      <c r="V84" s="107"/>
      <c r="AF84" s="107"/>
      <c r="AP84" s="107"/>
      <c r="AZ84" s="107"/>
      <c r="BJ84" s="107"/>
      <c r="BT84" s="107"/>
      <c r="BU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77" t="str">
        <f ca="true">IF(ISBLANK('Data Summary'!A87),"",'Data Summary'!A87)</f>
        <v/>
      </c>
      <c r="B85" s="107"/>
      <c r="L85" s="107"/>
      <c r="V85" s="107"/>
      <c r="AF85" s="107"/>
      <c r="AP85" s="107"/>
      <c r="AZ85" s="107"/>
      <c r="BJ85" s="107"/>
      <c r="BT85" s="107"/>
      <c r="BU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77" t="str">
        <f ca="true">IF(ISBLANK('Data Summary'!A88),"",'Data Summary'!A88)</f>
        <v/>
      </c>
      <c r="B86" s="107"/>
      <c r="L86" s="107"/>
      <c r="V86" s="107"/>
      <c r="AF86" s="107"/>
      <c r="AP86" s="107"/>
      <c r="AZ86" s="107"/>
      <c r="BJ86" s="107"/>
      <c r="BT86" s="107"/>
      <c r="BU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77" t="str">
        <f ca="true">IF(ISBLANK('Data Summary'!A89),"",'Data Summary'!A89)</f>
        <v/>
      </c>
      <c r="B87" s="107"/>
      <c r="L87" s="107"/>
      <c r="V87" s="107"/>
      <c r="AF87" s="107"/>
      <c r="AP87" s="107"/>
      <c r="AZ87" s="107"/>
      <c r="BJ87" s="107"/>
      <c r="BT87" s="107"/>
      <c r="BU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77" t="str">
        <f ca="true">IF(ISBLANK('Data Summary'!A90),"",'Data Summary'!A90)</f>
        <v/>
      </c>
      <c r="B88" s="107"/>
      <c r="L88" s="107"/>
      <c r="V88" s="107"/>
      <c r="AF88" s="107"/>
      <c r="AP88" s="107"/>
      <c r="AZ88" s="107"/>
      <c r="BJ88" s="107"/>
      <c r="BT88" s="107"/>
      <c r="BU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77" t="str">
        <f ca="true">IF(ISBLANK('Data Summary'!A91),"",'Data Summary'!A91)</f>
        <v/>
      </c>
      <c r="B89" s="107"/>
      <c r="L89" s="107"/>
      <c r="V89" s="107"/>
      <c r="AF89" s="107"/>
      <c r="AP89" s="107"/>
      <c r="AZ89" s="107"/>
      <c r="BJ89" s="107"/>
      <c r="BT89" s="107"/>
      <c r="BU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77" t="str">
        <f ca="true">IF(ISBLANK('Data Summary'!A92),"",'Data Summary'!A92)</f>
        <v/>
      </c>
      <c r="B90" s="107"/>
      <c r="L90" s="107"/>
      <c r="V90" s="107"/>
      <c r="AF90" s="107"/>
      <c r="AP90" s="107"/>
      <c r="AZ90" s="107"/>
      <c r="BJ90" s="107"/>
      <c r="BT90" s="107"/>
      <c r="BU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77" t="str">
        <f ca="true">IF(ISBLANK('Data Summary'!A93),"",'Data Summary'!A93)</f>
        <v/>
      </c>
      <c r="B91" s="107"/>
      <c r="L91" s="107"/>
      <c r="V91" s="107"/>
      <c r="AF91" s="107"/>
      <c r="AP91" s="107"/>
      <c r="AZ91" s="107"/>
      <c r="BJ91" s="107"/>
      <c r="BT91" s="107"/>
      <c r="BU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77" t="str">
        <f ca="true">IF(ISBLANK('Data Summary'!A94),"",'Data Summary'!A94)</f>
        <v/>
      </c>
      <c r="B92" s="107"/>
      <c r="L92" s="107"/>
      <c r="V92" s="107"/>
      <c r="AF92" s="107"/>
      <c r="AP92" s="107"/>
      <c r="AZ92" s="107"/>
      <c r="BJ92" s="107"/>
      <c r="BT92" s="107"/>
      <c r="BU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77" t="str">
        <f ca="true">IF(ISBLANK('Data Summary'!A95),"",'Data Summary'!A95)</f>
        <v/>
      </c>
      <c r="B93" s="107"/>
      <c r="L93" s="107"/>
      <c r="V93" s="107"/>
      <c r="AF93" s="107"/>
      <c r="AP93" s="107"/>
      <c r="AZ93" s="107"/>
      <c r="BJ93" s="107"/>
      <c r="BT93" s="107"/>
      <c r="BU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77" t="str">
        <f ca="true">IF(ISBLANK('Data Summary'!A96),"",'Data Summary'!A96)</f>
        <v/>
      </c>
      <c r="B94" s="107"/>
      <c r="L94" s="107"/>
      <c r="V94" s="107"/>
      <c r="AF94" s="107"/>
      <c r="AP94" s="107"/>
      <c r="AZ94" s="107"/>
      <c r="BJ94" s="107"/>
      <c r="BT94" s="107"/>
      <c r="BU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77" t="str">
        <f ca="true">IF(ISBLANK('Data Summary'!A97),"",'Data Summary'!A97)</f>
        <v/>
      </c>
      <c r="B95" s="107"/>
      <c r="L95" s="107"/>
      <c r="V95" s="107"/>
      <c r="AF95" s="107"/>
      <c r="AP95" s="107"/>
      <c r="AZ95" s="107"/>
      <c r="BJ95" s="107"/>
      <c r="BT95" s="107"/>
      <c r="BU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77" t="str">
        <f ca="true">IF(ISBLANK('Data Summary'!A98),"",'Data Summary'!A98)</f>
        <v/>
      </c>
      <c r="B96" s="107"/>
      <c r="L96" s="107"/>
      <c r="V96" s="107"/>
      <c r="AF96" s="107"/>
      <c r="AP96" s="107"/>
      <c r="AZ96" s="107"/>
      <c r="BJ96" s="107"/>
      <c r="BT96" s="107"/>
      <c r="BU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77" t="str">
        <f ca="true">IF(ISBLANK('Data Summary'!A99),"",'Data Summary'!A99)</f>
        <v/>
      </c>
      <c r="B97" s="107"/>
      <c r="L97" s="107"/>
      <c r="V97" s="107"/>
      <c r="AF97" s="107"/>
      <c r="AP97" s="107"/>
      <c r="AZ97" s="107"/>
      <c r="BJ97" s="107"/>
      <c r="BT97" s="107"/>
      <c r="BU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77" t="str">
        <f ca="true">IF(ISBLANK('Data Summary'!A100),"",'Data Summary'!A100)</f>
        <v/>
      </c>
      <c r="B98" s="107"/>
      <c r="L98" s="107"/>
      <c r="V98" s="107"/>
      <c r="AF98" s="107"/>
      <c r="AP98" s="107"/>
      <c r="AZ98" s="107"/>
      <c r="BJ98" s="107"/>
      <c r="BT98" s="107"/>
      <c r="BU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77" t="str">
        <f ca="true">IF(ISBLANK('Data Summary'!A101),"",'Data Summary'!A101)</f>
        <v/>
      </c>
      <c r="B99" s="107"/>
      <c r="L99" s="107"/>
      <c r="V99" s="107"/>
      <c r="AF99" s="107"/>
      <c r="AP99" s="107"/>
      <c r="AZ99" s="107"/>
      <c r="BJ99" s="107"/>
      <c r="BT99" s="107"/>
      <c r="BU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77" t="str">
        <f ca="true">IF(ISBLANK('Data Summary'!A102),"",'Data Summary'!A102)</f>
        <v/>
      </c>
      <c r="B100" s="107"/>
      <c r="L100" s="107"/>
      <c r="V100" s="107"/>
      <c r="AF100" s="107"/>
      <c r="AP100" s="107"/>
      <c r="AZ100" s="107"/>
      <c r="BJ100" s="107"/>
      <c r="BT100" s="107"/>
      <c r="BU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77" t="str">
        <f ca="true">IF(ISBLANK('Data Summary'!A103),"",'Data Summary'!A103)</f>
        <v/>
      </c>
      <c r="B101" s="107"/>
      <c r="L101" s="107"/>
      <c r="V101" s="107"/>
      <c r="AF101" s="107"/>
      <c r="AP101" s="107"/>
      <c r="AZ101" s="107"/>
      <c r="BJ101" s="107"/>
      <c r="BT101" s="107"/>
      <c r="BU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77" t="str">
        <f ca="true">IF(ISBLANK('Data Summary'!A104),"",'Data Summary'!A104)</f>
        <v/>
      </c>
      <c r="B102" s="107"/>
      <c r="L102" s="107"/>
      <c r="V102" s="107"/>
      <c r="AF102" s="107"/>
      <c r="AP102" s="107"/>
      <c r="AZ102" s="107"/>
      <c r="BJ102" s="107"/>
      <c r="BT102" s="107"/>
      <c r="BU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77" t="str">
        <f ca="true">IF(ISBLANK('Data Summary'!A105),"",'Data Summary'!A105)</f>
        <v/>
      </c>
      <c r="B103" s="107"/>
      <c r="L103" s="107"/>
      <c r="V103" s="107"/>
      <c r="AF103" s="107"/>
      <c r="AP103" s="107"/>
      <c r="AZ103" s="107"/>
      <c r="BJ103" s="107"/>
      <c r="BT103" s="107"/>
      <c r="BU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77" t="str">
        <f ca="true">IF(ISBLANK('Data Summary'!A106),"",'Data Summary'!A106)</f>
        <v/>
      </c>
      <c r="B104" s="107"/>
      <c r="L104" s="107"/>
      <c r="V104" s="107"/>
      <c r="AF104" s="107"/>
      <c r="AP104" s="107"/>
      <c r="AZ104" s="107"/>
      <c r="BJ104" s="107"/>
      <c r="BT104" s="107"/>
      <c r="BU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77" t="str">
        <f ca="true">IF(ISBLANK('Data Summary'!A107),"",'Data Summary'!A107)</f>
        <v/>
      </c>
      <c r="B105" s="107"/>
      <c r="L105" s="107"/>
      <c r="V105" s="107"/>
      <c r="AF105" s="107"/>
      <c r="AP105" s="107"/>
      <c r="AZ105" s="107"/>
      <c r="BJ105" s="107"/>
      <c r="BT105" s="107"/>
      <c r="BU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77" t="str">
        <f ca="true">IF(ISBLANK('Data Summary'!A108),"",'Data Summary'!A108)</f>
        <v/>
      </c>
      <c r="B106" s="107"/>
      <c r="L106" s="107"/>
      <c r="V106" s="107"/>
      <c r="AF106" s="107"/>
      <c r="AP106" s="107"/>
      <c r="AZ106" s="107"/>
      <c r="BJ106" s="107"/>
      <c r="BT106" s="107"/>
      <c r="BU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77" t="str">
        <f ca="true">IF(ISBLANK('Data Summary'!A109),"",'Data Summary'!A109)</f>
        <v/>
      </c>
      <c r="B107" s="107"/>
      <c r="L107" s="107"/>
      <c r="V107" s="107"/>
      <c r="AF107" s="107"/>
      <c r="AP107" s="107"/>
      <c r="AZ107" s="107"/>
      <c r="BJ107" s="107"/>
      <c r="BT107" s="107"/>
      <c r="BU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77" t="str">
        <f ca="true">IF(ISBLANK('Data Summary'!A110),"",'Data Summary'!A110)</f>
        <v/>
      </c>
      <c r="B108" s="107"/>
      <c r="L108" s="107"/>
      <c r="V108" s="107"/>
      <c r="AF108" s="107"/>
      <c r="AP108" s="107"/>
      <c r="AZ108" s="107"/>
      <c r="BJ108" s="107"/>
      <c r="BT108" s="107"/>
      <c r="BU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77" t="str">
        <f ca="true">IF(ISBLANK('Data Summary'!A111),"",'Data Summary'!A111)</f>
        <v/>
      </c>
      <c r="B109" s="107"/>
      <c r="L109" s="107"/>
      <c r="V109" s="107"/>
      <c r="AF109" s="107"/>
      <c r="AP109" s="107"/>
      <c r="AZ109" s="107"/>
      <c r="BJ109" s="107"/>
      <c r="BT109" s="107"/>
      <c r="BU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77" t="str">
        <f ca="true">IF(ISBLANK('Data Summary'!A112),"",'Data Summary'!A112)</f>
        <v/>
      </c>
      <c r="B110" s="107"/>
      <c r="L110" s="107"/>
      <c r="V110" s="107"/>
      <c r="AF110" s="107"/>
      <c r="AP110" s="107"/>
      <c r="AZ110" s="107"/>
      <c r="BJ110" s="107"/>
      <c r="BT110" s="107"/>
      <c r="BU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77" t="str">
        <f ca="true">IF(ISBLANK('Data Summary'!A113),"",'Data Summary'!A113)</f>
        <v/>
      </c>
      <c r="B111" s="107"/>
      <c r="L111" s="107"/>
      <c r="V111" s="107"/>
      <c r="AF111" s="107"/>
      <c r="AP111" s="107"/>
      <c r="AZ111" s="107"/>
      <c r="BJ111" s="107"/>
      <c r="BT111" s="107"/>
      <c r="BU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77" t="str">
        <f ca="true">IF(ISBLANK('Data Summary'!A114),"",'Data Summary'!A114)</f>
        <v/>
      </c>
      <c r="B112" s="107"/>
      <c r="L112" s="107"/>
      <c r="V112" s="107"/>
      <c r="AF112" s="107"/>
      <c r="AP112" s="107"/>
      <c r="AZ112" s="107"/>
      <c r="BJ112" s="107"/>
      <c r="BT112" s="107"/>
      <c r="BU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77" t="str">
        <f ca="true">IF(ISBLANK('Data Summary'!A115),"",'Data Summary'!A115)</f>
        <v/>
      </c>
      <c r="B113" s="107"/>
      <c r="L113" s="107"/>
      <c r="V113" s="107"/>
      <c r="AF113" s="107"/>
      <c r="AP113" s="107"/>
      <c r="AZ113" s="107"/>
      <c r="BJ113" s="107"/>
      <c r="BT113" s="107"/>
      <c r="BU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77" t="str">
        <f ca="true">IF(ISBLANK('Data Summary'!A116),"",'Data Summary'!A116)</f>
        <v/>
      </c>
      <c r="B114" s="107"/>
      <c r="L114" s="107"/>
      <c r="V114" s="107"/>
      <c r="AF114" s="107"/>
      <c r="AP114" s="107"/>
      <c r="AZ114" s="107"/>
      <c r="BJ114" s="107"/>
      <c r="BT114" s="107"/>
      <c r="BU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77" t="str">
        <f ca="true">IF(ISBLANK('Data Summary'!A117),"",'Data Summary'!A117)</f>
        <v/>
      </c>
      <c r="B115" s="107"/>
      <c r="L115" s="107"/>
      <c r="V115" s="107"/>
      <c r="AF115" s="107"/>
      <c r="AP115" s="107"/>
      <c r="AZ115" s="107"/>
      <c r="BJ115" s="107"/>
      <c r="BT115" s="107"/>
      <c r="BU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77" t="str">
        <f ca="true">IF(ISBLANK('Data Summary'!A118),"",'Data Summary'!A118)</f>
        <v/>
      </c>
      <c r="B116" s="107"/>
      <c r="L116" s="107"/>
      <c r="V116" s="107"/>
      <c r="AF116" s="107"/>
      <c r="AP116" s="107"/>
      <c r="AZ116" s="107"/>
      <c r="BJ116" s="107"/>
      <c r="BT116" s="107"/>
      <c r="BU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77" t="str">
        <f ca="true">IF(ISBLANK('Data Summary'!A119),"",'Data Summary'!A119)</f>
        <v/>
      </c>
      <c r="B117" s="107"/>
      <c r="L117" s="107"/>
      <c r="V117" s="107"/>
      <c r="AF117" s="107"/>
      <c r="AP117" s="107"/>
      <c r="AZ117" s="107"/>
      <c r="BJ117" s="107"/>
      <c r="BT117" s="107"/>
      <c r="BU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77" t="str">
        <f ca="true">IF(ISBLANK('Data Summary'!A120),"",'Data Summary'!A120)</f>
        <v/>
      </c>
      <c r="B118" s="107"/>
      <c r="L118" s="107"/>
      <c r="V118" s="107"/>
      <c r="AF118" s="107"/>
      <c r="AP118" s="107"/>
      <c r="AZ118" s="107"/>
      <c r="BJ118" s="107"/>
      <c r="BT118" s="107"/>
      <c r="BU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77" t="str">
        <f ca="true">IF(ISBLANK('Data Summary'!A121),"",'Data Summary'!A121)</f>
        <v/>
      </c>
      <c r="B119" s="107"/>
      <c r="L119" s="107"/>
      <c r="V119" s="107"/>
      <c r="AF119" s="107"/>
      <c r="AP119" s="107"/>
      <c r="AZ119" s="107"/>
      <c r="BJ119" s="107"/>
      <c r="BT119" s="107"/>
      <c r="BU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77" t="str">
        <f ca="true">IF(ISBLANK('Data Summary'!A122),"",'Data Summary'!A122)</f>
        <v/>
      </c>
      <c r="B120" s="107"/>
      <c r="L120" s="107"/>
      <c r="V120" s="107"/>
      <c r="AF120" s="107"/>
      <c r="AP120" s="107"/>
      <c r="AZ120" s="107"/>
      <c r="BJ120" s="107"/>
      <c r="BT120" s="107"/>
      <c r="BU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77" t="str">
        <f ca="true">IF(ISBLANK('Data Summary'!A123),"",'Data Summary'!A123)</f>
        <v/>
      </c>
      <c r="B121" s="107"/>
      <c r="L121" s="107"/>
      <c r="V121" s="107"/>
      <c r="AF121" s="107"/>
      <c r="AP121" s="107"/>
      <c r="AZ121" s="107"/>
      <c r="BJ121" s="107"/>
      <c r="BT121" s="107"/>
      <c r="BU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77" t="str">
        <f ca="true">IF(ISBLANK('Data Summary'!A124),"",'Data Summary'!A124)</f>
        <v/>
      </c>
      <c r="B122" s="107"/>
      <c r="L122" s="107"/>
      <c r="V122" s="107"/>
      <c r="AF122" s="107"/>
      <c r="AP122" s="107"/>
      <c r="AZ122" s="107"/>
      <c r="BJ122" s="107"/>
      <c r="BT122" s="107"/>
      <c r="BU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77" t="str">
        <f ca="true">IF(ISBLANK('Data Summary'!A125),"",'Data Summary'!A125)</f>
        <v/>
      </c>
      <c r="B123" s="107"/>
      <c r="L123" s="107"/>
      <c r="V123" s="107"/>
      <c r="AF123" s="107"/>
      <c r="AP123" s="107"/>
      <c r="AZ123" s="107"/>
      <c r="BJ123" s="107"/>
      <c r="BT123" s="107"/>
      <c r="BU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77" t="str">
        <f ca="true">IF(ISBLANK('Data Summary'!A126),"",'Data Summary'!A126)</f>
        <v/>
      </c>
      <c r="B124" s="107"/>
      <c r="L124" s="107"/>
      <c r="V124" s="107"/>
      <c r="AF124" s="107"/>
      <c r="AP124" s="107"/>
      <c r="AZ124" s="107"/>
      <c r="BJ124" s="107"/>
      <c r="BT124" s="107"/>
      <c r="BU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77" t="str">
        <f ca="true">IF(ISBLANK('Data Summary'!A127),"",'Data Summary'!A127)</f>
        <v/>
      </c>
      <c r="B125" s="107"/>
      <c r="L125" s="107"/>
      <c r="V125" s="107"/>
      <c r="AF125" s="107"/>
      <c r="AP125" s="107"/>
      <c r="AZ125" s="107"/>
      <c r="BJ125" s="107"/>
      <c r="BT125" s="107"/>
      <c r="BU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77" t="str">
        <f ca="true">IF(ISBLANK('Data Summary'!A128),"",'Data Summary'!A128)</f>
        <v/>
      </c>
      <c r="B126" s="107"/>
      <c r="L126" s="107"/>
      <c r="V126" s="107"/>
      <c r="AF126" s="107"/>
      <c r="AP126" s="107"/>
      <c r="AZ126" s="107"/>
      <c r="BJ126" s="107"/>
      <c r="BT126" s="107"/>
      <c r="BU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77" t="str">
        <f ca="true">IF(ISBLANK('Data Summary'!A129),"",'Data Summary'!A129)</f>
        <v/>
      </c>
      <c r="B127" s="107"/>
      <c r="L127" s="107"/>
      <c r="V127" s="107"/>
      <c r="AF127" s="107"/>
      <c r="AP127" s="107"/>
      <c r="AZ127" s="107"/>
      <c r="BJ127" s="107"/>
      <c r="BT127" s="107"/>
      <c r="BU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77" t="str">
        <f ca="true">IF(ISBLANK('Data Summary'!A130),"",'Data Summary'!A130)</f>
        <v/>
      </c>
      <c r="B128" s="107"/>
      <c r="L128" s="107"/>
      <c r="V128" s="107"/>
      <c r="AF128" s="107"/>
      <c r="AP128" s="107"/>
      <c r="AZ128" s="107"/>
      <c r="BJ128" s="107"/>
      <c r="BT128" s="107"/>
      <c r="BU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77" t="str">
        <f ca="true">IF(ISBLANK('Data Summary'!A131),"",'Data Summary'!A131)</f>
        <v/>
      </c>
      <c r="B129" s="107"/>
      <c r="L129" s="107"/>
      <c r="V129" s="107"/>
      <c r="AF129" s="107"/>
      <c r="AP129" s="107"/>
      <c r="AZ129" s="107"/>
      <c r="BJ129" s="107"/>
      <c r="BT129" s="107"/>
      <c r="BU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77" t="str">
        <f ca="true">IF(ISBLANK('Data Summary'!A132),"",'Data Summary'!A132)</f>
        <v/>
      </c>
      <c r="B130" s="107"/>
      <c r="L130" s="107"/>
      <c r="V130" s="107"/>
      <c r="AF130" s="107"/>
      <c r="AP130" s="107"/>
      <c r="AZ130" s="107"/>
      <c r="BJ130" s="107"/>
      <c r="BT130" s="107"/>
      <c r="BU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77" t="str">
        <f ca="true">IF(ISBLANK('Data Summary'!A133),"",'Data Summary'!A133)</f>
        <v/>
      </c>
      <c r="B131" s="107"/>
      <c r="L131" s="107"/>
      <c r="V131" s="107"/>
      <c r="AF131" s="107"/>
      <c r="AP131" s="107"/>
      <c r="AZ131" s="107"/>
      <c r="BJ131" s="107"/>
      <c r="BT131" s="107"/>
      <c r="BU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77" t="str">
        <f ca="true">IF(ISBLANK('Data Summary'!A134),"",'Data Summary'!A134)</f>
        <v/>
      </c>
      <c r="B132" s="107"/>
      <c r="L132" s="107"/>
      <c r="V132" s="107"/>
      <c r="AF132" s="107"/>
      <c r="AP132" s="107"/>
      <c r="AZ132" s="107"/>
      <c r="BJ132" s="107"/>
      <c r="BT132" s="107"/>
      <c r="BU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77" t="str">
        <f ca="true">IF(ISBLANK('Data Summary'!A135),"",'Data Summary'!A135)</f>
        <v/>
      </c>
      <c r="B133" s="107"/>
      <c r="L133" s="107"/>
      <c r="V133" s="107"/>
      <c r="AF133" s="107"/>
      <c r="AP133" s="107"/>
      <c r="AZ133" s="107"/>
      <c r="BJ133" s="107"/>
      <c r="BT133" s="107"/>
      <c r="BU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77" t="str">
        <f ca="true">IF(ISBLANK('Data Summary'!A136),"",'Data Summary'!A136)</f>
        <v/>
      </c>
      <c r="B134" s="107"/>
      <c r="L134" s="107"/>
      <c r="V134" s="107"/>
      <c r="AF134" s="107"/>
      <c r="AP134" s="107"/>
      <c r="AZ134" s="107"/>
      <c r="BJ134" s="107"/>
      <c r="BT134" s="107"/>
      <c r="BU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77" t="str">
        <f ca="true">IF(ISBLANK('Data Summary'!A137),"",'Data Summary'!A137)</f>
        <v/>
      </c>
      <c r="B135" s="107"/>
      <c r="L135" s="107"/>
      <c r="V135" s="107"/>
      <c r="AF135" s="107"/>
      <c r="AP135" s="107"/>
      <c r="AZ135" s="107"/>
      <c r="BJ135" s="107"/>
      <c r="BT135" s="107"/>
      <c r="BU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77" t="str">
        <f ca="true">IF(ISBLANK('Data Summary'!A138),"",'Data Summary'!A138)</f>
        <v/>
      </c>
      <c r="B136" s="107"/>
      <c r="L136" s="107"/>
      <c r="V136" s="107"/>
      <c r="AF136" s="107"/>
      <c r="AP136" s="107"/>
      <c r="AZ136" s="107"/>
      <c r="BJ136" s="107"/>
      <c r="BT136" s="107"/>
      <c r="BU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77" t="str">
        <f ca="true">IF(ISBLANK('Data Summary'!A139),"",'Data Summary'!A139)</f>
        <v/>
      </c>
      <c r="B137" s="107"/>
      <c r="L137" s="107"/>
      <c r="V137" s="107"/>
      <c r="AF137" s="107"/>
      <c r="AP137" s="107"/>
      <c r="AZ137" s="107"/>
      <c r="BJ137" s="107"/>
      <c r="BT137" s="107"/>
      <c r="BU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77" t="str">
        <f ca="true">IF(ISBLANK('Data Summary'!A140),"",'Data Summary'!A140)</f>
        <v/>
      </c>
      <c r="B138" s="107"/>
      <c r="L138" s="107"/>
      <c r="V138" s="107"/>
      <c r="AF138" s="107"/>
      <c r="AP138" s="107"/>
      <c r="AZ138" s="107"/>
      <c r="BJ138" s="107"/>
      <c r="BT138" s="107"/>
      <c r="BU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77" t="str">
        <f ca="true">IF(ISBLANK('Data Summary'!A141),"",'Data Summary'!A141)</f>
        <v/>
      </c>
      <c r="B139" s="107"/>
      <c r="L139" s="107"/>
      <c r="V139" s="107"/>
      <c r="AF139" s="107"/>
      <c r="AP139" s="107"/>
      <c r="AZ139" s="107"/>
      <c r="BJ139" s="107"/>
      <c r="BT139" s="107"/>
      <c r="BU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77" t="str">
        <f ca="true">IF(ISBLANK('Data Summary'!A142),"",'Data Summary'!A142)</f>
        <v/>
      </c>
      <c r="B140" s="107"/>
      <c r="L140" s="107"/>
      <c r="V140" s="107"/>
      <c r="AF140" s="107"/>
      <c r="AP140" s="107"/>
      <c r="AZ140" s="107"/>
      <c r="BJ140" s="107"/>
      <c r="BT140" s="107"/>
      <c r="BU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77" t="str">
        <f ca="true">IF(ISBLANK('Data Summary'!A143),"",'Data Summary'!A143)</f>
        <v/>
      </c>
      <c r="B141" s="107"/>
      <c r="L141" s="107"/>
      <c r="V141" s="107"/>
      <c r="AF141" s="107"/>
      <c r="AP141" s="107"/>
      <c r="AZ141" s="107"/>
      <c r="BJ141" s="107"/>
      <c r="BT141" s="107"/>
      <c r="BU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77" t="str">
        <f ca="true">IF(ISBLANK('Data Summary'!A144),"",'Data Summary'!A144)</f>
        <v/>
      </c>
      <c r="B142" s="107"/>
      <c r="L142" s="107"/>
      <c r="V142" s="107"/>
      <c r="AF142" s="107"/>
      <c r="AP142" s="107"/>
      <c r="AZ142" s="107"/>
      <c r="BJ142" s="107"/>
      <c r="BT142" s="107"/>
      <c r="BU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77" t="str">
        <f ca="true">IF(ISBLANK('Data Summary'!A145),"",'Data Summary'!A145)</f>
        <v/>
      </c>
      <c r="B143" s="107"/>
      <c r="L143" s="107"/>
      <c r="V143" s="107"/>
      <c r="AF143" s="107"/>
      <c r="AP143" s="107"/>
      <c r="AZ143" s="107"/>
      <c r="BJ143" s="107"/>
      <c r="BT143" s="107"/>
      <c r="BU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77" t="str">
        <f ca="true">IF(ISBLANK('Data Summary'!A146),"",'Data Summary'!A146)</f>
        <v/>
      </c>
      <c r="B144" s="107"/>
      <c r="L144" s="107"/>
      <c r="V144" s="107"/>
      <c r="AF144" s="107"/>
      <c r="AP144" s="107"/>
      <c r="AZ144" s="107"/>
      <c r="BJ144" s="107"/>
      <c r="BT144" s="107"/>
      <c r="BU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77" t="str">
        <f ca="true">IF(ISBLANK('Data Summary'!A147),"",'Data Summary'!A147)</f>
        <v/>
      </c>
      <c r="B145" s="107"/>
      <c r="L145" s="107"/>
      <c r="V145" s="107"/>
      <c r="AF145" s="107"/>
      <c r="AP145" s="107"/>
      <c r="AZ145" s="107"/>
      <c r="BJ145" s="107"/>
      <c r="BT145" s="107"/>
      <c r="BU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77" t="str">
        <f ca="true">IF(ISBLANK('Data Summary'!A148),"",'Data Summary'!A148)</f>
        <v/>
      </c>
      <c r="B146" s="107"/>
      <c r="L146" s="107"/>
      <c r="V146" s="107"/>
      <c r="AF146" s="107"/>
      <c r="AP146" s="107"/>
      <c r="AZ146" s="107"/>
      <c r="BJ146" s="107"/>
      <c r="BT146" s="107"/>
      <c r="BU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77" t="str">
        <f ca="true">IF(ISBLANK('Data Summary'!A149),"",'Data Summary'!A149)</f>
        <v/>
      </c>
      <c r="B147" s="107"/>
      <c r="L147" s="107"/>
      <c r="V147" s="107"/>
      <c r="AF147" s="107"/>
      <c r="AP147" s="107"/>
      <c r="AZ147" s="107"/>
      <c r="BJ147" s="107"/>
      <c r="BT147" s="107"/>
      <c r="BU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77" t="str">
        <f ca="true">IF(ISBLANK('Data Summary'!A150),"",'Data Summary'!A150)</f>
        <v/>
      </c>
      <c r="B148" s="107"/>
      <c r="L148" s="107"/>
      <c r="V148" s="107"/>
      <c r="AF148" s="107"/>
      <c r="AP148" s="107"/>
      <c r="AZ148" s="107"/>
      <c r="BJ148" s="107"/>
      <c r="BT148" s="107"/>
      <c r="BU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77" t="str">
        <f ca="true">IF(ISBLANK('Data Summary'!A151),"",'Data Summary'!A151)</f>
        <v/>
      </c>
      <c r="B149" s="107"/>
      <c r="L149" s="107"/>
      <c r="V149" s="107"/>
      <c r="AF149" s="107"/>
      <c r="AP149" s="107"/>
      <c r="AZ149" s="107"/>
      <c r="BJ149" s="107"/>
      <c r="BT149" s="107"/>
      <c r="BU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77" t="str">
        <f ca="true">IF(ISBLANK('Data Summary'!A152),"",'Data Summary'!A152)</f>
        <v/>
      </c>
      <c r="B150" s="107"/>
      <c r="L150" s="107"/>
      <c r="V150" s="107"/>
      <c r="AF150" s="107"/>
      <c r="AP150" s="107"/>
      <c r="AZ150" s="107"/>
      <c r="BJ150" s="107"/>
      <c r="BT150" s="107"/>
      <c r="BU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77" t="str">
        <f ca="true">IF(ISBLANK('Data Summary'!A153),"",'Data Summary'!A153)</f>
        <v/>
      </c>
      <c r="B151" s="107"/>
      <c r="L151" s="107"/>
      <c r="V151" s="107"/>
      <c r="AF151" s="107"/>
      <c r="AP151" s="107"/>
      <c r="AZ151" s="107"/>
      <c r="BJ151" s="107"/>
      <c r="BT151" s="107"/>
      <c r="BU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71"/>
      <c r="B152" s="107"/>
      <c r="L152" s="107"/>
      <c r="V152" s="107"/>
      <c r="AF152" s="107"/>
      <c r="AP152" s="107"/>
      <c r="AZ152" s="107"/>
      <c r="BJ152" s="107"/>
      <c r="BT152" s="107"/>
      <c r="BU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71"/>
      <c r="B153" s="107"/>
      <c r="L153" s="107"/>
      <c r="V153" s="107"/>
      <c r="AF153" s="107"/>
      <c r="AP153" s="107"/>
      <c r="AZ153" s="107"/>
      <c r="BJ153" s="107"/>
      <c r="BT153" s="107"/>
      <c r="BU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71"/>
      <c r="B154" s="107"/>
      <c r="L154" s="107"/>
      <c r="V154" s="107"/>
      <c r="AF154" s="107"/>
      <c r="AP154" s="107"/>
      <c r="AZ154" s="107"/>
      <c r="BJ154" s="107"/>
      <c r="BT154" s="107"/>
      <c r="BU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71"/>
      <c r="B155" s="107"/>
      <c r="L155" s="107"/>
      <c r="V155" s="107"/>
      <c r="AF155" s="107"/>
      <c r="AP155" s="107"/>
      <c r="AZ155" s="107"/>
      <c r="BJ155" s="107"/>
      <c r="BT155" s="107"/>
      <c r="BU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71"/>
      <c r="B156" s="107"/>
      <c r="L156" s="107"/>
      <c r="V156" s="107"/>
      <c r="AF156" s="107"/>
      <c r="AP156" s="107"/>
      <c r="AZ156" s="107"/>
      <c r="BJ156" s="107"/>
      <c r="BT156" s="107"/>
      <c r="BU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71"/>
      <c r="B157" s="107"/>
      <c r="L157" s="107"/>
      <c r="V157" s="107"/>
      <c r="AF157" s="107"/>
      <c r="AP157" s="107"/>
      <c r="AZ157" s="107"/>
      <c r="BJ157" s="107"/>
      <c r="BT157" s="107"/>
      <c r="BU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71"/>
      <c r="B158" s="107"/>
      <c r="L158" s="107"/>
      <c r="V158" s="107"/>
      <c r="AF158" s="107"/>
      <c r="AP158" s="107"/>
      <c r="AZ158" s="107"/>
      <c r="BJ158" s="107"/>
      <c r="BT158" s="107"/>
      <c r="BU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71"/>
      <c r="B159" s="107"/>
      <c r="L159" s="107"/>
      <c r="V159" s="107"/>
      <c r="AF159" s="107"/>
      <c r="AP159" s="107"/>
      <c r="AZ159" s="107"/>
      <c r="BJ159" s="107"/>
      <c r="BT159" s="107"/>
      <c r="BU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71"/>
      <c r="B160" s="107"/>
      <c r="L160" s="107"/>
      <c r="V160" s="107"/>
      <c r="AF160" s="107"/>
      <c r="AP160" s="107"/>
      <c r="AZ160" s="107"/>
      <c r="BJ160" s="107"/>
      <c r="BT160" s="107"/>
      <c r="BU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71"/>
      <c r="B161" s="107"/>
      <c r="L161" s="107"/>
      <c r="V161" s="107"/>
      <c r="AF161" s="107"/>
      <c r="AP161" s="107"/>
      <c r="AZ161" s="107"/>
      <c r="BJ161" s="107"/>
      <c r="BT161" s="107"/>
      <c r="BU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71"/>
      <c r="B162" s="107"/>
      <c r="L162" s="107"/>
      <c r="V162" s="107"/>
      <c r="AF162" s="107"/>
      <c r="AP162" s="107"/>
      <c r="AZ162" s="107"/>
      <c r="BJ162" s="107"/>
      <c r="BT162" s="107"/>
      <c r="BU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71"/>
      <c r="B163" s="107"/>
      <c r="L163" s="107"/>
      <c r="V163" s="107"/>
      <c r="AF163" s="107"/>
      <c r="AP163" s="107"/>
      <c r="AZ163" s="107"/>
      <c r="BJ163" s="107"/>
      <c r="BT163" s="107"/>
      <c r="BU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71"/>
      <c r="B164" s="107"/>
      <c r="L164" s="107"/>
      <c r="V164" s="107"/>
      <c r="AF164" s="107"/>
      <c r="AP164" s="107"/>
      <c r="AZ164" s="107"/>
      <c r="BJ164" s="107"/>
      <c r="BT164" s="107"/>
      <c r="BU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71"/>
      <c r="B165" s="107"/>
      <c r="L165" s="107"/>
      <c r="V165" s="107"/>
      <c r="AF165" s="107"/>
      <c r="AP165" s="107"/>
      <c r="AZ165" s="107"/>
      <c r="BJ165" s="107"/>
      <c r="BT165" s="107"/>
      <c r="BU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71"/>
      <c r="B166" s="107"/>
      <c r="L166" s="107"/>
      <c r="V166" s="107"/>
      <c r="AF166" s="107"/>
      <c r="AP166" s="107"/>
      <c r="AZ166" s="107"/>
      <c r="BJ166" s="107"/>
      <c r="BT166" s="107"/>
      <c r="BU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71"/>
      <c r="B167" s="107"/>
      <c r="L167" s="107"/>
      <c r="V167" s="107"/>
      <c r="AF167" s="107"/>
      <c r="AP167" s="107"/>
      <c r="AZ167" s="107"/>
      <c r="BJ167" s="107"/>
      <c r="BT167" s="107"/>
      <c r="BU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71"/>
      <c r="B168" s="107"/>
      <c r="L168" s="107"/>
      <c r="V168" s="107"/>
      <c r="AF168" s="107"/>
      <c r="AP168" s="107"/>
      <c r="AZ168" s="107"/>
      <c r="BJ168" s="107"/>
      <c r="BT168" s="107"/>
      <c r="BU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71"/>
      <c r="B169" s="107"/>
      <c r="L169" s="107"/>
      <c r="V169" s="107"/>
      <c r="AF169" s="107"/>
      <c r="AP169" s="107"/>
      <c r="AZ169" s="107"/>
      <c r="BJ169" s="107"/>
      <c r="BT169" s="107"/>
      <c r="BU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71"/>
      <c r="B170" s="107"/>
      <c r="L170" s="107"/>
      <c r="V170" s="107"/>
      <c r="AF170" s="107"/>
      <c r="AP170" s="107"/>
      <c r="AZ170" s="107"/>
      <c r="BJ170" s="107"/>
      <c r="BT170" s="107"/>
      <c r="BU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71"/>
      <c r="B171" s="107"/>
      <c r="L171" s="107"/>
      <c r="V171" s="107"/>
      <c r="AF171" s="107"/>
      <c r="AP171" s="107"/>
      <c r="AZ171" s="107"/>
      <c r="BJ171" s="107"/>
      <c r="BT171" s="107"/>
      <c r="BU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71"/>
      <c r="B172" s="107"/>
      <c r="L172" s="107"/>
      <c r="V172" s="107"/>
      <c r="AF172" s="107"/>
      <c r="AP172" s="107"/>
      <c r="AZ172" s="107"/>
      <c r="BJ172" s="107"/>
      <c r="BT172" s="107"/>
      <c r="BU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71"/>
      <c r="B173" s="107"/>
      <c r="L173" s="107"/>
      <c r="V173" s="107"/>
      <c r="AF173" s="107"/>
      <c r="AP173" s="107"/>
      <c r="AZ173" s="107"/>
      <c r="BJ173" s="107"/>
      <c r="BT173" s="107"/>
      <c r="BU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71"/>
      <c r="B174" s="107"/>
      <c r="L174" s="107"/>
      <c r="V174" s="107"/>
      <c r="AF174" s="107"/>
      <c r="AP174" s="107"/>
      <c r="AZ174" s="107"/>
      <c r="BJ174" s="107"/>
      <c r="BT174" s="107"/>
      <c r="BU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71"/>
      <c r="B175" s="107"/>
      <c r="L175" s="107"/>
      <c r="V175" s="107"/>
      <c r="AF175" s="107"/>
      <c r="AP175" s="107"/>
      <c r="AZ175" s="107"/>
      <c r="BJ175" s="107"/>
      <c r="BT175" s="107"/>
      <c r="BU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71"/>
      <c r="B176" s="107"/>
      <c r="L176" s="107"/>
      <c r="V176" s="107"/>
      <c r="AF176" s="107"/>
      <c r="AP176" s="107"/>
      <c r="AZ176" s="107"/>
      <c r="BJ176" s="107"/>
      <c r="BT176" s="107"/>
      <c r="BU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71"/>
      <c r="B177" s="107"/>
      <c r="L177" s="107"/>
      <c r="V177" s="107"/>
      <c r="AF177" s="107"/>
      <c r="AP177" s="107"/>
      <c r="AZ177" s="107"/>
      <c r="BJ177" s="107"/>
      <c r="BT177" s="107"/>
      <c r="BU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71"/>
      <c r="B178" s="107"/>
      <c r="L178" s="107"/>
      <c r="V178" s="107"/>
      <c r="AF178" s="107"/>
      <c r="AP178" s="107"/>
      <c r="AZ178" s="107"/>
      <c r="BJ178" s="107"/>
      <c r="BT178" s="107"/>
      <c r="BU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71"/>
      <c r="B179" s="107"/>
      <c r="L179" s="107"/>
      <c r="V179" s="107"/>
      <c r="AF179" s="107"/>
      <c r="AP179" s="107"/>
      <c r="AZ179" s="107"/>
      <c r="BJ179" s="107"/>
      <c r="BT179" s="107"/>
      <c r="BU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71"/>
      <c r="B180" s="107"/>
      <c r="L180" s="107"/>
      <c r="V180" s="107"/>
      <c r="AF180" s="107"/>
      <c r="AP180" s="107"/>
      <c r="AZ180" s="107"/>
      <c r="BJ180" s="107"/>
      <c r="BT180" s="107"/>
      <c r="BU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71"/>
      <c r="B181" s="107"/>
      <c r="L181" s="107"/>
      <c r="V181" s="107"/>
      <c r="AF181" s="107"/>
      <c r="AP181" s="107"/>
      <c r="AZ181" s="107"/>
      <c r="BJ181" s="107"/>
      <c r="BT181" s="107"/>
      <c r="BU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71"/>
      <c r="B182" s="107"/>
      <c r="L182" s="107"/>
      <c r="V182" s="107"/>
      <c r="AF182" s="107"/>
      <c r="AP182" s="107"/>
      <c r="AZ182" s="107"/>
      <c r="BJ182" s="107"/>
      <c r="BT182" s="107"/>
      <c r="BU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71"/>
      <c r="B183" s="107"/>
      <c r="L183" s="107"/>
      <c r="V183" s="107"/>
      <c r="AF183" s="107"/>
      <c r="AP183" s="107"/>
      <c r="AZ183" s="107"/>
      <c r="BJ183" s="107"/>
      <c r="BT183" s="107"/>
      <c r="BU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71"/>
      <c r="B184" s="107"/>
      <c r="L184" s="107"/>
      <c r="V184" s="107"/>
      <c r="AF184" s="107"/>
      <c r="AP184" s="107"/>
      <c r="AZ184" s="107"/>
      <c r="BJ184" s="107"/>
      <c r="BT184" s="107"/>
      <c r="BU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71"/>
      <c r="B185" s="107"/>
      <c r="L185" s="107"/>
      <c r="V185" s="107"/>
      <c r="AF185" s="107"/>
      <c r="AP185" s="107"/>
      <c r="AZ185" s="107"/>
      <c r="BJ185" s="107"/>
      <c r="BT185" s="107"/>
      <c r="BU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71"/>
      <c r="B186" s="107"/>
      <c r="L186" s="107"/>
      <c r="V186" s="107"/>
      <c r="AF186" s="107"/>
      <c r="AP186" s="107"/>
      <c r="AZ186" s="107"/>
      <c r="BJ186" s="107"/>
      <c r="BT186" s="107"/>
      <c r="BU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71"/>
      <c r="B187" s="107"/>
      <c r="L187" s="107"/>
      <c r="V187" s="107"/>
      <c r="AF187" s="107"/>
      <c r="AP187" s="107"/>
      <c r="AZ187" s="107"/>
      <c r="BJ187" s="107"/>
      <c r="BT187" s="107"/>
      <c r="BU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71"/>
      <c r="B188" s="107"/>
      <c r="L188" s="107"/>
      <c r="V188" s="107"/>
      <c r="AF188" s="107"/>
      <c r="AP188" s="107"/>
      <c r="AZ188" s="107"/>
      <c r="BJ188" s="107"/>
      <c r="BT188" s="107"/>
      <c r="BU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71"/>
      <c r="B189" s="107"/>
      <c r="L189" s="107"/>
      <c r="V189" s="107"/>
      <c r="AF189" s="107"/>
      <c r="AP189" s="107"/>
      <c r="AZ189" s="107"/>
      <c r="BJ189" s="107"/>
      <c r="BT189" s="107"/>
      <c r="BU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71"/>
      <c r="B190" s="107"/>
      <c r="L190" s="107"/>
      <c r="V190" s="107"/>
      <c r="AF190" s="107"/>
      <c r="AP190" s="107"/>
      <c r="AZ190" s="107"/>
      <c r="BJ190" s="107"/>
      <c r="BT190" s="107"/>
      <c r="BU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71"/>
      <c r="B191" s="107"/>
      <c r="L191" s="107"/>
      <c r="V191" s="107"/>
      <c r="AF191" s="107"/>
      <c r="AP191" s="107"/>
      <c r="AZ191" s="107"/>
      <c r="BJ191" s="107"/>
      <c r="BT191" s="107"/>
      <c r="BU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71"/>
      <c r="B192" s="107"/>
      <c r="L192" s="107"/>
      <c r="V192" s="107"/>
      <c r="AF192" s="107"/>
      <c r="AP192" s="107"/>
      <c r="AZ192" s="107"/>
      <c r="BJ192" s="107"/>
      <c r="BT192" s="107"/>
      <c r="BU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71"/>
      <c r="B193" s="107"/>
      <c r="L193" s="107"/>
      <c r="V193" s="107"/>
      <c r="AF193" s="107"/>
      <c r="AP193" s="107"/>
      <c r="AZ193" s="107"/>
      <c r="BJ193" s="107"/>
      <c r="BT193" s="107"/>
      <c r="BU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71"/>
      <c r="B194" s="107"/>
      <c r="L194" s="107"/>
      <c r="V194" s="107"/>
      <c r="AF194" s="107"/>
      <c r="AP194" s="107"/>
      <c r="AZ194" s="107"/>
      <c r="BJ194" s="107"/>
      <c r="BT194" s="107"/>
      <c r="BU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71"/>
      <c r="B195" s="107"/>
      <c r="L195" s="107"/>
      <c r="V195" s="107"/>
      <c r="AF195" s="107"/>
      <c r="AP195" s="107"/>
      <c r="AZ195" s="107"/>
      <c r="BJ195" s="107"/>
      <c r="BT195" s="107"/>
      <c r="BU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71"/>
      <c r="B196" s="107"/>
      <c r="L196" s="107"/>
      <c r="V196" s="107"/>
      <c r="AF196" s="107"/>
      <c r="AP196" s="107"/>
      <c r="AZ196" s="107"/>
      <c r="BJ196" s="107"/>
      <c r="BT196" s="107"/>
      <c r="BU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71"/>
      <c r="B197" s="107"/>
      <c r="L197" s="107"/>
      <c r="V197" s="107"/>
      <c r="AF197" s="107"/>
      <c r="AP197" s="107"/>
      <c r="AZ197" s="107"/>
      <c r="BJ197" s="107"/>
      <c r="BT197" s="107"/>
      <c r="BU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71"/>
      <c r="B198" s="107"/>
      <c r="L198" s="107"/>
      <c r="V198" s="107"/>
      <c r="AF198" s="107"/>
      <c r="AP198" s="107"/>
      <c r="AZ198" s="107"/>
      <c r="BJ198" s="107"/>
      <c r="BT198" s="107"/>
      <c r="BU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71"/>
      <c r="B199" s="107"/>
      <c r="L199" s="107"/>
      <c r="V199" s="107"/>
      <c r="AF199" s="107"/>
      <c r="AP199" s="107"/>
      <c r="AZ199" s="107"/>
      <c r="BJ199" s="107"/>
      <c r="BT199" s="107"/>
      <c r="BU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71"/>
      <c r="B200" s="107"/>
      <c r="L200" s="107"/>
      <c r="V200" s="107"/>
      <c r="AF200" s="107"/>
      <c r="AP200" s="107"/>
      <c r="AZ200" s="107"/>
      <c r="BJ200" s="107"/>
      <c r="BT200" s="107"/>
      <c r="BU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71"/>
      <c r="B201" s="107"/>
      <c r="L201" s="107"/>
      <c r="V201" s="107"/>
      <c r="AF201" s="107"/>
      <c r="AP201" s="107"/>
      <c r="AZ201" s="107"/>
      <c r="BJ201" s="107"/>
      <c r="BT201" s="107"/>
      <c r="BU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71"/>
      <c r="B202" s="107"/>
      <c r="L202" s="107"/>
      <c r="V202" s="107"/>
      <c r="AF202" s="107"/>
      <c r="AP202" s="107"/>
      <c r="AZ202" s="107"/>
      <c r="BJ202" s="107"/>
      <c r="BT202" s="107"/>
      <c r="BU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71"/>
      <c r="B203" s="107"/>
      <c r="L203" s="107"/>
      <c r="V203" s="107"/>
      <c r="AF203" s="107"/>
      <c r="AP203" s="107"/>
      <c r="AZ203" s="107"/>
      <c r="BJ203" s="107"/>
      <c r="BT203" s="107"/>
      <c r="BU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71"/>
      <c r="B204" s="107"/>
      <c r="L204" s="107"/>
      <c r="V204" s="107"/>
      <c r="AF204" s="107"/>
      <c r="AP204" s="107"/>
      <c r="AZ204" s="107"/>
      <c r="BJ204" s="107"/>
      <c r="BT204" s="107"/>
      <c r="BU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71"/>
      <c r="B205" s="107"/>
      <c r="L205" s="107"/>
      <c r="V205" s="107"/>
      <c r="AF205" s="107"/>
      <c r="AP205" s="107"/>
      <c r="AZ205" s="107"/>
      <c r="BJ205" s="107"/>
      <c r="BT205" s="107"/>
      <c r="BU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71"/>
      <c r="B206" s="107"/>
      <c r="L206" s="107"/>
      <c r="V206" s="107"/>
      <c r="AF206" s="107"/>
      <c r="AP206" s="107"/>
      <c r="AZ206" s="107"/>
      <c r="BJ206" s="107"/>
      <c r="BT206" s="107"/>
      <c r="BU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71"/>
      <c r="B207" s="107"/>
      <c r="L207" s="107"/>
      <c r="V207" s="107"/>
      <c r="AF207" s="107"/>
      <c r="AP207" s="107"/>
      <c r="AZ207" s="107"/>
      <c r="BJ207" s="107"/>
      <c r="BT207" s="107"/>
      <c r="BU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71"/>
      <c r="B208" s="107"/>
      <c r="L208" s="107"/>
      <c r="V208" s="107"/>
      <c r="AF208" s="107"/>
      <c r="AP208" s="107"/>
      <c r="AZ208" s="107"/>
      <c r="BJ208" s="107"/>
      <c r="BT208" s="107"/>
      <c r="BU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71"/>
      <c r="B209" s="107"/>
      <c r="L209" s="107"/>
      <c r="V209" s="107"/>
      <c r="AF209" s="107"/>
      <c r="AP209" s="107"/>
      <c r="AZ209" s="107"/>
      <c r="BJ209" s="107"/>
      <c r="BT209" s="107"/>
      <c r="BU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71"/>
      <c r="B210" s="107"/>
      <c r="L210" s="107"/>
      <c r="V210" s="107"/>
      <c r="AF210" s="107"/>
      <c r="AP210" s="107"/>
      <c r="AZ210" s="107"/>
      <c r="BJ210" s="107"/>
      <c r="BT210" s="107"/>
      <c r="BU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71"/>
      <c r="B211" s="107"/>
      <c r="L211" s="107"/>
      <c r="V211" s="107"/>
      <c r="AF211" s="107"/>
      <c r="AP211" s="107"/>
      <c r="AZ211" s="107"/>
      <c r="BJ211" s="107"/>
      <c r="BT211" s="107"/>
      <c r="BU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71"/>
      <c r="B212" s="107"/>
      <c r="L212" s="107"/>
      <c r="V212" s="107"/>
      <c r="AF212" s="107"/>
      <c r="AP212" s="107"/>
      <c r="AZ212" s="107"/>
      <c r="BJ212" s="107"/>
      <c r="BT212" s="107"/>
      <c r="BU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71"/>
      <c r="B213" s="107"/>
      <c r="L213" s="107"/>
      <c r="V213" s="107"/>
      <c r="AF213" s="107"/>
      <c r="AP213" s="107"/>
      <c r="AZ213" s="107"/>
      <c r="BJ213" s="107"/>
      <c r="BT213" s="107"/>
      <c r="BU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71"/>
      <c r="B214" s="107"/>
      <c r="L214" s="107"/>
      <c r="V214" s="107"/>
      <c r="AF214" s="107"/>
      <c r="AP214" s="107"/>
      <c r="AZ214" s="107"/>
      <c r="BJ214" s="107"/>
      <c r="BT214" s="107"/>
      <c r="BU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71"/>
      <c r="B215" s="107"/>
      <c r="L215" s="107"/>
      <c r="V215" s="107"/>
      <c r="AF215" s="107"/>
      <c r="AP215" s="107"/>
      <c r="AZ215" s="107"/>
      <c r="BJ215" s="107"/>
      <c r="BT215" s="107"/>
      <c r="BU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71"/>
      <c r="B216" s="107"/>
      <c r="L216" s="107"/>
      <c r="V216" s="107"/>
      <c r="AF216" s="107"/>
      <c r="AP216" s="107"/>
      <c r="AZ216" s="107"/>
      <c r="BJ216" s="107"/>
      <c r="BT216" s="107"/>
      <c r="BU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71"/>
      <c r="B217" s="107"/>
      <c r="L217" s="107"/>
      <c r="V217" s="107"/>
      <c r="AF217" s="107"/>
      <c r="AP217" s="107"/>
      <c r="AZ217" s="107"/>
      <c r="BJ217" s="107"/>
      <c r="BT217" s="107"/>
      <c r="BU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71"/>
      <c r="B218" s="107"/>
      <c r="L218" s="107"/>
      <c r="V218" s="107"/>
      <c r="AF218" s="107"/>
      <c r="AP218" s="107"/>
      <c r="AZ218" s="107"/>
      <c r="BJ218" s="107"/>
      <c r="BT218" s="107"/>
      <c r="BU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71"/>
      <c r="B219" s="107"/>
      <c r="L219" s="107"/>
      <c r="V219" s="107"/>
      <c r="AF219" s="107"/>
      <c r="AP219" s="107"/>
      <c r="AZ219" s="107"/>
      <c r="BJ219" s="107"/>
      <c r="BT219" s="107"/>
      <c r="BU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71"/>
      <c r="B220" s="107"/>
      <c r="L220" s="107"/>
      <c r="V220" s="107"/>
      <c r="AF220" s="107"/>
      <c r="AP220" s="107"/>
      <c r="AZ220" s="107"/>
      <c r="BJ220" s="107"/>
      <c r="BT220" s="107"/>
      <c r="BU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71"/>
      <c r="B221" s="107"/>
      <c r="L221" s="107"/>
      <c r="V221" s="107"/>
      <c r="AF221" s="107"/>
      <c r="AP221" s="107"/>
      <c r="AZ221" s="107"/>
      <c r="BJ221" s="107"/>
      <c r="BT221" s="107"/>
      <c r="BU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71"/>
      <c r="B222" s="107"/>
      <c r="L222" s="107"/>
      <c r="V222" s="107"/>
      <c r="AF222" s="107"/>
      <c r="AP222" s="107"/>
      <c r="AZ222" s="107"/>
      <c r="BJ222" s="107"/>
      <c r="BT222" s="107"/>
      <c r="BU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71"/>
      <c r="B223" s="107"/>
      <c r="L223" s="107"/>
      <c r="V223" s="107"/>
      <c r="AF223" s="107"/>
      <c r="AP223" s="107"/>
      <c r="AZ223" s="107"/>
      <c r="BJ223" s="107"/>
      <c r="BT223" s="107"/>
      <c r="BU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71"/>
      <c r="B224" s="107"/>
      <c r="L224" s="107"/>
      <c r="V224" s="107"/>
      <c r="AF224" s="107"/>
      <c r="AP224" s="107"/>
      <c r="AZ224" s="107"/>
      <c r="BJ224" s="107"/>
      <c r="BT224" s="107"/>
      <c r="BU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71"/>
      <c r="B225" s="107"/>
      <c r="L225" s="107"/>
      <c r="V225" s="107"/>
      <c r="AF225" s="107"/>
      <c r="AP225" s="107"/>
      <c r="AZ225" s="107"/>
      <c r="BJ225" s="107"/>
      <c r="BT225" s="107"/>
      <c r="BU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71"/>
      <c r="B226" s="107"/>
      <c r="L226" s="107"/>
      <c r="V226" s="107"/>
      <c r="AF226" s="107"/>
      <c r="AP226" s="107"/>
      <c r="AZ226" s="107"/>
      <c r="BJ226" s="107"/>
      <c r="BT226" s="107"/>
      <c r="BU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71"/>
      <c r="B227" s="107"/>
      <c r="L227" s="107"/>
      <c r="V227" s="107"/>
      <c r="AF227" s="107"/>
      <c r="AP227" s="107"/>
      <c r="AZ227" s="107"/>
      <c r="BJ227" s="107"/>
      <c r="BT227" s="107"/>
      <c r="BU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71"/>
      <c r="B228" s="107"/>
      <c r="L228" s="107"/>
      <c r="V228" s="107"/>
      <c r="AF228" s="107"/>
      <c r="AP228" s="107"/>
      <c r="AZ228" s="107"/>
      <c r="BJ228" s="107"/>
      <c r="BT228" s="107"/>
      <c r="BU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71"/>
      <c r="B229" s="107"/>
      <c r="L229" s="107"/>
      <c r="V229" s="107"/>
      <c r="AF229" s="107"/>
      <c r="AP229" s="107"/>
      <c r="AZ229" s="107"/>
      <c r="BJ229" s="107"/>
      <c r="BT229" s="107"/>
      <c r="BU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71"/>
      <c r="B230" s="107"/>
      <c r="L230" s="107"/>
      <c r="V230" s="107"/>
      <c r="AF230" s="107"/>
      <c r="AP230" s="107"/>
      <c r="AZ230" s="107"/>
      <c r="BJ230" s="107"/>
      <c r="BT230" s="107"/>
      <c r="BU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71"/>
      <c r="B231" s="107"/>
      <c r="L231" s="107"/>
      <c r="V231" s="107"/>
      <c r="AF231" s="107"/>
      <c r="AP231" s="107"/>
      <c r="AZ231" s="107"/>
      <c r="BJ231" s="107"/>
      <c r="BT231" s="107"/>
      <c r="BU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71"/>
      <c r="B232" s="107"/>
      <c r="L232" s="107"/>
      <c r="V232" s="107"/>
      <c r="AF232" s="107"/>
      <c r="AP232" s="107"/>
      <c r="AZ232" s="107"/>
      <c r="BJ232" s="107"/>
      <c r="BT232" s="107"/>
      <c r="BU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71"/>
      <c r="B233" s="107"/>
      <c r="L233" s="107"/>
      <c r="V233" s="107"/>
      <c r="AF233" s="107"/>
      <c r="AP233" s="107"/>
      <c r="AZ233" s="107"/>
      <c r="BJ233" s="107"/>
      <c r="BT233" s="107"/>
      <c r="BU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71"/>
      <c r="B234" s="107"/>
      <c r="L234" s="107"/>
      <c r="V234" s="107"/>
      <c r="AF234" s="107"/>
      <c r="AP234" s="107"/>
      <c r="AZ234" s="107"/>
      <c r="BJ234" s="107"/>
      <c r="BT234" s="107"/>
      <c r="BU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71"/>
      <c r="B235" s="107"/>
      <c r="L235" s="107"/>
      <c r="V235" s="107"/>
      <c r="AF235" s="107"/>
      <c r="AP235" s="107"/>
      <c r="AZ235" s="107"/>
      <c r="BJ235" s="107"/>
      <c r="BT235" s="107"/>
      <c r="BU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71"/>
      <c r="B236" s="107"/>
      <c r="L236" s="107"/>
      <c r="V236" s="107"/>
      <c r="AF236" s="107"/>
      <c r="AP236" s="107"/>
      <c r="AZ236" s="107"/>
      <c r="BJ236" s="107"/>
      <c r="BT236" s="107"/>
      <c r="BU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71"/>
      <c r="B237" s="107"/>
      <c r="L237" s="107"/>
      <c r="V237" s="107"/>
      <c r="AF237" s="107"/>
      <c r="AP237" s="107"/>
      <c r="AZ237" s="107"/>
      <c r="BJ237" s="107"/>
      <c r="BT237" s="107"/>
      <c r="BU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71"/>
      <c r="B238" s="107"/>
      <c r="L238" s="107"/>
      <c r="V238" s="107"/>
      <c r="AF238" s="107"/>
      <c r="AP238" s="107"/>
      <c r="AZ238" s="107"/>
      <c r="BJ238" s="107"/>
      <c r="BT238" s="107"/>
      <c r="BU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71"/>
      <c r="B239" s="107"/>
      <c r="L239" s="107"/>
      <c r="V239" s="107"/>
      <c r="AF239" s="107"/>
      <c r="AP239" s="107"/>
      <c r="AZ239" s="107"/>
      <c r="BJ239" s="107"/>
      <c r="BT239" s="107"/>
      <c r="BU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71"/>
      <c r="B240" s="107"/>
      <c r="L240" s="107"/>
      <c r="V240" s="107"/>
      <c r="AF240" s="107"/>
      <c r="AP240" s="107"/>
      <c r="AZ240" s="107"/>
      <c r="BJ240" s="107"/>
      <c r="BT240" s="107"/>
      <c r="BU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71"/>
      <c r="B241" s="107"/>
      <c r="L241" s="107"/>
      <c r="V241" s="107"/>
      <c r="AF241" s="107"/>
      <c r="AP241" s="107"/>
      <c r="AZ241" s="107"/>
      <c r="BJ241" s="107"/>
      <c r="BT241" s="107"/>
      <c r="BU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71"/>
      <c r="B242" s="107"/>
      <c r="L242" s="107"/>
      <c r="V242" s="107"/>
      <c r="AF242" s="107"/>
      <c r="AP242" s="107"/>
      <c r="AZ242" s="107"/>
      <c r="BJ242" s="107"/>
      <c r="BT242" s="107"/>
      <c r="BU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71"/>
      <c r="B243" s="107"/>
      <c r="L243" s="107"/>
      <c r="V243" s="107"/>
      <c r="AF243" s="107"/>
      <c r="AP243" s="107"/>
      <c r="AZ243" s="107"/>
      <c r="BJ243" s="107"/>
      <c r="BT243" s="107"/>
      <c r="BU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71"/>
      <c r="B244" s="107"/>
      <c r="L244" s="107"/>
      <c r="V244" s="107"/>
      <c r="AF244" s="107"/>
      <c r="AP244" s="107"/>
      <c r="AZ244" s="107"/>
      <c r="BJ244" s="107"/>
      <c r="BT244" s="107"/>
      <c r="BU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71"/>
      <c r="B245" s="107"/>
      <c r="L245" s="107"/>
      <c r="V245" s="107"/>
      <c r="AF245" s="107"/>
      <c r="AP245" s="107"/>
      <c r="AZ245" s="107"/>
      <c r="BJ245" s="107"/>
      <c r="BT245" s="107"/>
      <c r="BU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71"/>
      <c r="B246" s="107"/>
      <c r="L246" s="107"/>
      <c r="V246" s="107"/>
      <c r="AF246" s="107"/>
      <c r="AP246" s="107"/>
      <c r="AZ246" s="107"/>
      <c r="BJ246" s="107"/>
      <c r="BT246" s="107"/>
      <c r="BU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71"/>
      <c r="B247" s="107"/>
      <c r="L247" s="107"/>
      <c r="V247" s="107"/>
      <c r="AF247" s="107"/>
      <c r="AP247" s="107"/>
      <c r="AZ247" s="107"/>
      <c r="BJ247" s="107"/>
      <c r="BT247" s="107"/>
      <c r="BU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71"/>
      <c r="B248" s="107"/>
      <c r="L248" s="107"/>
      <c r="V248" s="107"/>
      <c r="AF248" s="107"/>
      <c r="AP248" s="107"/>
      <c r="AZ248" s="107"/>
      <c r="BJ248" s="107"/>
      <c r="BT248" s="107"/>
      <c r="BU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71"/>
      <c r="B249" s="107"/>
      <c r="L249" s="107"/>
      <c r="V249" s="107"/>
      <c r="AF249" s="107"/>
      <c r="AP249" s="107"/>
      <c r="AZ249" s="107"/>
      <c r="BJ249" s="107"/>
      <c r="BT249" s="107"/>
      <c r="BU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71"/>
      <c r="B250" s="107"/>
      <c r="L250" s="107"/>
      <c r="V250" s="107"/>
      <c r="AF250" s="107"/>
      <c r="AP250" s="107"/>
      <c r="AZ250" s="107"/>
      <c r="BJ250" s="107"/>
      <c r="BT250" s="107"/>
      <c r="BU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71"/>
      <c r="B251" s="107"/>
      <c r="L251" s="107"/>
      <c r="V251" s="107"/>
      <c r="AF251" s="107"/>
      <c r="AP251" s="107"/>
      <c r="AZ251" s="107"/>
      <c r="BJ251" s="107"/>
      <c r="BT251" s="107"/>
      <c r="BU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71"/>
      <c r="B252" s="107"/>
      <c r="L252" s="107"/>
      <c r="V252" s="107"/>
      <c r="AF252" s="107"/>
      <c r="AP252" s="107"/>
      <c r="AZ252" s="107"/>
      <c r="BJ252" s="107"/>
      <c r="BT252" s="107"/>
      <c r="BU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71"/>
      <c r="B253" s="107"/>
      <c r="L253" s="107"/>
      <c r="V253" s="107"/>
      <c r="AF253" s="107"/>
      <c r="AP253" s="107"/>
      <c r="AZ253" s="107"/>
      <c r="BJ253" s="107"/>
      <c r="BT253" s="107"/>
      <c r="BU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71"/>
      <c r="B254" s="107"/>
      <c r="L254" s="107"/>
      <c r="V254" s="107"/>
      <c r="AF254" s="107"/>
      <c r="AP254" s="107"/>
      <c r="AZ254" s="107"/>
      <c r="BJ254" s="107"/>
      <c r="BT254" s="107"/>
      <c r="BU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71"/>
      <c r="B255" s="107"/>
      <c r="L255" s="107"/>
      <c r="V255" s="107"/>
      <c r="AF255" s="107"/>
      <c r="AP255" s="107"/>
      <c r="AZ255" s="107"/>
      <c r="BJ255" s="107"/>
      <c r="BT255" s="107"/>
      <c r="BU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71"/>
      <c r="B256" s="107"/>
      <c r="L256" s="107"/>
      <c r="V256" s="107"/>
      <c r="AF256" s="107"/>
      <c r="AP256" s="107"/>
      <c r="AZ256" s="107"/>
      <c r="BJ256" s="107"/>
      <c r="BT256" s="107"/>
      <c r="BU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71"/>
      <c r="B257" s="107"/>
      <c r="L257" s="107"/>
      <c r="V257" s="107"/>
      <c r="AF257" s="107"/>
      <c r="AP257" s="107"/>
      <c r="AZ257" s="107"/>
      <c r="BJ257" s="107"/>
      <c r="BT257" s="107"/>
      <c r="BU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71"/>
      <c r="B258" s="107"/>
      <c r="L258" s="107"/>
      <c r="V258" s="107"/>
      <c r="AF258" s="107"/>
      <c r="AP258" s="107"/>
      <c r="AZ258" s="107"/>
      <c r="BJ258" s="107"/>
      <c r="BT258" s="107"/>
      <c r="BU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71"/>
      <c r="B259" s="107"/>
      <c r="L259" s="107"/>
      <c r="V259" s="107"/>
      <c r="AF259" s="107"/>
      <c r="AP259" s="107"/>
      <c r="AZ259" s="107"/>
      <c r="BJ259" s="107"/>
      <c r="BT259" s="107"/>
      <c r="BU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71"/>
      <c r="B260" s="107"/>
      <c r="L260" s="107"/>
      <c r="V260" s="107"/>
      <c r="AF260" s="107"/>
      <c r="AP260" s="107"/>
      <c r="AZ260" s="107"/>
      <c r="BJ260" s="107"/>
      <c r="BT260" s="107"/>
      <c r="BU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71"/>
      <c r="B261" s="107"/>
      <c r="L261" s="107"/>
      <c r="V261" s="107"/>
      <c r="AF261" s="107"/>
      <c r="AP261" s="107"/>
      <c r="AZ261" s="107"/>
      <c r="BJ261" s="107"/>
      <c r="BT261" s="107"/>
      <c r="BU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71"/>
      <c r="B262" s="107"/>
      <c r="L262" s="107"/>
      <c r="V262" s="107"/>
      <c r="AF262" s="107"/>
      <c r="AP262" s="107"/>
      <c r="AZ262" s="107"/>
      <c r="BJ262" s="107"/>
      <c r="BT262" s="107"/>
      <c r="BU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71"/>
      <c r="B263" s="107"/>
      <c r="L263" s="107"/>
      <c r="V263" s="107"/>
      <c r="AF263" s="107"/>
      <c r="AP263" s="107"/>
      <c r="AZ263" s="107"/>
      <c r="BJ263" s="107"/>
      <c r="BT263" s="107"/>
      <c r="BU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71"/>
      <c r="B264" s="107"/>
      <c r="L264" s="107"/>
      <c r="V264" s="107"/>
      <c r="AF264" s="107"/>
      <c r="AP264" s="107"/>
      <c r="AZ264" s="107"/>
      <c r="BJ264" s="107"/>
      <c r="BT264" s="107"/>
      <c r="BU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71"/>
      <c r="B265" s="107"/>
      <c r="L265" s="107"/>
      <c r="V265" s="107"/>
      <c r="AF265" s="107"/>
      <c r="AP265" s="107"/>
      <c r="AZ265" s="107"/>
      <c r="BJ265" s="107"/>
      <c r="BT265" s="107"/>
      <c r="BU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71"/>
      <c r="B266" s="107"/>
      <c r="L266" s="107"/>
      <c r="V266" s="107"/>
      <c r="AF266" s="107"/>
      <c r="AP266" s="107"/>
      <c r="AZ266" s="107"/>
      <c r="BJ266" s="107"/>
      <c r="BT266" s="107"/>
      <c r="BU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71"/>
      <c r="B267" s="107"/>
      <c r="L267" s="107"/>
      <c r="V267" s="107"/>
      <c r="AF267" s="107"/>
      <c r="AP267" s="107"/>
      <c r="AZ267" s="107"/>
      <c r="BJ267" s="107"/>
      <c r="BT267" s="107"/>
      <c r="BU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71"/>
      <c r="B268" s="107"/>
      <c r="L268" s="107"/>
      <c r="V268" s="107"/>
      <c r="AF268" s="107"/>
      <c r="AP268" s="107"/>
      <c r="AZ268" s="107"/>
      <c r="BJ268" s="107"/>
      <c r="BT268" s="107"/>
      <c r="BU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71"/>
      <c r="B269" s="107"/>
      <c r="L269" s="107"/>
      <c r="V269" s="107"/>
      <c r="AF269" s="107"/>
      <c r="AP269" s="107"/>
      <c r="AZ269" s="107"/>
      <c r="BJ269" s="107"/>
      <c r="BT269" s="107"/>
      <c r="BU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71"/>
      <c r="B270" s="107"/>
      <c r="L270" s="107"/>
      <c r="V270" s="107"/>
      <c r="AF270" s="107"/>
      <c r="AP270" s="107"/>
      <c r="AZ270" s="107"/>
      <c r="BJ270" s="107"/>
      <c r="BT270" s="107"/>
      <c r="BU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71"/>
      <c r="B271" s="107"/>
      <c r="L271" s="107"/>
      <c r="V271" s="107"/>
      <c r="AF271" s="107"/>
      <c r="AP271" s="107"/>
      <c r="AZ271" s="107"/>
      <c r="BJ271" s="107"/>
      <c r="BT271" s="107"/>
      <c r="BU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71"/>
      <c r="B272" s="107"/>
      <c r="L272" s="107"/>
      <c r="V272" s="107"/>
      <c r="AF272" s="107"/>
      <c r="AP272" s="107"/>
      <c r="AZ272" s="107"/>
      <c r="BJ272" s="107"/>
      <c r="BT272" s="107"/>
      <c r="BU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71"/>
      <c r="B273" s="107"/>
      <c r="L273" s="107"/>
      <c r="V273" s="107"/>
      <c r="AF273" s="107"/>
      <c r="AP273" s="107"/>
      <c r="AZ273" s="107"/>
      <c r="BJ273" s="107"/>
      <c r="BT273" s="107"/>
      <c r="BU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71"/>
      <c r="B274" s="107"/>
      <c r="L274" s="107"/>
      <c r="V274" s="107"/>
      <c r="AF274" s="107"/>
      <c r="AP274" s="107"/>
      <c r="AZ274" s="107"/>
      <c r="BJ274" s="107"/>
      <c r="BT274" s="107"/>
      <c r="BU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71"/>
      <c r="B275" s="107"/>
      <c r="L275" s="107"/>
      <c r="V275" s="107"/>
      <c r="AF275" s="107"/>
      <c r="AP275" s="107"/>
      <c r="AZ275" s="107"/>
      <c r="BJ275" s="107"/>
      <c r="BT275" s="107"/>
      <c r="BU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71"/>
      <c r="B276" s="107"/>
      <c r="L276" s="107"/>
      <c r="V276" s="107"/>
      <c r="AF276" s="107"/>
      <c r="AP276" s="107"/>
      <c r="AZ276" s="107"/>
      <c r="BJ276" s="107"/>
      <c r="BT276" s="107"/>
      <c r="BU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71"/>
      <c r="B277" s="107"/>
      <c r="L277" s="107"/>
      <c r="V277" s="107"/>
      <c r="AF277" s="107"/>
      <c r="AP277" s="107"/>
      <c r="AZ277" s="107"/>
      <c r="BJ277" s="107"/>
      <c r="BT277" s="107"/>
      <c r="BU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71"/>
      <c r="B278" s="107"/>
      <c r="L278" s="107"/>
      <c r="V278" s="107"/>
      <c r="AF278" s="107"/>
      <c r="AP278" s="107"/>
      <c r="AZ278" s="107"/>
      <c r="BJ278" s="107"/>
      <c r="BT278" s="107"/>
      <c r="BU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71"/>
      <c r="B279" s="107"/>
      <c r="L279" s="107"/>
      <c r="V279" s="107"/>
      <c r="AF279" s="107"/>
      <c r="AP279" s="107"/>
      <c r="AZ279" s="107"/>
      <c r="BJ279" s="107"/>
      <c r="BT279" s="107"/>
      <c r="BU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71"/>
      <c r="B280" s="107"/>
      <c r="L280" s="107"/>
      <c r="V280" s="107"/>
      <c r="AF280" s="107"/>
      <c r="AP280" s="107"/>
      <c r="AZ280" s="107"/>
      <c r="BJ280" s="107"/>
      <c r="BT280" s="107"/>
      <c r="BU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71"/>
      <c r="B281" s="107"/>
      <c r="L281" s="107"/>
      <c r="V281" s="107"/>
      <c r="AF281" s="107"/>
      <c r="AP281" s="107"/>
      <c r="AZ281" s="107"/>
      <c r="BJ281" s="107"/>
      <c r="BT281" s="107"/>
      <c r="BU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71"/>
      <c r="B282" s="107"/>
      <c r="L282" s="107"/>
      <c r="V282" s="107"/>
      <c r="AF282" s="107"/>
      <c r="AP282" s="107"/>
      <c r="AZ282" s="107"/>
      <c r="BJ282" s="107"/>
      <c r="BT282" s="107"/>
      <c r="BU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71"/>
      <c r="B283" s="107"/>
      <c r="L283" s="107"/>
      <c r="V283" s="107"/>
      <c r="AF283" s="107"/>
      <c r="AP283" s="107"/>
      <c r="AZ283" s="107"/>
      <c r="BJ283" s="107"/>
      <c r="BT283" s="107"/>
      <c r="BU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71"/>
      <c r="B284" s="107"/>
      <c r="L284" s="107"/>
      <c r="V284" s="107"/>
      <c r="AF284" s="107"/>
      <c r="AP284" s="107"/>
      <c r="AZ284" s="107"/>
      <c r="BJ284" s="107"/>
      <c r="BT284" s="107"/>
      <c r="BU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71"/>
      <c r="B285" s="107"/>
      <c r="L285" s="107"/>
      <c r="V285" s="107"/>
      <c r="AF285" s="107"/>
      <c r="AP285" s="107"/>
      <c r="AZ285" s="107"/>
      <c r="BJ285" s="107"/>
      <c r="BT285" s="107"/>
      <c r="BU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71"/>
      <c r="B286" s="107"/>
      <c r="L286" s="107"/>
      <c r="V286" s="107"/>
      <c r="AF286" s="107"/>
      <c r="AP286" s="107"/>
      <c r="AZ286" s="107"/>
      <c r="BJ286" s="107"/>
      <c r="BT286" s="107"/>
      <c r="BU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71"/>
      <c r="B287" s="107"/>
      <c r="L287" s="107"/>
      <c r="V287" s="107"/>
      <c r="AF287" s="107"/>
      <c r="AP287" s="107"/>
      <c r="AZ287" s="107"/>
      <c r="BJ287" s="107"/>
      <c r="BT287" s="107"/>
      <c r="BU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71"/>
      <c r="B288" s="107"/>
      <c r="L288" s="107"/>
      <c r="V288" s="107"/>
      <c r="AF288" s="107"/>
      <c r="AP288" s="107"/>
      <c r="AZ288" s="107"/>
      <c r="BJ288" s="107"/>
      <c r="BT288" s="107"/>
      <c r="BU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71"/>
      <c r="B289" s="107"/>
      <c r="L289" s="107"/>
      <c r="V289" s="107"/>
      <c r="AF289" s="107"/>
      <c r="AP289" s="107"/>
      <c r="AZ289" s="107"/>
      <c r="BJ289" s="107"/>
      <c r="BT289" s="107"/>
      <c r="BU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71"/>
      <c r="B290" s="107"/>
      <c r="L290" s="107"/>
      <c r="V290" s="107"/>
      <c r="AF290" s="107"/>
      <c r="AP290" s="107"/>
      <c r="AZ290" s="107"/>
      <c r="BJ290" s="107"/>
      <c r="BT290" s="107"/>
      <c r="BU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71"/>
      <c r="B291" s="107"/>
      <c r="L291" s="107"/>
      <c r="V291" s="107"/>
      <c r="AF291" s="107"/>
      <c r="AP291" s="107"/>
      <c r="AZ291" s="107"/>
      <c r="BJ291" s="107"/>
      <c r="BT291" s="107"/>
      <c r="BU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71"/>
      <c r="B292" s="107"/>
      <c r="L292" s="107"/>
      <c r="V292" s="107"/>
      <c r="AF292" s="107"/>
      <c r="AP292" s="107"/>
      <c r="AZ292" s="107"/>
      <c r="BJ292" s="107"/>
      <c r="BT292" s="107"/>
      <c r="BU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71"/>
      <c r="B293" s="107"/>
      <c r="L293" s="107"/>
      <c r="V293" s="107"/>
      <c r="AF293" s="107"/>
      <c r="AP293" s="107"/>
      <c r="AZ293" s="107"/>
      <c r="BJ293" s="107"/>
      <c r="BT293" s="107"/>
      <c r="BU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71"/>
      <c r="B294" s="107"/>
      <c r="L294" s="107"/>
      <c r="V294" s="107"/>
      <c r="AF294" s="107"/>
      <c r="AP294" s="107"/>
      <c r="AZ294" s="107"/>
      <c r="BJ294" s="107"/>
      <c r="BT294" s="107"/>
      <c r="BU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71"/>
      <c r="B295" s="107"/>
      <c r="L295" s="107"/>
      <c r="V295" s="107"/>
      <c r="AF295" s="107"/>
      <c r="AP295" s="107"/>
      <c r="AZ295" s="107"/>
      <c r="BJ295" s="107"/>
      <c r="BT295" s="107"/>
      <c r="BU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71"/>
      <c r="B296" s="107"/>
      <c r="L296" s="107"/>
      <c r="V296" s="107"/>
      <c r="AF296" s="107"/>
      <c r="AP296" s="107"/>
      <c r="AZ296" s="107"/>
      <c r="BJ296" s="107"/>
      <c r="BT296" s="107"/>
      <c r="BU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71"/>
      <c r="B297" s="107"/>
      <c r="L297" s="107"/>
      <c r="V297" s="107"/>
      <c r="AF297" s="107"/>
      <c r="AP297" s="107"/>
      <c r="AZ297" s="107"/>
      <c r="BJ297" s="107"/>
      <c r="BT297" s="107"/>
      <c r="BU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71"/>
      <c r="B298" s="107"/>
      <c r="L298" s="107"/>
      <c r="V298" s="107"/>
      <c r="AF298" s="107"/>
      <c r="AP298" s="107"/>
      <c r="AZ298" s="107"/>
      <c r="BJ298" s="107"/>
      <c r="BT298" s="107"/>
      <c r="BU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71"/>
      <c r="B299" s="107"/>
      <c r="L299" s="107"/>
      <c r="V299" s="107"/>
      <c r="AF299" s="107"/>
      <c r="AP299" s="107"/>
      <c r="AZ299" s="107"/>
      <c r="BJ299" s="107"/>
      <c r="BT299" s="107"/>
      <c r="BU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71"/>
      <c r="B300" s="107"/>
      <c r="L300" s="107"/>
      <c r="V300" s="107"/>
      <c r="AF300" s="107"/>
      <c r="AP300" s="107"/>
      <c r="AZ300" s="107"/>
      <c r="BJ300" s="107"/>
      <c r="BT300" s="107"/>
      <c r="BU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71"/>
      <c r="B301" s="107"/>
      <c r="L301" s="107"/>
      <c r="V301" s="107"/>
      <c r="AF301" s="107"/>
      <c r="AP301" s="107"/>
      <c r="AZ301" s="107"/>
      <c r="BJ301" s="107"/>
      <c r="BT301" s="107"/>
      <c r="BU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71"/>
      <c r="B302" s="107"/>
      <c r="L302" s="107"/>
      <c r="V302" s="107"/>
      <c r="AF302" s="107"/>
      <c r="AP302" s="107"/>
      <c r="AZ302" s="107"/>
      <c r="BJ302" s="107"/>
      <c r="BT302" s="107"/>
      <c r="BU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71"/>
      <c r="B303" s="107"/>
      <c r="L303" s="107"/>
      <c r="V303" s="107"/>
      <c r="AF303" s="107"/>
      <c r="AP303" s="107"/>
      <c r="AZ303" s="107"/>
      <c r="BJ303" s="107"/>
      <c r="BT303" s="107"/>
      <c r="BU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71"/>
      <c r="B304" s="107"/>
      <c r="L304" s="107"/>
      <c r="V304" s="107"/>
      <c r="AF304" s="107"/>
      <c r="AP304" s="107"/>
      <c r="AZ304" s="107"/>
      <c r="BJ304" s="107"/>
      <c r="BT304" s="107"/>
      <c r="BU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71"/>
      <c r="B305" s="107"/>
      <c r="L305" s="107"/>
      <c r="V305" s="107"/>
      <c r="AF305" s="107"/>
      <c r="AP305" s="107"/>
      <c r="AZ305" s="107"/>
      <c r="BJ305" s="107"/>
      <c r="BT305" s="107"/>
      <c r="BU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71"/>
      <c r="B306" s="107"/>
      <c r="L306" s="107"/>
      <c r="V306" s="107"/>
      <c r="AF306" s="107"/>
      <c r="AP306" s="107"/>
      <c r="AZ306" s="107"/>
      <c r="BJ306" s="107"/>
      <c r="BT306" s="107"/>
      <c r="BU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71"/>
      <c r="B307" s="107"/>
      <c r="L307" s="107"/>
      <c r="V307" s="107"/>
      <c r="AF307" s="107"/>
      <c r="AP307" s="107"/>
      <c r="AZ307" s="107"/>
      <c r="BJ307" s="107"/>
      <c r="BT307" s="107"/>
      <c r="BU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71"/>
      <c r="B308" s="107"/>
      <c r="L308" s="107"/>
      <c r="V308" s="107"/>
      <c r="AF308" s="107"/>
      <c r="AP308" s="107"/>
      <c r="AZ308" s="107"/>
      <c r="BJ308" s="107"/>
      <c r="BT308" s="107"/>
      <c r="BU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71"/>
      <c r="B309" s="107"/>
      <c r="L309" s="107"/>
      <c r="V309" s="107"/>
      <c r="AF309" s="107"/>
      <c r="AP309" s="107"/>
      <c r="AZ309" s="107"/>
      <c r="BJ309" s="107"/>
      <c r="BT309" s="107"/>
      <c r="BU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71"/>
      <c r="B310" s="107"/>
      <c r="L310" s="107"/>
      <c r="V310" s="107"/>
      <c r="AF310" s="107"/>
      <c r="AP310" s="107"/>
      <c r="AZ310" s="107"/>
      <c r="BJ310" s="107"/>
      <c r="BT310" s="107"/>
      <c r="BU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71"/>
      <c r="B311" s="107"/>
      <c r="L311" s="107"/>
      <c r="V311" s="107"/>
      <c r="AF311" s="107"/>
      <c r="AP311" s="107"/>
      <c r="AZ311" s="107"/>
      <c r="BJ311" s="107"/>
      <c r="BT311" s="107"/>
      <c r="BU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71"/>
      <c r="B312" s="107"/>
      <c r="L312" s="107"/>
      <c r="V312" s="107"/>
      <c r="AF312" s="107"/>
      <c r="AP312" s="107"/>
      <c r="AZ312" s="107"/>
      <c r="BJ312" s="107"/>
      <c r="BT312" s="107"/>
      <c r="BU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71"/>
      <c r="B313" s="107"/>
      <c r="L313" s="107"/>
      <c r="V313" s="107"/>
      <c r="AF313" s="107"/>
      <c r="AP313" s="107"/>
      <c r="AZ313" s="107"/>
      <c r="BJ313" s="107"/>
      <c r="BT313" s="107"/>
      <c r="BU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71"/>
      <c r="B314" s="107"/>
      <c r="L314" s="107"/>
      <c r="V314" s="107"/>
      <c r="AF314" s="107"/>
      <c r="AP314" s="107"/>
      <c r="AZ314" s="107"/>
      <c r="BJ314" s="107"/>
      <c r="BT314" s="107"/>
      <c r="BU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71"/>
      <c r="B315" s="107"/>
      <c r="L315" s="107"/>
      <c r="V315" s="107"/>
      <c r="AF315" s="107"/>
      <c r="AP315" s="107"/>
      <c r="AZ315" s="107"/>
      <c r="BJ315" s="107"/>
      <c r="BT315" s="107"/>
      <c r="BU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71"/>
      <c r="B316" s="107"/>
      <c r="L316" s="107"/>
      <c r="V316" s="107"/>
      <c r="AF316" s="107"/>
      <c r="AP316" s="107"/>
      <c r="AZ316" s="107"/>
      <c r="BJ316" s="107"/>
      <c r="BT316" s="107"/>
      <c r="BU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71"/>
      <c r="B317" s="107"/>
      <c r="L317" s="107"/>
      <c r="V317" s="107"/>
      <c r="AF317" s="107"/>
      <c r="AP317" s="107"/>
      <c r="AZ317" s="107"/>
      <c r="BJ317" s="107"/>
      <c r="BT317" s="107"/>
      <c r="BU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71"/>
      <c r="B318" s="107"/>
      <c r="L318" s="107"/>
      <c r="V318" s="107"/>
      <c r="AF318" s="107"/>
      <c r="AP318" s="107"/>
      <c r="AZ318" s="107"/>
      <c r="BJ318" s="107"/>
      <c r="BT318" s="107"/>
      <c r="BU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71"/>
      <c r="B319" s="107"/>
      <c r="L319" s="107"/>
      <c r="V319" s="107"/>
      <c r="AF319" s="107"/>
      <c r="AP319" s="107"/>
      <c r="AZ319" s="107"/>
      <c r="BJ319" s="107"/>
      <c r="BT319" s="107"/>
      <c r="BU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71"/>
      <c r="B320" s="107"/>
      <c r="L320" s="107"/>
      <c r="V320" s="107"/>
      <c r="AF320" s="107"/>
      <c r="AP320" s="107"/>
      <c r="AZ320" s="107"/>
      <c r="BJ320" s="107"/>
      <c r="BT320" s="107"/>
      <c r="BU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71"/>
      <c r="B321" s="107"/>
      <c r="L321" s="107"/>
      <c r="V321" s="107"/>
      <c r="AF321" s="107"/>
      <c r="AP321" s="107"/>
      <c r="AZ321" s="107"/>
      <c r="BJ321" s="107"/>
      <c r="BT321" s="107"/>
      <c r="BU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71"/>
      <c r="B322" s="107"/>
      <c r="L322" s="107"/>
      <c r="V322" s="107"/>
      <c r="AF322" s="107"/>
      <c r="AP322" s="107"/>
      <c r="AZ322" s="107"/>
      <c r="BJ322" s="107"/>
      <c r="BT322" s="107"/>
      <c r="BU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71"/>
      <c r="B323" s="107"/>
      <c r="L323" s="107"/>
      <c r="V323" s="107"/>
      <c r="AF323" s="107"/>
      <c r="AP323" s="107"/>
      <c r="AZ323" s="107"/>
      <c r="BJ323" s="107"/>
      <c r="BT323" s="107"/>
      <c r="BU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71"/>
      <c r="B324" s="107"/>
      <c r="L324" s="107"/>
      <c r="V324" s="107"/>
      <c r="AF324" s="107"/>
      <c r="AP324" s="107"/>
      <c r="AZ324" s="107"/>
      <c r="BJ324" s="107"/>
      <c r="BT324" s="107"/>
      <c r="BU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71"/>
      <c r="B325" s="107"/>
      <c r="L325" s="107"/>
      <c r="V325" s="107"/>
      <c r="AF325" s="107"/>
      <c r="AP325" s="107"/>
      <c r="AZ325" s="107"/>
      <c r="BJ325" s="107"/>
      <c r="BT325" s="107"/>
      <c r="BU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71"/>
      <c r="B326" s="107"/>
      <c r="L326" s="107"/>
      <c r="V326" s="107"/>
      <c r="AF326" s="107"/>
      <c r="AP326" s="107"/>
      <c r="AZ326" s="107"/>
      <c r="BJ326" s="107"/>
      <c r="BT326" s="107"/>
      <c r="BU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71"/>
      <c r="B327" s="107"/>
      <c r="L327" s="107"/>
      <c r="V327" s="107"/>
      <c r="AF327" s="107"/>
      <c r="AP327" s="107"/>
      <c r="AZ327" s="107"/>
      <c r="BJ327" s="107"/>
      <c r="BT327" s="107"/>
      <c r="BU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71"/>
      <c r="B328" s="107"/>
      <c r="L328" s="107"/>
      <c r="V328" s="107"/>
      <c r="AF328" s="107"/>
      <c r="AP328" s="107"/>
      <c r="AZ328" s="107"/>
      <c r="BJ328" s="107"/>
      <c r="BT328" s="107"/>
      <c r="BU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71"/>
      <c r="B329" s="107"/>
      <c r="L329" s="107"/>
      <c r="V329" s="107"/>
      <c r="AF329" s="107"/>
      <c r="AP329" s="107"/>
      <c r="AZ329" s="107"/>
      <c r="BJ329" s="107"/>
      <c r="BT329" s="107"/>
      <c r="BU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71"/>
      <c r="B330" s="107"/>
      <c r="L330" s="107"/>
      <c r="V330" s="107"/>
      <c r="AF330" s="107"/>
      <c r="AP330" s="107"/>
      <c r="AZ330" s="107"/>
      <c r="BJ330" s="107"/>
      <c r="BT330" s="107"/>
      <c r="BU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71"/>
      <c r="B331" s="107"/>
      <c r="L331" s="107"/>
      <c r="V331" s="107"/>
      <c r="AF331" s="107"/>
      <c r="AP331" s="107"/>
      <c r="AZ331" s="107"/>
      <c r="BJ331" s="107"/>
      <c r="BT331" s="107"/>
      <c r="BU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71"/>
      <c r="B332" s="107"/>
      <c r="L332" s="107"/>
      <c r="V332" s="107"/>
      <c r="AF332" s="107"/>
      <c r="AP332" s="107"/>
      <c r="AZ332" s="107"/>
      <c r="BJ332" s="107"/>
      <c r="BT332" s="107"/>
      <c r="BU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71"/>
      <c r="B333" s="107"/>
      <c r="L333" s="107"/>
      <c r="V333" s="107"/>
      <c r="AF333" s="107"/>
      <c r="AP333" s="107"/>
      <c r="AZ333" s="107"/>
      <c r="BJ333" s="107"/>
      <c r="BT333" s="107"/>
      <c r="BU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71"/>
      <c r="B334" s="107"/>
      <c r="L334" s="107"/>
      <c r="V334" s="107"/>
      <c r="AF334" s="107"/>
      <c r="AP334" s="107"/>
      <c r="AZ334" s="107"/>
      <c r="BJ334" s="107"/>
      <c r="BT334" s="107"/>
      <c r="BU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71"/>
      <c r="B335" s="107"/>
      <c r="L335" s="107"/>
      <c r="V335" s="107"/>
      <c r="AF335" s="107"/>
      <c r="AP335" s="107"/>
      <c r="AZ335" s="107"/>
      <c r="BJ335" s="107"/>
      <c r="BT335" s="107"/>
      <c r="BU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71"/>
      <c r="B336" s="107"/>
      <c r="L336" s="107"/>
      <c r="V336" s="107"/>
      <c r="AF336" s="107"/>
      <c r="AP336" s="107"/>
      <c r="AZ336" s="107"/>
      <c r="BJ336" s="107"/>
      <c r="BT336" s="107"/>
      <c r="BU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71"/>
      <c r="B337" s="107"/>
      <c r="L337" s="107"/>
      <c r="V337" s="107"/>
      <c r="AF337" s="107"/>
      <c r="AP337" s="107"/>
      <c r="AZ337" s="107"/>
      <c r="BJ337" s="107"/>
      <c r="BT337" s="107"/>
      <c r="BU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71"/>
      <c r="B338" s="107"/>
      <c r="L338" s="107"/>
      <c r="V338" s="107"/>
      <c r="AF338" s="107"/>
      <c r="AP338" s="107"/>
      <c r="AZ338" s="107"/>
      <c r="BJ338" s="107"/>
      <c r="BT338" s="107"/>
      <c r="BU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71"/>
      <c r="B339" s="107"/>
      <c r="L339" s="107"/>
      <c r="V339" s="107"/>
      <c r="AF339" s="107"/>
      <c r="AP339" s="107"/>
      <c r="AZ339" s="107"/>
      <c r="BJ339" s="107"/>
      <c r="BT339" s="107"/>
      <c r="BU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71"/>
      <c r="B340" s="107"/>
      <c r="L340" s="107"/>
      <c r="V340" s="107"/>
      <c r="AF340" s="107"/>
      <c r="AP340" s="107"/>
      <c r="AZ340" s="107"/>
      <c r="BJ340" s="107"/>
      <c r="BT340" s="107"/>
      <c r="BU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71"/>
      <c r="B341" s="107"/>
      <c r="L341" s="107"/>
      <c r="V341" s="107"/>
      <c r="AF341" s="107"/>
      <c r="AP341" s="107"/>
      <c r="AZ341" s="107"/>
      <c r="BJ341" s="107"/>
      <c r="BT341" s="107"/>
      <c r="BU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71"/>
      <c r="B342" s="107"/>
      <c r="L342" s="107"/>
      <c r="V342" s="107"/>
      <c r="AF342" s="107"/>
      <c r="AP342" s="107"/>
      <c r="AZ342" s="107"/>
      <c r="BJ342" s="107"/>
      <c r="BT342" s="107"/>
      <c r="BU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71"/>
      <c r="B343" s="107"/>
      <c r="L343" s="107"/>
      <c r="V343" s="107"/>
      <c r="AF343" s="107"/>
      <c r="AP343" s="107"/>
      <c r="AZ343" s="107"/>
      <c r="BJ343" s="107"/>
      <c r="BT343" s="107"/>
      <c r="BU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71"/>
      <c r="B344" s="107"/>
      <c r="L344" s="107"/>
      <c r="V344" s="107"/>
      <c r="AF344" s="107"/>
      <c r="AP344" s="107"/>
      <c r="AZ344" s="107"/>
      <c r="BJ344" s="107"/>
      <c r="BT344" s="107"/>
      <c r="BU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71"/>
      <c r="B345" s="107"/>
      <c r="L345" s="107"/>
      <c r="V345" s="107"/>
      <c r="AF345" s="107"/>
      <c r="AP345" s="107"/>
      <c r="AZ345" s="107"/>
      <c r="BJ345" s="107"/>
      <c r="BT345" s="107"/>
      <c r="BU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71"/>
      <c r="B346" s="107"/>
      <c r="L346" s="107"/>
      <c r="V346" s="107"/>
      <c r="AF346" s="107"/>
      <c r="AP346" s="107"/>
      <c r="AZ346" s="107"/>
      <c r="BJ346" s="107"/>
      <c r="BT346" s="107"/>
      <c r="BU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71"/>
      <c r="B347" s="107"/>
      <c r="L347" s="107"/>
      <c r="V347" s="107"/>
      <c r="AF347" s="107"/>
      <c r="AP347" s="107"/>
      <c r="AZ347" s="107"/>
      <c r="BJ347" s="107"/>
      <c r="BT347" s="107"/>
      <c r="BU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71"/>
      <c r="B348" s="107"/>
      <c r="L348" s="107"/>
      <c r="V348" s="107"/>
      <c r="AF348" s="107"/>
      <c r="AP348" s="107"/>
      <c r="AZ348" s="107"/>
      <c r="BJ348" s="107"/>
      <c r="BT348" s="107"/>
      <c r="BU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71"/>
      <c r="B349" s="107"/>
      <c r="L349" s="107"/>
      <c r="V349" s="107"/>
      <c r="AF349" s="107"/>
      <c r="AP349" s="107"/>
      <c r="AZ349" s="107"/>
      <c r="BJ349" s="107"/>
      <c r="BT349" s="107"/>
      <c r="BU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71"/>
      <c r="B350" s="107"/>
      <c r="L350" s="107"/>
      <c r="V350" s="107"/>
      <c r="AF350" s="107"/>
      <c r="AP350" s="107"/>
      <c r="AZ350" s="107"/>
      <c r="BJ350" s="107"/>
      <c r="BT350" s="107"/>
      <c r="BU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71"/>
      <c r="B351" s="107"/>
      <c r="L351" s="107"/>
      <c r="V351" s="107"/>
      <c r="AF351" s="107"/>
      <c r="AP351" s="107"/>
      <c r="AZ351" s="107"/>
      <c r="BJ351" s="107"/>
      <c r="BT351" s="107"/>
      <c r="BU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71"/>
      <c r="B352" s="107"/>
      <c r="L352" s="107"/>
      <c r="V352" s="107"/>
      <c r="AF352" s="107"/>
      <c r="AP352" s="107"/>
      <c r="AZ352" s="107"/>
      <c r="BJ352" s="107"/>
      <c r="BT352" s="107"/>
      <c r="BU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71"/>
      <c r="B353" s="107"/>
      <c r="L353" s="107"/>
      <c r="V353" s="107"/>
      <c r="AF353" s="107"/>
      <c r="AP353" s="107"/>
      <c r="AZ353" s="107"/>
      <c r="BJ353" s="107"/>
      <c r="BT353" s="107"/>
      <c r="BU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71"/>
      <c r="B354" s="107"/>
      <c r="L354" s="107"/>
      <c r="V354" s="107"/>
      <c r="AF354" s="107"/>
      <c r="AP354" s="107"/>
      <c r="AZ354" s="107"/>
      <c r="BJ354" s="107"/>
      <c r="BT354" s="107"/>
      <c r="BU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71"/>
      <c r="B355" s="107"/>
      <c r="L355" s="107"/>
      <c r="V355" s="107"/>
      <c r="AF355" s="107"/>
      <c r="AP355" s="107"/>
      <c r="AZ355" s="107"/>
      <c r="BJ355" s="107"/>
      <c r="BT355" s="107"/>
      <c r="BU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71"/>
      <c r="B356" s="107"/>
      <c r="L356" s="107"/>
      <c r="V356" s="107"/>
      <c r="AF356" s="107"/>
      <c r="AP356" s="107"/>
      <c r="AZ356" s="107"/>
      <c r="BJ356" s="107"/>
      <c r="BT356" s="107"/>
      <c r="BU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71"/>
      <c r="B357" s="107"/>
      <c r="L357" s="107"/>
      <c r="V357" s="107"/>
      <c r="AF357" s="107"/>
      <c r="AP357" s="107"/>
      <c r="AZ357" s="107"/>
      <c r="BJ357" s="107"/>
      <c r="BT357" s="107"/>
      <c r="BU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71"/>
      <c r="B358" s="107"/>
      <c r="L358" s="107"/>
      <c r="V358" s="107"/>
      <c r="AF358" s="107"/>
      <c r="AP358" s="107"/>
      <c r="AZ358" s="107"/>
      <c r="BJ358" s="107"/>
      <c r="BT358" s="107"/>
      <c r="BU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71"/>
      <c r="B359" s="107"/>
      <c r="L359" s="107"/>
      <c r="V359" s="107"/>
      <c r="AF359" s="107"/>
      <c r="AP359" s="107"/>
      <c r="AZ359" s="107"/>
      <c r="BJ359" s="107"/>
      <c r="BT359" s="107"/>
      <c r="BU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71"/>
      <c r="B360" s="107"/>
      <c r="L360" s="107"/>
      <c r="V360" s="107"/>
      <c r="AF360" s="107"/>
      <c r="AP360" s="107"/>
      <c r="AZ360" s="107"/>
      <c r="BJ360" s="107"/>
      <c r="BT360" s="107"/>
      <c r="BU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71"/>
      <c r="B361" s="107"/>
      <c r="L361" s="107"/>
      <c r="V361" s="107"/>
      <c r="AF361" s="107"/>
      <c r="AP361" s="107"/>
      <c r="AZ361" s="107"/>
      <c r="BJ361" s="107"/>
      <c r="BT361" s="107"/>
      <c r="BU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71"/>
      <c r="B362" s="107"/>
      <c r="L362" s="107"/>
      <c r="V362" s="107"/>
      <c r="AF362" s="107"/>
      <c r="AP362" s="107"/>
      <c r="AZ362" s="107"/>
      <c r="BJ362" s="107"/>
      <c r="BT362" s="107"/>
      <c r="BU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71"/>
      <c r="B363" s="107"/>
      <c r="L363" s="107"/>
      <c r="V363" s="107"/>
      <c r="AF363" s="107"/>
      <c r="AP363" s="107"/>
      <c r="AZ363" s="107"/>
      <c r="BJ363" s="107"/>
      <c r="BT363" s="107"/>
      <c r="BU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71"/>
      <c r="B364" s="107"/>
      <c r="L364" s="107"/>
      <c r="V364" s="107"/>
      <c r="AF364" s="107"/>
      <c r="AP364" s="107"/>
      <c r="AZ364" s="107"/>
      <c r="BJ364" s="107"/>
      <c r="BT364" s="107"/>
      <c r="BU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71"/>
      <c r="B365" s="107"/>
      <c r="L365" s="107"/>
      <c r="V365" s="107"/>
      <c r="AF365" s="107"/>
      <c r="AP365" s="107"/>
      <c r="AZ365" s="107"/>
      <c r="BJ365" s="107"/>
      <c r="BT365" s="107"/>
      <c r="BU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71"/>
      <c r="B366" s="107"/>
      <c r="L366" s="107"/>
      <c r="V366" s="107"/>
      <c r="AF366" s="107"/>
      <c r="AP366" s="107"/>
      <c r="AZ366" s="107"/>
      <c r="BJ366" s="107"/>
      <c r="BT366" s="107"/>
      <c r="BU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71"/>
      <c r="B367" s="107"/>
      <c r="L367" s="107"/>
      <c r="V367" s="107"/>
      <c r="AF367" s="107"/>
      <c r="AP367" s="107"/>
      <c r="AZ367" s="107"/>
      <c r="BJ367" s="107"/>
      <c r="BT367" s="107"/>
      <c r="BU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71"/>
      <c r="B368" s="107"/>
      <c r="L368" s="107"/>
      <c r="V368" s="107"/>
      <c r="AF368" s="107"/>
      <c r="AP368" s="107"/>
      <c r="AZ368" s="107"/>
      <c r="BJ368" s="107"/>
      <c r="BT368" s="107"/>
      <c r="BU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71"/>
      <c r="B369" s="107"/>
      <c r="L369" s="107"/>
      <c r="V369" s="107"/>
      <c r="AF369" s="107"/>
      <c r="AP369" s="107"/>
      <c r="AZ369" s="107"/>
      <c r="BJ369" s="107"/>
      <c r="BT369" s="107"/>
      <c r="BU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71"/>
      <c r="B370" s="107"/>
      <c r="L370" s="107"/>
      <c r="V370" s="107"/>
      <c r="AF370" s="107"/>
      <c r="AP370" s="107"/>
      <c r="AZ370" s="107"/>
      <c r="BJ370" s="107"/>
      <c r="BT370" s="107"/>
      <c r="BU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71"/>
      <c r="B371" s="107"/>
      <c r="L371" s="107"/>
      <c r="V371" s="107"/>
      <c r="AF371" s="107"/>
      <c r="AP371" s="107"/>
      <c r="AZ371" s="107"/>
      <c r="BJ371" s="107"/>
      <c r="BT371" s="107"/>
      <c r="BU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71"/>
      <c r="B372" s="107"/>
      <c r="L372" s="107"/>
      <c r="V372" s="107"/>
      <c r="AF372" s="107"/>
      <c r="AP372" s="107"/>
      <c r="AZ372" s="107"/>
      <c r="BJ372" s="107"/>
      <c r="BT372" s="107"/>
      <c r="BU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71"/>
      <c r="B373" s="107"/>
      <c r="L373" s="107"/>
      <c r="V373" s="107"/>
      <c r="AF373" s="107"/>
      <c r="AP373" s="107"/>
      <c r="AZ373" s="107"/>
      <c r="BJ373" s="107"/>
      <c r="BT373" s="107"/>
      <c r="BU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71"/>
      <c r="B374" s="107"/>
      <c r="L374" s="107"/>
      <c r="V374" s="107"/>
      <c r="AF374" s="107"/>
      <c r="AP374" s="107"/>
      <c r="AZ374" s="107"/>
      <c r="BJ374" s="107"/>
      <c r="BT374" s="107"/>
      <c r="BU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71"/>
      <c r="B375" s="107"/>
      <c r="L375" s="107"/>
      <c r="V375" s="107"/>
      <c r="AF375" s="107"/>
      <c r="AP375" s="107"/>
      <c r="AZ375" s="107"/>
      <c r="BJ375" s="107"/>
      <c r="BT375" s="107"/>
      <c r="BU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71"/>
      <c r="B376" s="107"/>
      <c r="L376" s="107"/>
      <c r="V376" s="107"/>
      <c r="AF376" s="107"/>
      <c r="AP376" s="107"/>
      <c r="AZ376" s="107"/>
      <c r="BJ376" s="107"/>
      <c r="BT376" s="107"/>
      <c r="BU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71"/>
      <c r="B377" s="107"/>
      <c r="L377" s="107"/>
      <c r="V377" s="107"/>
      <c r="AF377" s="107"/>
      <c r="AP377" s="107"/>
      <c r="AZ377" s="107"/>
      <c r="BJ377" s="107"/>
      <c r="BT377" s="107"/>
      <c r="BU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71"/>
      <c r="B378" s="107"/>
      <c r="L378" s="107"/>
      <c r="V378" s="107"/>
      <c r="AF378" s="107"/>
      <c r="AP378" s="107"/>
      <c r="AZ378" s="107"/>
      <c r="BJ378" s="107"/>
      <c r="BT378" s="107"/>
      <c r="BU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71"/>
      <c r="B379" s="107"/>
      <c r="L379" s="107"/>
      <c r="V379" s="107"/>
      <c r="AF379" s="107"/>
      <c r="AP379" s="107"/>
      <c r="AZ379" s="107"/>
      <c r="BJ379" s="107"/>
      <c r="BT379" s="107"/>
      <c r="BU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71"/>
      <c r="B380" s="107"/>
      <c r="L380" s="107"/>
      <c r="V380" s="107"/>
      <c r="AF380" s="107"/>
      <c r="AP380" s="107"/>
      <c r="AZ380" s="107"/>
      <c r="BJ380" s="107"/>
      <c r="BT380" s="107"/>
      <c r="BU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71"/>
      <c r="B381" s="107"/>
      <c r="L381" s="107"/>
      <c r="V381" s="107"/>
      <c r="AF381" s="107"/>
      <c r="AP381" s="107"/>
      <c r="AZ381" s="107"/>
      <c r="BJ381" s="107"/>
      <c r="BT381" s="107"/>
      <c r="BU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71"/>
      <c r="B382" s="107"/>
      <c r="L382" s="107"/>
      <c r="V382" s="107"/>
      <c r="AF382" s="107"/>
      <c r="AP382" s="107"/>
      <c r="AZ382" s="107"/>
      <c r="BJ382" s="107"/>
      <c r="BT382" s="107"/>
      <c r="BU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71"/>
      <c r="B383" s="107"/>
      <c r="L383" s="107"/>
      <c r="V383" s="107"/>
      <c r="AF383" s="107"/>
      <c r="AP383" s="107"/>
      <c r="AZ383" s="107"/>
      <c r="BJ383" s="107"/>
      <c r="BT383" s="107"/>
      <c r="BU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71"/>
      <c r="B384" s="107"/>
      <c r="L384" s="107"/>
      <c r="V384" s="107"/>
      <c r="AF384" s="107"/>
      <c r="AP384" s="107"/>
      <c r="AZ384" s="107"/>
      <c r="BJ384" s="107"/>
      <c r="BT384" s="107"/>
      <c r="BU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71"/>
      <c r="B385" s="107"/>
      <c r="L385" s="107"/>
      <c r="V385" s="107"/>
      <c r="AF385" s="107"/>
      <c r="AP385" s="107"/>
      <c r="AZ385" s="107"/>
      <c r="BJ385" s="107"/>
      <c r="BT385" s="107"/>
      <c r="BU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71"/>
      <c r="B386" s="107"/>
      <c r="L386" s="107"/>
      <c r="V386" s="107"/>
      <c r="AF386" s="107"/>
      <c r="AP386" s="107"/>
      <c r="AZ386" s="107"/>
      <c r="BJ386" s="107"/>
      <c r="BT386" s="107"/>
      <c r="BU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71"/>
      <c r="B387" s="107"/>
      <c r="L387" s="107"/>
      <c r="V387" s="107"/>
      <c r="AF387" s="107"/>
      <c r="AP387" s="107"/>
      <c r="AZ387" s="107"/>
      <c r="BJ387" s="107"/>
      <c r="BT387" s="107"/>
      <c r="BU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71"/>
      <c r="B388" s="107"/>
      <c r="L388" s="107"/>
      <c r="V388" s="107"/>
      <c r="AF388" s="107"/>
      <c r="AP388" s="107"/>
      <c r="AZ388" s="107"/>
      <c r="BJ388" s="107"/>
      <c r="BT388" s="107"/>
      <c r="BU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71"/>
      <c r="B389" s="107"/>
      <c r="L389" s="107"/>
      <c r="V389" s="107"/>
      <c r="AF389" s="107"/>
      <c r="AP389" s="107"/>
      <c r="AZ389" s="107"/>
      <c r="BJ389" s="107"/>
      <c r="BT389" s="107"/>
      <c r="BU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71"/>
      <c r="B390" s="107"/>
      <c r="L390" s="107"/>
      <c r="V390" s="107"/>
      <c r="AF390" s="107"/>
      <c r="AP390" s="107"/>
      <c r="AZ390" s="107"/>
      <c r="BJ390" s="107"/>
      <c r="BT390" s="107"/>
      <c r="BU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71"/>
      <c r="B391" s="107"/>
      <c r="L391" s="107"/>
      <c r="V391" s="107"/>
      <c r="AF391" s="107"/>
      <c r="AP391" s="107"/>
      <c r="AZ391" s="107"/>
      <c r="BJ391" s="107"/>
      <c r="BT391" s="107"/>
      <c r="BU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71"/>
      <c r="B392" s="107"/>
      <c r="L392" s="107"/>
      <c r="V392" s="107"/>
      <c r="AF392" s="107"/>
      <c r="AP392" s="107"/>
      <c r="AZ392" s="107"/>
      <c r="BJ392" s="107"/>
      <c r="BT392" s="107"/>
      <c r="BU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71"/>
      <c r="B393" s="107"/>
      <c r="L393" s="107"/>
      <c r="V393" s="107"/>
      <c r="AF393" s="107"/>
      <c r="AP393" s="107"/>
      <c r="AZ393" s="107"/>
      <c r="BJ393" s="107"/>
      <c r="BT393" s="107"/>
      <c r="BU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71"/>
      <c r="B394" s="107"/>
      <c r="L394" s="107"/>
      <c r="V394" s="107"/>
      <c r="AF394" s="107"/>
      <c r="AP394" s="107"/>
      <c r="AZ394" s="107"/>
      <c r="BJ394" s="107"/>
      <c r="BT394" s="107"/>
      <c r="BU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71"/>
      <c r="B395" s="107"/>
      <c r="L395" s="107"/>
      <c r="V395" s="107"/>
      <c r="AF395" s="107"/>
      <c r="AP395" s="107"/>
      <c r="AZ395" s="107"/>
      <c r="BJ395" s="107"/>
      <c r="BT395" s="107"/>
      <c r="BU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71"/>
      <c r="B396" s="107"/>
      <c r="L396" s="107"/>
      <c r="V396" s="107"/>
      <c r="AF396" s="107"/>
      <c r="AP396" s="107"/>
      <c r="AZ396" s="107"/>
      <c r="BJ396" s="107"/>
      <c r="BT396" s="107"/>
      <c r="BU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71"/>
      <c r="B397" s="107"/>
      <c r="L397" s="107"/>
      <c r="V397" s="107"/>
      <c r="AF397" s="107"/>
      <c r="AP397" s="107"/>
      <c r="AZ397" s="107"/>
      <c r="BJ397" s="107"/>
      <c r="BT397" s="107"/>
      <c r="BU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71"/>
      <c r="B398" s="107"/>
      <c r="L398" s="107"/>
      <c r="V398" s="107"/>
      <c r="AF398" s="107"/>
      <c r="AP398" s="107"/>
      <c r="AZ398" s="107"/>
      <c r="BJ398" s="107"/>
      <c r="BT398" s="107"/>
      <c r="BU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71"/>
      <c r="B399" s="107"/>
      <c r="L399" s="107"/>
      <c r="V399" s="107"/>
      <c r="AF399" s="107"/>
      <c r="AP399" s="107"/>
      <c r="AZ399" s="107"/>
      <c r="BJ399" s="107"/>
      <c r="BT399" s="107"/>
      <c r="BU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71"/>
      <c r="B400" s="107"/>
      <c r="L400" s="107"/>
      <c r="V400" s="107"/>
      <c r="AF400" s="107"/>
      <c r="AP400" s="107"/>
      <c r="AZ400" s="107"/>
      <c r="BJ400" s="107"/>
      <c r="BT400" s="107"/>
      <c r="BU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71"/>
      <c r="B401" s="107"/>
      <c r="L401" s="107"/>
      <c r="V401" s="107"/>
      <c r="AF401" s="107"/>
      <c r="AP401" s="107"/>
      <c r="AZ401" s="107"/>
      <c r="BJ401" s="107"/>
      <c r="BT401" s="107"/>
      <c r="BU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71"/>
      <c r="B402" s="107"/>
      <c r="L402" s="107"/>
      <c r="V402" s="107"/>
      <c r="AF402" s="107"/>
      <c r="AP402" s="107"/>
      <c r="AZ402" s="107"/>
      <c r="BJ402" s="107"/>
      <c r="BT402" s="107"/>
      <c r="BU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71"/>
      <c r="B403" s="107"/>
      <c r="L403" s="107"/>
      <c r="V403" s="107"/>
      <c r="AF403" s="107"/>
      <c r="AP403" s="107"/>
      <c r="AZ403" s="107"/>
      <c r="BJ403" s="107"/>
      <c r="BT403" s="107"/>
      <c r="BU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71"/>
      <c r="B404" s="107"/>
      <c r="L404" s="107"/>
      <c r="V404" s="107"/>
      <c r="AF404" s="107"/>
      <c r="AP404" s="107"/>
      <c r="AZ404" s="107"/>
      <c r="BJ404" s="107"/>
      <c r="BT404" s="107"/>
      <c r="BU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71"/>
      <c r="B405" s="107"/>
      <c r="L405" s="107"/>
      <c r="V405" s="107"/>
      <c r="AF405" s="107"/>
      <c r="AP405" s="107"/>
      <c r="AZ405" s="107"/>
      <c r="BJ405" s="107"/>
      <c r="BT405" s="107"/>
      <c r="BU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71"/>
      <c r="B406" s="107"/>
      <c r="L406" s="107"/>
      <c r="V406" s="107"/>
      <c r="AF406" s="107"/>
      <c r="AP406" s="107"/>
      <c r="AZ406" s="107"/>
      <c r="BJ406" s="107"/>
      <c r="BT406" s="107"/>
      <c r="BU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71"/>
      <c r="B407" s="107"/>
      <c r="L407" s="107"/>
      <c r="V407" s="107"/>
      <c r="AF407" s="107"/>
      <c r="AP407" s="107"/>
      <c r="AZ407" s="107"/>
      <c r="BJ407" s="107"/>
      <c r="BT407" s="107"/>
      <c r="BU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71"/>
      <c r="B408" s="107"/>
      <c r="L408" s="107"/>
      <c r="V408" s="107"/>
      <c r="AF408" s="107"/>
      <c r="AP408" s="107"/>
      <c r="AZ408" s="107"/>
      <c r="BJ408" s="107"/>
      <c r="BT408" s="107"/>
      <c r="BU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71"/>
      <c r="B409" s="107"/>
      <c r="L409" s="107"/>
      <c r="V409" s="107"/>
      <c r="AF409" s="107"/>
      <c r="AP409" s="107"/>
      <c r="AZ409" s="107"/>
      <c r="BJ409" s="107"/>
      <c r="BT409" s="107"/>
      <c r="BU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71"/>
      <c r="B410" s="107"/>
      <c r="L410" s="107"/>
      <c r="V410" s="107"/>
      <c r="AF410" s="107"/>
      <c r="AP410" s="107"/>
      <c r="AZ410" s="107"/>
      <c r="BJ410" s="107"/>
      <c r="BT410" s="107"/>
      <c r="BU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71"/>
      <c r="B411" s="107"/>
      <c r="L411" s="107"/>
      <c r="V411" s="107"/>
      <c r="AF411" s="107"/>
      <c r="AP411" s="107"/>
      <c r="AZ411" s="107"/>
      <c r="BJ411" s="107"/>
      <c r="BT411" s="107"/>
      <c r="BU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71"/>
      <c r="B412" s="107"/>
      <c r="L412" s="107"/>
      <c r="V412" s="107"/>
      <c r="AF412" s="107"/>
      <c r="AP412" s="107"/>
      <c r="AZ412" s="107"/>
      <c r="BJ412" s="107"/>
      <c r="BT412" s="107"/>
      <c r="BU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71"/>
      <c r="B413" s="107"/>
      <c r="L413" s="107"/>
      <c r="V413" s="107"/>
      <c r="AF413" s="107"/>
      <c r="AP413" s="107"/>
      <c r="AZ413" s="107"/>
      <c r="BJ413" s="107"/>
      <c r="BT413" s="107"/>
      <c r="BU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71"/>
      <c r="B414" s="107"/>
      <c r="L414" s="107"/>
      <c r="V414" s="107"/>
      <c r="AF414" s="107"/>
      <c r="AP414" s="107"/>
      <c r="AZ414" s="107"/>
      <c r="BJ414" s="107"/>
      <c r="BT414" s="107"/>
      <c r="BU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71"/>
      <c r="B415" s="107"/>
      <c r="L415" s="107"/>
      <c r="V415" s="107"/>
      <c r="AF415" s="107"/>
      <c r="AP415" s="107"/>
      <c r="AZ415" s="107"/>
      <c r="BJ415" s="107"/>
      <c r="BT415" s="107"/>
      <c r="BU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71"/>
      <c r="B416" s="107"/>
      <c r="L416" s="107"/>
      <c r="V416" s="107"/>
      <c r="AF416" s="107"/>
      <c r="AP416" s="107"/>
      <c r="AZ416" s="107"/>
      <c r="BJ416" s="107"/>
      <c r="BT416" s="107"/>
      <c r="BU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71"/>
      <c r="B417" s="107"/>
      <c r="L417" s="107"/>
      <c r="V417" s="107"/>
      <c r="AF417" s="107"/>
      <c r="AP417" s="107"/>
      <c r="AZ417" s="107"/>
      <c r="BJ417" s="107"/>
      <c r="BT417" s="107"/>
      <c r="BU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71"/>
      <c r="B418" s="107"/>
      <c r="L418" s="107"/>
      <c r="V418" s="107"/>
      <c r="AF418" s="107"/>
      <c r="AP418" s="107"/>
      <c r="AZ418" s="107"/>
      <c r="BJ418" s="107"/>
      <c r="BT418" s="107"/>
      <c r="BU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71"/>
      <c r="B419" s="107"/>
      <c r="L419" s="107"/>
      <c r="V419" s="107"/>
      <c r="AF419" s="107"/>
      <c r="AP419" s="107"/>
      <c r="AZ419" s="107"/>
      <c r="BJ419" s="107"/>
      <c r="BT419" s="107"/>
      <c r="BU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71"/>
      <c r="B420" s="107"/>
      <c r="L420" s="107"/>
      <c r="V420" s="107"/>
      <c r="AF420" s="107"/>
      <c r="AP420" s="107"/>
      <c r="AZ420" s="107"/>
      <c r="BJ420" s="107"/>
      <c r="BT420" s="107"/>
      <c r="BU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71"/>
      <c r="B421" s="107"/>
      <c r="L421" s="107"/>
      <c r="V421" s="107"/>
      <c r="AF421" s="107"/>
      <c r="AP421" s="107"/>
      <c r="AZ421" s="107"/>
      <c r="BJ421" s="107"/>
      <c r="BT421" s="107"/>
      <c r="BU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71"/>
      <c r="B422" s="107"/>
      <c r="L422" s="107"/>
      <c r="V422" s="107"/>
      <c r="AF422" s="107"/>
      <c r="AP422" s="107"/>
      <c r="AZ422" s="107"/>
      <c r="BJ422" s="107"/>
      <c r="BT422" s="107"/>
      <c r="BU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71"/>
      <c r="B423" s="107"/>
      <c r="L423" s="107"/>
      <c r="V423" s="107"/>
      <c r="AF423" s="107"/>
      <c r="AP423" s="107"/>
      <c r="AZ423" s="107"/>
      <c r="BJ423" s="107"/>
      <c r="BT423" s="107"/>
      <c r="BU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71"/>
      <c r="B424" s="107"/>
      <c r="L424" s="107"/>
      <c r="V424" s="107"/>
      <c r="AF424" s="107"/>
      <c r="AP424" s="107"/>
      <c r="AZ424" s="107"/>
      <c r="BJ424" s="107"/>
      <c r="BT424" s="107"/>
      <c r="BU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71"/>
      <c r="B425" s="107"/>
      <c r="L425" s="107"/>
      <c r="V425" s="107"/>
      <c r="AF425" s="107"/>
      <c r="AP425" s="107"/>
      <c r="AZ425" s="107"/>
      <c r="BJ425" s="107"/>
      <c r="BT425" s="107"/>
      <c r="BU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71"/>
      <c r="B426" s="107"/>
      <c r="L426" s="107"/>
      <c r="V426" s="107"/>
      <c r="AF426" s="107"/>
      <c r="AP426" s="107"/>
      <c r="AZ426" s="107"/>
      <c r="BJ426" s="107"/>
      <c r="BT426" s="107"/>
      <c r="BU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71"/>
      <c r="B427" s="107"/>
      <c r="L427" s="107"/>
      <c r="V427" s="107"/>
      <c r="AF427" s="107"/>
      <c r="AP427" s="107"/>
      <c r="AZ427" s="107"/>
      <c r="BJ427" s="107"/>
      <c r="BT427" s="107"/>
      <c r="BU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71"/>
      <c r="B428" s="107"/>
      <c r="L428" s="107"/>
      <c r="V428" s="107"/>
      <c r="AF428" s="107"/>
      <c r="AP428" s="107"/>
      <c r="AZ428" s="107"/>
      <c r="BJ428" s="107"/>
      <c r="BT428" s="107"/>
      <c r="BU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71"/>
      <c r="B429" s="107"/>
      <c r="L429" s="107"/>
      <c r="V429" s="107"/>
      <c r="AF429" s="107"/>
      <c r="AP429" s="107"/>
      <c r="AZ429" s="107"/>
      <c r="BJ429" s="107"/>
      <c r="BT429" s="107"/>
      <c r="BU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71"/>
      <c r="B430" s="107"/>
      <c r="L430" s="107"/>
      <c r="V430" s="107"/>
      <c r="AF430" s="107"/>
      <c r="AP430" s="107"/>
      <c r="AZ430" s="107"/>
      <c r="BJ430" s="107"/>
      <c r="BT430" s="107"/>
      <c r="BU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71"/>
      <c r="B431" s="107"/>
      <c r="L431" s="107"/>
      <c r="V431" s="107"/>
      <c r="AF431" s="107"/>
      <c r="AP431" s="107"/>
      <c r="AZ431" s="107"/>
      <c r="BJ431" s="107"/>
      <c r="BT431" s="107"/>
      <c r="BU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71"/>
      <c r="B432" s="107"/>
      <c r="L432" s="107"/>
      <c r="V432" s="107"/>
      <c r="AF432" s="107"/>
      <c r="AP432" s="107"/>
      <c r="AZ432" s="107"/>
      <c r="BJ432" s="107"/>
      <c r="BT432" s="107"/>
      <c r="BU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71"/>
      <c r="B433" s="107"/>
      <c r="L433" s="107"/>
      <c r="V433" s="107"/>
      <c r="AF433" s="107"/>
      <c r="AP433" s="107"/>
      <c r="AZ433" s="107"/>
      <c r="BJ433" s="107"/>
      <c r="BT433" s="107"/>
      <c r="BU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71"/>
      <c r="B434" s="107"/>
      <c r="L434" s="107"/>
      <c r="V434" s="107"/>
      <c r="AF434" s="107"/>
      <c r="AP434" s="107"/>
      <c r="AZ434" s="107"/>
      <c r="BJ434" s="107"/>
      <c r="BT434" s="107"/>
      <c r="BU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71"/>
      <c r="B435" s="107"/>
      <c r="L435" s="107"/>
      <c r="V435" s="107"/>
      <c r="AF435" s="107"/>
      <c r="AP435" s="107"/>
      <c r="AZ435" s="107"/>
      <c r="BJ435" s="107"/>
      <c r="BT435" s="107"/>
      <c r="BU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71"/>
      <c r="B436" s="107"/>
      <c r="L436" s="107"/>
      <c r="V436" s="107"/>
      <c r="AF436" s="107"/>
      <c r="AP436" s="107"/>
      <c r="AZ436" s="107"/>
      <c r="BJ436" s="107"/>
      <c r="BT436" s="107"/>
      <c r="BU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71"/>
      <c r="B437" s="107"/>
      <c r="L437" s="107"/>
      <c r="V437" s="107"/>
      <c r="AF437" s="107"/>
      <c r="AP437" s="107"/>
      <c r="AZ437" s="107"/>
      <c r="BJ437" s="107"/>
      <c r="BT437" s="107"/>
      <c r="BU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71"/>
      <c r="B438" s="107"/>
      <c r="L438" s="107"/>
      <c r="V438" s="107"/>
      <c r="AF438" s="107"/>
      <c r="AP438" s="107"/>
      <c r="AZ438" s="107"/>
      <c r="BJ438" s="107"/>
      <c r="BT438" s="107"/>
      <c r="BU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71"/>
      <c r="B439" s="107"/>
      <c r="L439" s="107"/>
      <c r="V439" s="107"/>
      <c r="AF439" s="107"/>
      <c r="AP439" s="107"/>
      <c r="AZ439" s="107"/>
      <c r="BJ439" s="107"/>
      <c r="BT439" s="107"/>
      <c r="BU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71"/>
      <c r="B440" s="107"/>
      <c r="L440" s="107"/>
      <c r="V440" s="107"/>
      <c r="AF440" s="107"/>
      <c r="AP440" s="107"/>
      <c r="AZ440" s="107"/>
      <c r="BJ440" s="107"/>
      <c r="BT440" s="107"/>
      <c r="BU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71"/>
      <c r="B441" s="107"/>
      <c r="L441" s="107"/>
      <c r="V441" s="107"/>
      <c r="AF441" s="107"/>
      <c r="AP441" s="107"/>
      <c r="AZ441" s="107"/>
      <c r="BJ441" s="107"/>
      <c r="BT441" s="107"/>
      <c r="BU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71"/>
      <c r="B442" s="107"/>
      <c r="L442" s="107"/>
      <c r="V442" s="107"/>
      <c r="AF442" s="107"/>
      <c r="AP442" s="107"/>
      <c r="AZ442" s="107"/>
      <c r="BJ442" s="107"/>
      <c r="BT442" s="107"/>
      <c r="BU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71"/>
      <c r="B443" s="107"/>
      <c r="L443" s="107"/>
      <c r="V443" s="107"/>
      <c r="AF443" s="107"/>
      <c r="AP443" s="107"/>
      <c r="AZ443" s="107"/>
      <c r="BJ443" s="107"/>
      <c r="BT443" s="107"/>
      <c r="BU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71"/>
      <c r="B444" s="107"/>
      <c r="L444" s="107"/>
      <c r="V444" s="107"/>
      <c r="AF444" s="107"/>
      <c r="AP444" s="107"/>
      <c r="AZ444" s="107"/>
      <c r="BJ444" s="107"/>
      <c r="BT444" s="107"/>
      <c r="BU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71"/>
      <c r="B445" s="107"/>
      <c r="L445" s="107"/>
      <c r="V445" s="107"/>
      <c r="AF445" s="107"/>
      <c r="AP445" s="107"/>
      <c r="AZ445" s="107"/>
      <c r="BJ445" s="107"/>
      <c r="BT445" s="107"/>
      <c r="BU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71"/>
      <c r="B446" s="107"/>
      <c r="L446" s="107"/>
      <c r="V446" s="107"/>
      <c r="AF446" s="107"/>
      <c r="AP446" s="107"/>
      <c r="AZ446" s="107"/>
      <c r="BJ446" s="107"/>
      <c r="BT446" s="107"/>
      <c r="BU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71"/>
      <c r="B447" s="107"/>
      <c r="L447" s="107"/>
      <c r="V447" s="107"/>
      <c r="AF447" s="107"/>
      <c r="AP447" s="107"/>
      <c r="AZ447" s="107"/>
      <c r="BJ447" s="107"/>
      <c r="BT447" s="107"/>
      <c r="BU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71"/>
      <c r="B448" s="107"/>
      <c r="L448" s="107"/>
      <c r="V448" s="107"/>
      <c r="AF448" s="107"/>
      <c r="AP448" s="107"/>
      <c r="AZ448" s="107"/>
      <c r="BJ448" s="107"/>
      <c r="BT448" s="107"/>
      <c r="BU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71"/>
      <c r="B449" s="107"/>
      <c r="L449" s="107"/>
      <c r="V449" s="107"/>
      <c r="AF449" s="107"/>
      <c r="AP449" s="107"/>
      <c r="AZ449" s="107"/>
      <c r="BJ449" s="107"/>
      <c r="BT449" s="107"/>
      <c r="BU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71"/>
      <c r="B450" s="107"/>
      <c r="L450" s="107"/>
      <c r="V450" s="107"/>
      <c r="AF450" s="107"/>
      <c r="AP450" s="107"/>
      <c r="AZ450" s="107"/>
      <c r="BJ450" s="107"/>
      <c r="BT450" s="107"/>
      <c r="BU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71"/>
      <c r="B451" s="107"/>
      <c r="L451" s="107"/>
      <c r="V451" s="107"/>
      <c r="AF451" s="107"/>
      <c r="AP451" s="107"/>
      <c r="AZ451" s="107"/>
      <c r="BJ451" s="107"/>
      <c r="BT451" s="107"/>
      <c r="BU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71"/>
      <c r="B452" s="107"/>
      <c r="L452" s="107"/>
      <c r="V452" s="107"/>
      <c r="AF452" s="107"/>
      <c r="AP452" s="107"/>
      <c r="AZ452" s="107"/>
      <c r="BJ452" s="107"/>
      <c r="BT452" s="107"/>
      <c r="BU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71"/>
      <c r="B453" s="107"/>
      <c r="L453" s="107"/>
      <c r="V453" s="107"/>
      <c r="AF453" s="107"/>
      <c r="AP453" s="107"/>
      <c r="AZ453" s="107"/>
      <c r="BJ453" s="107"/>
      <c r="BT453" s="107"/>
      <c r="BU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71"/>
      <c r="B454" s="107"/>
      <c r="L454" s="107"/>
      <c r="V454" s="107"/>
      <c r="AF454" s="107"/>
      <c r="AP454" s="107"/>
      <c r="AZ454" s="107"/>
      <c r="BJ454" s="107"/>
      <c r="BT454" s="107"/>
      <c r="BU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71"/>
      <c r="B455" s="107"/>
      <c r="L455" s="107"/>
      <c r="V455" s="107"/>
      <c r="AF455" s="107"/>
      <c r="AP455" s="107"/>
      <c r="AZ455" s="107"/>
      <c r="BJ455" s="107"/>
      <c r="BT455" s="107"/>
      <c r="BU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71"/>
      <c r="B456" s="107"/>
      <c r="L456" s="107"/>
      <c r="V456" s="107"/>
      <c r="AF456" s="107"/>
      <c r="AP456" s="107"/>
      <c r="AZ456" s="107"/>
      <c r="BJ456" s="107"/>
      <c r="BT456" s="107"/>
      <c r="BU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71"/>
      <c r="B457" s="107"/>
      <c r="L457" s="107"/>
      <c r="V457" s="107"/>
      <c r="AF457" s="107"/>
      <c r="AP457" s="107"/>
      <c r="AZ457" s="107"/>
      <c r="BJ457" s="107"/>
      <c r="BT457" s="107"/>
      <c r="BU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71"/>
      <c r="B458" s="107"/>
      <c r="L458" s="107"/>
      <c r="V458" s="107"/>
      <c r="AF458" s="107"/>
      <c r="AP458" s="107"/>
      <c r="AZ458" s="107"/>
      <c r="BJ458" s="107"/>
      <c r="BT458" s="107"/>
      <c r="BU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71"/>
      <c r="B459" s="107"/>
      <c r="L459" s="107"/>
      <c r="V459" s="107"/>
      <c r="AF459" s="107"/>
      <c r="AP459" s="107"/>
      <c r="AZ459" s="107"/>
      <c r="BJ459" s="107"/>
      <c r="BT459" s="107"/>
      <c r="BU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71"/>
      <c r="B460" s="107"/>
      <c r="L460" s="107"/>
      <c r="V460" s="107"/>
      <c r="AF460" s="107"/>
      <c r="AP460" s="107"/>
      <c r="AZ460" s="107"/>
      <c r="BJ460" s="107"/>
      <c r="BT460" s="107"/>
      <c r="BU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71"/>
      <c r="B461" s="107"/>
      <c r="L461" s="107"/>
      <c r="V461" s="107"/>
      <c r="AF461" s="107"/>
      <c r="AP461" s="107"/>
      <c r="AZ461" s="107"/>
      <c r="BJ461" s="107"/>
      <c r="BT461" s="107"/>
      <c r="BU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71"/>
      <c r="B462" s="107"/>
      <c r="L462" s="107"/>
      <c r="V462" s="107"/>
      <c r="AF462" s="107"/>
      <c r="AP462" s="107"/>
      <c r="AZ462" s="107"/>
      <c r="BJ462" s="107"/>
      <c r="BT462" s="107"/>
      <c r="BU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71"/>
      <c r="B463" s="107"/>
      <c r="L463" s="107"/>
      <c r="V463" s="107"/>
      <c r="AF463" s="107"/>
      <c r="AP463" s="107"/>
      <c r="AZ463" s="107"/>
      <c r="BJ463" s="107"/>
      <c r="BT463" s="107"/>
      <c r="BU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71"/>
      <c r="B464" s="107"/>
      <c r="L464" s="107"/>
      <c r="V464" s="107"/>
      <c r="AF464" s="107"/>
      <c r="AP464" s="107"/>
      <c r="AZ464" s="107"/>
      <c r="BJ464" s="107"/>
      <c r="BT464" s="107"/>
      <c r="BU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71"/>
      <c r="B465" s="107"/>
      <c r="L465" s="107"/>
      <c r="V465" s="107"/>
      <c r="AF465" s="107"/>
      <c r="AP465" s="107"/>
      <c r="AZ465" s="107"/>
      <c r="BJ465" s="107"/>
      <c r="BT465" s="107"/>
      <c r="BU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71"/>
      <c r="B466" s="107"/>
      <c r="L466" s="107"/>
      <c r="V466" s="107"/>
      <c r="AF466" s="107"/>
      <c r="AP466" s="107"/>
      <c r="AZ466" s="107"/>
      <c r="BJ466" s="107"/>
      <c r="BT466" s="107"/>
      <c r="BU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71"/>
      <c r="B467" s="107"/>
      <c r="L467" s="107"/>
      <c r="V467" s="107"/>
      <c r="AF467" s="107"/>
      <c r="AP467" s="107"/>
      <c r="AZ467" s="107"/>
      <c r="BJ467" s="107"/>
      <c r="BT467" s="107"/>
      <c r="BU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71"/>
      <c r="B468" s="107"/>
      <c r="L468" s="107"/>
      <c r="V468" s="107"/>
      <c r="AF468" s="107"/>
      <c r="AP468" s="107"/>
      <c r="AZ468" s="107"/>
      <c r="BJ468" s="107"/>
      <c r="BT468" s="107"/>
      <c r="BU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71"/>
      <c r="B469" s="107"/>
      <c r="L469" s="107"/>
      <c r="V469" s="107"/>
      <c r="AF469" s="107"/>
      <c r="AP469" s="107"/>
      <c r="AZ469" s="107"/>
      <c r="BJ469" s="107"/>
      <c r="BT469" s="107"/>
      <c r="BU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71"/>
      <c r="B470" s="107"/>
      <c r="L470" s="107"/>
      <c r="V470" s="107"/>
      <c r="AF470" s="107"/>
      <c r="AP470" s="107"/>
      <c r="AZ470" s="107"/>
      <c r="BJ470" s="107"/>
      <c r="BT470" s="107"/>
      <c r="BU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71"/>
      <c r="B471" s="107"/>
      <c r="L471" s="107"/>
      <c r="V471" s="107"/>
      <c r="AF471" s="107"/>
      <c r="AP471" s="107"/>
      <c r="AZ471" s="107"/>
      <c r="BJ471" s="107"/>
      <c r="BT471" s="107"/>
      <c r="BU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71"/>
      <c r="B472" s="107"/>
      <c r="L472" s="107"/>
      <c r="V472" s="107"/>
      <c r="AF472" s="107"/>
      <c r="AP472" s="107"/>
      <c r="AZ472" s="107"/>
      <c r="BJ472" s="107"/>
      <c r="BT472" s="107"/>
      <c r="BU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71"/>
      <c r="B473" s="107"/>
      <c r="L473" s="107"/>
      <c r="V473" s="107"/>
      <c r="AF473" s="107"/>
      <c r="AP473" s="107"/>
      <c r="AZ473" s="107"/>
      <c r="BJ473" s="107"/>
      <c r="BT473" s="107"/>
      <c r="BU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71"/>
      <c r="B474" s="107"/>
      <c r="L474" s="107"/>
      <c r="V474" s="107"/>
      <c r="AF474" s="107"/>
      <c r="AP474" s="107"/>
      <c r="AZ474" s="107"/>
      <c r="BJ474" s="107"/>
      <c r="BT474" s="107"/>
      <c r="BU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71"/>
      <c r="B475" s="107"/>
      <c r="L475" s="107"/>
      <c r="V475" s="107"/>
      <c r="AF475" s="107"/>
      <c r="AP475" s="107"/>
      <c r="AZ475" s="107"/>
      <c r="BJ475" s="107"/>
      <c r="BT475" s="107"/>
      <c r="BU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71"/>
      <c r="B476" s="107"/>
      <c r="L476" s="107"/>
      <c r="V476" s="107"/>
      <c r="AF476" s="107"/>
      <c r="AP476" s="107"/>
      <c r="AZ476" s="107"/>
      <c r="BJ476" s="107"/>
      <c r="BT476" s="107"/>
      <c r="BU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71"/>
      <c r="B477" s="107"/>
      <c r="L477" s="107"/>
      <c r="V477" s="107"/>
      <c r="AF477" s="107"/>
      <c r="AP477" s="107"/>
      <c r="AZ477" s="107"/>
      <c r="BJ477" s="107"/>
      <c r="BT477" s="107"/>
      <c r="BU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71"/>
      <c r="B478" s="107"/>
      <c r="L478" s="107"/>
      <c r="V478" s="107"/>
      <c r="AF478" s="107"/>
      <c r="AP478" s="107"/>
      <c r="AZ478" s="107"/>
      <c r="BJ478" s="107"/>
      <c r="BT478" s="107"/>
      <c r="BU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71"/>
      <c r="B479" s="107"/>
      <c r="L479" s="107"/>
      <c r="V479" s="107"/>
      <c r="AF479" s="107"/>
      <c r="AP479" s="107"/>
      <c r="AZ479" s="107"/>
      <c r="BJ479" s="107"/>
      <c r="BT479" s="107"/>
      <c r="BU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71"/>
      <c r="B480" s="107"/>
      <c r="L480" s="107"/>
      <c r="V480" s="107"/>
      <c r="AF480" s="107"/>
      <c r="AP480" s="107"/>
      <c r="AZ480" s="107"/>
      <c r="BJ480" s="107"/>
      <c r="BT480" s="107"/>
      <c r="BU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71"/>
      <c r="B481" s="107"/>
      <c r="L481" s="107"/>
      <c r="V481" s="107"/>
      <c r="AF481" s="107"/>
      <c r="AP481" s="107"/>
      <c r="AZ481" s="107"/>
      <c r="BJ481" s="107"/>
      <c r="BT481" s="107"/>
      <c r="BU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71"/>
      <c r="B482" s="107"/>
      <c r="L482" s="107"/>
      <c r="V482" s="107"/>
      <c r="AF482" s="107"/>
      <c r="AP482" s="107"/>
      <c r="AZ482" s="107"/>
      <c r="BJ482" s="107"/>
      <c r="BT482" s="107"/>
      <c r="BU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71"/>
      <c r="B483" s="107"/>
      <c r="L483" s="107"/>
      <c r="V483" s="107"/>
      <c r="AF483" s="107"/>
      <c r="AP483" s="107"/>
      <c r="AZ483" s="107"/>
      <c r="BJ483" s="107"/>
      <c r="BT483" s="107"/>
      <c r="BU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71"/>
      <c r="B484" s="107"/>
      <c r="L484" s="107"/>
      <c r="V484" s="107"/>
      <c r="AF484" s="107"/>
      <c r="AP484" s="107"/>
      <c r="AZ484" s="107"/>
      <c r="BJ484" s="107"/>
      <c r="BT484" s="107"/>
      <c r="BU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71"/>
      <c r="B485" s="107"/>
      <c r="L485" s="107"/>
      <c r="V485" s="107"/>
      <c r="AF485" s="107"/>
      <c r="AP485" s="107"/>
      <c r="AZ485" s="107"/>
      <c r="BJ485" s="107"/>
      <c r="BT485" s="107"/>
      <c r="BU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71"/>
      <c r="B486" s="107"/>
      <c r="L486" s="107"/>
      <c r="V486" s="107"/>
      <c r="AF486" s="107"/>
      <c r="AP486" s="107"/>
      <c r="AZ486" s="107"/>
      <c r="BJ486" s="107"/>
      <c r="BT486" s="107"/>
      <c r="BU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71"/>
      <c r="B487" s="107"/>
      <c r="L487" s="107"/>
      <c r="V487" s="107"/>
      <c r="AF487" s="107"/>
      <c r="AP487" s="107"/>
      <c r="AZ487" s="107"/>
      <c r="BJ487" s="107"/>
      <c r="BT487" s="107"/>
      <c r="BU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71"/>
      <c r="B488" s="107"/>
      <c r="L488" s="107"/>
      <c r="V488" s="107"/>
      <c r="AF488" s="107"/>
      <c r="AP488" s="107"/>
      <c r="AZ488" s="107"/>
      <c r="BJ488" s="107"/>
      <c r="BT488" s="107"/>
      <c r="BU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71"/>
      <c r="B489" s="107"/>
      <c r="L489" s="107"/>
      <c r="V489" s="107"/>
      <c r="AF489" s="107"/>
      <c r="AP489" s="107"/>
      <c r="AZ489" s="107"/>
      <c r="BJ489" s="107"/>
      <c r="BT489" s="107"/>
      <c r="BU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71"/>
      <c r="B490" s="107"/>
      <c r="L490" s="107"/>
      <c r="V490" s="107"/>
      <c r="AF490" s="107"/>
      <c r="AP490" s="107"/>
      <c r="AZ490" s="107"/>
      <c r="BJ490" s="107"/>
      <c r="BT490" s="107"/>
      <c r="BU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71"/>
      <c r="B491" s="107"/>
      <c r="L491" s="107"/>
      <c r="V491" s="107"/>
      <c r="AF491" s="107"/>
      <c r="AP491" s="107"/>
      <c r="AZ491" s="107"/>
      <c r="BJ491" s="107"/>
      <c r="BT491" s="107"/>
      <c r="BU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71"/>
      <c r="B492" s="107"/>
      <c r="L492" s="107"/>
      <c r="V492" s="107"/>
      <c r="AF492" s="107"/>
      <c r="AP492" s="107"/>
      <c r="AZ492" s="107"/>
      <c r="BJ492" s="107"/>
      <c r="BT492" s="107"/>
      <c r="BU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71"/>
      <c r="B493" s="107"/>
      <c r="L493" s="107"/>
      <c r="V493" s="107"/>
      <c r="AF493" s="107"/>
      <c r="AP493" s="107"/>
      <c r="AZ493" s="107"/>
      <c r="BJ493" s="107"/>
      <c r="BT493" s="107"/>
      <c r="BU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71"/>
      <c r="B494" s="107"/>
      <c r="L494" s="107"/>
      <c r="V494" s="107"/>
      <c r="AF494" s="107"/>
      <c r="AP494" s="107"/>
      <c r="AZ494" s="107"/>
      <c r="BJ494" s="107"/>
      <c r="BT494" s="107"/>
      <c r="BU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71"/>
      <c r="B495" s="107"/>
      <c r="L495" s="107"/>
      <c r="V495" s="107"/>
      <c r="AF495" s="107"/>
      <c r="AP495" s="107"/>
      <c r="AZ495" s="107"/>
      <c r="BJ495" s="107"/>
      <c r="BT495" s="107"/>
      <c r="BU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71"/>
      <c r="B496" s="107"/>
      <c r="L496" s="107"/>
      <c r="V496" s="107"/>
      <c r="AF496" s="107"/>
      <c r="AP496" s="107"/>
      <c r="AZ496" s="107"/>
      <c r="BJ496" s="107"/>
      <c r="BT496" s="107"/>
      <c r="BU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71"/>
      <c r="B497" s="107"/>
      <c r="L497" s="107"/>
      <c r="V497" s="107"/>
      <c r="AF497" s="107"/>
      <c r="AP497" s="107"/>
      <c r="AZ497" s="107"/>
      <c r="BJ497" s="107"/>
      <c r="BT497" s="107"/>
      <c r="BU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71"/>
      <c r="B498" s="107"/>
      <c r="L498" s="107"/>
      <c r="V498" s="107"/>
      <c r="AF498" s="107"/>
      <c r="AP498" s="107"/>
      <c r="AZ498" s="107"/>
      <c r="BJ498" s="107"/>
      <c r="BT498" s="107"/>
      <c r="BU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71"/>
      <c r="B499" s="107"/>
      <c r="L499" s="107"/>
      <c r="V499" s="107"/>
      <c r="AF499" s="107"/>
      <c r="AP499" s="107"/>
      <c r="AZ499" s="107"/>
      <c r="BJ499" s="107"/>
      <c r="BT499" s="107"/>
      <c r="BU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71"/>
      <c r="B500" s="107"/>
      <c r="L500" s="107"/>
      <c r="V500" s="107"/>
      <c r="AF500" s="107"/>
      <c r="AP500" s="107"/>
      <c r="AZ500" s="107"/>
      <c r="BJ500" s="107"/>
      <c r="BT500" s="107"/>
      <c r="BU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71"/>
      <c r="B501" s="107"/>
      <c r="L501" s="107"/>
      <c r="V501" s="107"/>
      <c r="AF501" s="107"/>
      <c r="AP501" s="107"/>
      <c r="AZ501" s="107"/>
      <c r="BJ501" s="107"/>
      <c r="BT501" s="107"/>
      <c r="BU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71"/>
      <c r="B502" s="107"/>
      <c r="L502" s="107"/>
      <c r="V502" s="107"/>
      <c r="AF502" s="107"/>
      <c r="AP502" s="107"/>
      <c r="AZ502" s="107"/>
      <c r="BJ502" s="107"/>
      <c r="BT502" s="107"/>
      <c r="BU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71"/>
      <c r="B503" s="107"/>
      <c r="L503" s="107"/>
      <c r="V503" s="107"/>
      <c r="AF503" s="107"/>
      <c r="AP503" s="107"/>
      <c r="AZ503" s="107"/>
      <c r="BJ503" s="107"/>
      <c r="BT503" s="107"/>
      <c r="BU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71"/>
      <c r="B504" s="107"/>
      <c r="L504" s="107"/>
      <c r="V504" s="107"/>
      <c r="AF504" s="107"/>
      <c r="AP504" s="107"/>
      <c r="AZ504" s="107"/>
      <c r="BJ504" s="107"/>
      <c r="BT504" s="107"/>
      <c r="BU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71"/>
      <c r="B505" s="107"/>
      <c r="L505" s="107"/>
      <c r="V505" s="107"/>
      <c r="AF505" s="107"/>
      <c r="AP505" s="107"/>
      <c r="AZ505" s="107"/>
      <c r="BJ505" s="107"/>
      <c r="BT505" s="107"/>
      <c r="BU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71"/>
      <c r="B506" s="107"/>
      <c r="L506" s="107"/>
      <c r="V506" s="107"/>
      <c r="AF506" s="107"/>
      <c r="AP506" s="107"/>
      <c r="AZ506" s="107"/>
      <c r="BJ506" s="107"/>
      <c r="BT506" s="107"/>
      <c r="BU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71"/>
      <c r="B507" s="107"/>
      <c r="L507" s="107"/>
      <c r="V507" s="107"/>
      <c r="AF507" s="107"/>
      <c r="AP507" s="107"/>
      <c r="AZ507" s="107"/>
      <c r="BJ507" s="107"/>
      <c r="BT507" s="107"/>
      <c r="BU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71"/>
      <c r="B508" s="107"/>
      <c r="L508" s="107"/>
      <c r="V508" s="107"/>
      <c r="AF508" s="107"/>
      <c r="AP508" s="107"/>
      <c r="AZ508" s="107"/>
      <c r="BJ508" s="107"/>
      <c r="BT508" s="107"/>
      <c r="BU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71"/>
      <c r="B509" s="107"/>
      <c r="L509" s="107"/>
      <c r="V509" s="107"/>
      <c r="AF509" s="107"/>
      <c r="AP509" s="107"/>
      <c r="AZ509" s="107"/>
      <c r="BJ509" s="107"/>
      <c r="BT509" s="107"/>
      <c r="BU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71"/>
      <c r="B510" s="107"/>
      <c r="L510" s="107"/>
      <c r="V510" s="107"/>
      <c r="AF510" s="107"/>
      <c r="AP510" s="107"/>
      <c r="AZ510" s="107"/>
      <c r="BJ510" s="107"/>
      <c r="BT510" s="107"/>
      <c r="BU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71"/>
      <c r="B511" s="107"/>
      <c r="L511" s="107"/>
      <c r="V511" s="107"/>
      <c r="AF511" s="107"/>
      <c r="AP511" s="107"/>
      <c r="AZ511" s="107"/>
      <c r="BJ511" s="107"/>
      <c r="BT511" s="107"/>
      <c r="BU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71"/>
      <c r="B512" s="107"/>
      <c r="L512" s="107"/>
      <c r="V512" s="107"/>
      <c r="AF512" s="107"/>
      <c r="AP512" s="107"/>
      <c r="AZ512" s="107"/>
      <c r="BJ512" s="107"/>
      <c r="BT512" s="107"/>
      <c r="BU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71"/>
      <c r="B513" s="107"/>
      <c r="L513" s="107"/>
      <c r="V513" s="107"/>
      <c r="AF513" s="107"/>
      <c r="AP513" s="107"/>
      <c r="AZ513" s="107"/>
      <c r="BJ513" s="107"/>
      <c r="BT513" s="107"/>
      <c r="BU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71"/>
      <c r="B514" s="107"/>
      <c r="L514" s="107"/>
      <c r="V514" s="107"/>
      <c r="AF514" s="107"/>
      <c r="AP514" s="107"/>
      <c r="AZ514" s="107"/>
      <c r="BJ514" s="107"/>
      <c r="BT514" s="107"/>
      <c r="BU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71"/>
      <c r="B515" s="107"/>
      <c r="L515" s="107"/>
      <c r="V515" s="107"/>
      <c r="AF515" s="107"/>
      <c r="AP515" s="107"/>
      <c r="AZ515" s="107"/>
      <c r="BJ515" s="107"/>
      <c r="BT515" s="107"/>
      <c r="BU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71"/>
      <c r="B516" s="107"/>
      <c r="L516" s="107"/>
      <c r="V516" s="107"/>
      <c r="AF516" s="107"/>
      <c r="AP516" s="107"/>
      <c r="AZ516" s="107"/>
      <c r="BJ516" s="107"/>
      <c r="BT516" s="107"/>
      <c r="BU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71"/>
      <c r="B517" s="107"/>
      <c r="L517" s="107"/>
      <c r="V517" s="107"/>
      <c r="AF517" s="107"/>
      <c r="AP517" s="107"/>
      <c r="AZ517" s="107"/>
      <c r="BJ517" s="107"/>
      <c r="BT517" s="107"/>
      <c r="BU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71"/>
      <c r="B518" s="107"/>
      <c r="L518" s="107"/>
      <c r="V518" s="107"/>
      <c r="AF518" s="107"/>
      <c r="AP518" s="107"/>
      <c r="AZ518" s="107"/>
      <c r="BJ518" s="107"/>
      <c r="BT518" s="107"/>
      <c r="BU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71"/>
      <c r="B519" s="107"/>
      <c r="L519" s="107"/>
      <c r="V519" s="107"/>
      <c r="AF519" s="107"/>
      <c r="AP519" s="107"/>
      <c r="AZ519" s="107"/>
      <c r="BJ519" s="107"/>
      <c r="BT519" s="107"/>
      <c r="BU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71"/>
      <c r="B520" s="107"/>
      <c r="L520" s="107"/>
      <c r="V520" s="107"/>
      <c r="AF520" s="107"/>
      <c r="AP520" s="107"/>
      <c r="AZ520" s="107"/>
      <c r="BJ520" s="107"/>
      <c r="BT520" s="107"/>
      <c r="BU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71"/>
      <c r="B521" s="107"/>
      <c r="L521" s="107"/>
      <c r="V521" s="107"/>
      <c r="AF521" s="107"/>
      <c r="AP521" s="107"/>
      <c r="AZ521" s="107"/>
      <c r="BJ521" s="107"/>
      <c r="BT521" s="107"/>
      <c r="BU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71"/>
      <c r="B522" s="107"/>
      <c r="L522" s="107"/>
      <c r="V522" s="107"/>
      <c r="AF522" s="107"/>
      <c r="AP522" s="107"/>
      <c r="AZ522" s="107"/>
      <c r="BJ522" s="107"/>
      <c r="BT522" s="107"/>
      <c r="BU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71"/>
      <c r="B523" s="107"/>
      <c r="L523" s="107"/>
      <c r="V523" s="107"/>
      <c r="AF523" s="107"/>
      <c r="AP523" s="107"/>
      <c r="AZ523" s="107"/>
      <c r="BJ523" s="107"/>
      <c r="BT523" s="107"/>
      <c r="BU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71"/>
      <c r="B524" s="107"/>
      <c r="L524" s="107"/>
      <c r="V524" s="107"/>
      <c r="AF524" s="107"/>
      <c r="AP524" s="107"/>
      <c r="AZ524" s="107"/>
      <c r="BJ524" s="107"/>
      <c r="BT524" s="107"/>
      <c r="BU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71"/>
      <c r="B525" s="107"/>
      <c r="L525" s="107"/>
      <c r="V525" s="107"/>
      <c r="AF525" s="107"/>
      <c r="AP525" s="107"/>
      <c r="AZ525" s="107"/>
      <c r="BJ525" s="107"/>
      <c r="BT525" s="107"/>
      <c r="BU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71"/>
      <c r="B526" s="107"/>
      <c r="L526" s="107"/>
      <c r="V526" s="107"/>
      <c r="AF526" s="107"/>
      <c r="AP526" s="107"/>
      <c r="AZ526" s="107"/>
      <c r="BJ526" s="107"/>
      <c r="BT526" s="107"/>
      <c r="BU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71"/>
      <c r="B527" s="107"/>
      <c r="L527" s="107"/>
      <c r="V527" s="107"/>
      <c r="AF527" s="107"/>
      <c r="AP527" s="107"/>
      <c r="AZ527" s="107"/>
      <c r="BJ527" s="107"/>
      <c r="BT527" s="107"/>
      <c r="BU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71"/>
      <c r="B528" s="107"/>
      <c r="L528" s="107"/>
      <c r="V528" s="107"/>
      <c r="AF528" s="107"/>
      <c r="AP528" s="107"/>
      <c r="AZ528" s="107"/>
      <c r="BJ528" s="107"/>
      <c r="BT528" s="107"/>
      <c r="BU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71"/>
      <c r="B529" s="107"/>
      <c r="L529" s="107"/>
      <c r="V529" s="107"/>
      <c r="AF529" s="107"/>
      <c r="AP529" s="107"/>
      <c r="AZ529" s="107"/>
      <c r="BJ529" s="107"/>
      <c r="BT529" s="107"/>
      <c r="BU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71"/>
      <c r="B530" s="107"/>
      <c r="L530" s="107"/>
      <c r="V530" s="107"/>
      <c r="AF530" s="107"/>
      <c r="AP530" s="107"/>
      <c r="AZ530" s="107"/>
      <c r="BJ530" s="107"/>
      <c r="BT530" s="107"/>
      <c r="BU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71"/>
      <c r="B531" s="107"/>
      <c r="L531" s="107"/>
      <c r="V531" s="107"/>
      <c r="AF531" s="107"/>
      <c r="AP531" s="107"/>
      <c r="AZ531" s="107"/>
      <c r="BJ531" s="107"/>
      <c r="BT531" s="107"/>
      <c r="BU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71"/>
      <c r="B532" s="107"/>
      <c r="L532" s="107"/>
      <c r="V532" s="107"/>
      <c r="AF532" s="107"/>
      <c r="AP532" s="107"/>
      <c r="AZ532" s="107"/>
      <c r="BJ532" s="107"/>
      <c r="BT532" s="107"/>
      <c r="BU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71"/>
      <c r="B533" s="107"/>
      <c r="L533" s="107"/>
      <c r="V533" s="107"/>
      <c r="AF533" s="107"/>
      <c r="AP533" s="107"/>
      <c r="AZ533" s="107"/>
      <c r="BJ533" s="107"/>
      <c r="BT533" s="107"/>
      <c r="BU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71"/>
      <c r="B534" s="107"/>
      <c r="L534" s="107"/>
      <c r="V534" s="107"/>
      <c r="AF534" s="107"/>
      <c r="AP534" s="107"/>
      <c r="AZ534" s="107"/>
      <c r="BJ534" s="107"/>
      <c r="BT534" s="107"/>
      <c r="BU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71"/>
      <c r="B535" s="107"/>
      <c r="L535" s="107"/>
      <c r="V535" s="107"/>
      <c r="AF535" s="107"/>
      <c r="AP535" s="107"/>
      <c r="AZ535" s="107"/>
      <c r="BJ535" s="107"/>
      <c r="BT535" s="107"/>
      <c r="BU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71"/>
      <c r="B536" s="107"/>
      <c r="L536" s="107"/>
      <c r="V536" s="107"/>
      <c r="AF536" s="107"/>
      <c r="AP536" s="107"/>
      <c r="AZ536" s="107"/>
      <c r="BJ536" s="107"/>
      <c r="BT536" s="107"/>
      <c r="BU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71"/>
      <c r="B537" s="107"/>
      <c r="L537" s="107"/>
      <c r="V537" s="107"/>
      <c r="AF537" s="107"/>
      <c r="AP537" s="107"/>
      <c r="AZ537" s="107"/>
      <c r="BJ537" s="107"/>
      <c r="BT537" s="107"/>
      <c r="BU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71"/>
      <c r="B538" s="107"/>
      <c r="L538" s="107"/>
      <c r="V538" s="107"/>
      <c r="AF538" s="107"/>
      <c r="AP538" s="107"/>
      <c r="AZ538" s="107"/>
      <c r="BJ538" s="107"/>
      <c r="BT538" s="107"/>
      <c r="BU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71"/>
      <c r="B539" s="107"/>
      <c r="L539" s="107"/>
      <c r="V539" s="107"/>
      <c r="AF539" s="107"/>
      <c r="AP539" s="107"/>
      <c r="AZ539" s="107"/>
      <c r="BJ539" s="107"/>
      <c r="BT539" s="107"/>
      <c r="BU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71"/>
      <c r="B540" s="107"/>
      <c r="L540" s="107"/>
      <c r="V540" s="107"/>
      <c r="AF540" s="107"/>
      <c r="AP540" s="107"/>
      <c r="AZ540" s="107"/>
      <c r="BJ540" s="107"/>
      <c r="BT540" s="107"/>
      <c r="BU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71"/>
      <c r="B541" s="107"/>
      <c r="L541" s="107"/>
      <c r="V541" s="107"/>
      <c r="AF541" s="107"/>
      <c r="AP541" s="107"/>
      <c r="AZ541" s="107"/>
      <c r="BJ541" s="107"/>
      <c r="BT541" s="107"/>
      <c r="BU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71"/>
      <c r="B542" s="107"/>
      <c r="L542" s="107"/>
      <c r="V542" s="107"/>
      <c r="AF542" s="107"/>
      <c r="AP542" s="107"/>
      <c r="AZ542" s="107"/>
      <c r="BJ542" s="107"/>
      <c r="BT542" s="107"/>
      <c r="BU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71"/>
      <c r="B543" s="107"/>
      <c r="L543" s="107"/>
      <c r="V543" s="107"/>
      <c r="AF543" s="107"/>
      <c r="AP543" s="107"/>
      <c r="AZ543" s="107"/>
      <c r="BJ543" s="107"/>
      <c r="BT543" s="107"/>
      <c r="BU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71"/>
      <c r="B544" s="107"/>
      <c r="L544" s="107"/>
      <c r="V544" s="107"/>
      <c r="AF544" s="107"/>
      <c r="AP544" s="107"/>
      <c r="AZ544" s="107"/>
      <c r="BJ544" s="107"/>
      <c r="BT544" s="107"/>
      <c r="BU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71"/>
      <c r="B545" s="107"/>
      <c r="L545" s="107"/>
      <c r="V545" s="107"/>
      <c r="AF545" s="107"/>
      <c r="AP545" s="107"/>
      <c r="AZ545" s="107"/>
      <c r="BJ545" s="107"/>
      <c r="BT545" s="107"/>
      <c r="BU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71"/>
      <c r="B546" s="107"/>
      <c r="L546" s="107"/>
      <c r="V546" s="107"/>
      <c r="AF546" s="107"/>
      <c r="AP546" s="107"/>
      <c r="AZ546" s="107"/>
      <c r="BJ546" s="107"/>
      <c r="BT546" s="107"/>
      <c r="BU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71"/>
      <c r="B547" s="107"/>
      <c r="L547" s="107"/>
      <c r="V547" s="107"/>
      <c r="AF547" s="107"/>
      <c r="AP547" s="107"/>
      <c r="AZ547" s="107"/>
      <c r="BJ547" s="107"/>
      <c r="BT547" s="107"/>
      <c r="BU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71"/>
      <c r="B548" s="107"/>
      <c r="L548" s="107"/>
      <c r="V548" s="107"/>
      <c r="AF548" s="107"/>
      <c r="AP548" s="107"/>
      <c r="AZ548" s="107"/>
      <c r="BJ548" s="107"/>
      <c r="BT548" s="107"/>
      <c r="BU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71"/>
      <c r="B549" s="107"/>
      <c r="L549" s="107"/>
      <c r="V549" s="107"/>
      <c r="AF549" s="107"/>
      <c r="AP549" s="107"/>
      <c r="AZ549" s="107"/>
      <c r="BJ549" s="107"/>
      <c r="BT549" s="107"/>
      <c r="BU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71"/>
      <c r="B550" s="107"/>
      <c r="L550" s="107"/>
      <c r="V550" s="107"/>
      <c r="AF550" s="107"/>
      <c r="AP550" s="107"/>
      <c r="AZ550" s="107"/>
      <c r="BJ550" s="107"/>
      <c r="BT550" s="107"/>
      <c r="BU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71"/>
      <c r="B551" s="107"/>
      <c r="L551" s="107"/>
      <c r="V551" s="107"/>
      <c r="AF551" s="107"/>
      <c r="AP551" s="107"/>
      <c r="AZ551" s="107"/>
      <c r="BJ551" s="107"/>
      <c r="BT551" s="107"/>
      <c r="BU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71"/>
      <c r="B552" s="107"/>
      <c r="L552" s="107"/>
      <c r="V552" s="107"/>
      <c r="AF552" s="107"/>
      <c r="AP552" s="107"/>
      <c r="AZ552" s="107"/>
      <c r="BJ552" s="107"/>
      <c r="BT552" s="107"/>
      <c r="BU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71"/>
      <c r="B553" s="107"/>
      <c r="L553" s="107"/>
      <c r="V553" s="107"/>
      <c r="AF553" s="107"/>
      <c r="AP553" s="107"/>
      <c r="AZ553" s="107"/>
      <c r="BJ553" s="107"/>
      <c r="BT553" s="107"/>
      <c r="BU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71"/>
      <c r="B554" s="107"/>
      <c r="L554" s="107"/>
      <c r="V554" s="107"/>
      <c r="AF554" s="107"/>
      <c r="AP554" s="107"/>
      <c r="AZ554" s="107"/>
      <c r="BJ554" s="107"/>
      <c r="BT554" s="107"/>
      <c r="BU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71"/>
      <c r="B555" s="107"/>
      <c r="L555" s="107"/>
      <c r="V555" s="107"/>
      <c r="AF555" s="107"/>
      <c r="AP555" s="107"/>
      <c r="AZ555" s="107"/>
      <c r="BJ555" s="107"/>
      <c r="BT555" s="107"/>
      <c r="BU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71"/>
      <c r="B556" s="107"/>
      <c r="L556" s="107"/>
      <c r="V556" s="107"/>
      <c r="AF556" s="107"/>
      <c r="AP556" s="107"/>
      <c r="AZ556" s="107"/>
      <c r="BJ556" s="107"/>
      <c r="BT556" s="107"/>
      <c r="BU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71"/>
      <c r="B557" s="107"/>
      <c r="L557" s="107"/>
      <c r="V557" s="107"/>
      <c r="AF557" s="107"/>
      <c r="AP557" s="107"/>
      <c r="AZ557" s="107"/>
      <c r="BJ557" s="107"/>
      <c r="BT557" s="107"/>
      <c r="BU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71"/>
      <c r="B558" s="107"/>
      <c r="L558" s="107"/>
      <c r="V558" s="107"/>
      <c r="AF558" s="107"/>
      <c r="AP558" s="107"/>
      <c r="AZ558" s="107"/>
      <c r="BJ558" s="107"/>
      <c r="BT558" s="107"/>
      <c r="BU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71"/>
      <c r="B559" s="107"/>
      <c r="L559" s="107"/>
      <c r="V559" s="107"/>
      <c r="AF559" s="107"/>
      <c r="AP559" s="107"/>
      <c r="AZ559" s="107"/>
      <c r="BJ559" s="107"/>
      <c r="BT559" s="107"/>
      <c r="BU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71"/>
      <c r="B560" s="107"/>
      <c r="L560" s="107"/>
      <c r="V560" s="107"/>
      <c r="AF560" s="107"/>
      <c r="AP560" s="107"/>
      <c r="AZ560" s="107"/>
      <c r="BJ560" s="107"/>
      <c r="BT560" s="107"/>
      <c r="BU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71"/>
      <c r="B561" s="107"/>
      <c r="L561" s="107"/>
      <c r="V561" s="107"/>
      <c r="AF561" s="107"/>
      <c r="AP561" s="107"/>
      <c r="AZ561" s="107"/>
      <c r="BJ561" s="107"/>
      <c r="BT561" s="107"/>
      <c r="BU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71"/>
      <c r="B562" s="107"/>
      <c r="L562" s="107"/>
      <c r="V562" s="107"/>
      <c r="AF562" s="107"/>
      <c r="AP562" s="107"/>
      <c r="AZ562" s="107"/>
      <c r="BJ562" s="107"/>
      <c r="BT562" s="107"/>
      <c r="BU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71"/>
      <c r="B563" s="107"/>
      <c r="L563" s="107"/>
      <c r="V563" s="107"/>
      <c r="AF563" s="107"/>
      <c r="AP563" s="107"/>
      <c r="AZ563" s="107"/>
      <c r="BJ563" s="107"/>
      <c r="BT563" s="107"/>
      <c r="BU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71"/>
      <c r="B564" s="107"/>
      <c r="L564" s="107"/>
      <c r="V564" s="107"/>
      <c r="AF564" s="107"/>
      <c r="AP564" s="107"/>
      <c r="AZ564" s="107"/>
      <c r="BJ564" s="107"/>
      <c r="BT564" s="107"/>
      <c r="BU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71"/>
      <c r="B565" s="107"/>
      <c r="L565" s="107"/>
      <c r="V565" s="107"/>
      <c r="AF565" s="107"/>
      <c r="AP565" s="107"/>
      <c r="AZ565" s="107"/>
      <c r="BJ565" s="107"/>
      <c r="BT565" s="107"/>
      <c r="BU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71"/>
      <c r="B566" s="107"/>
      <c r="L566" s="107"/>
      <c r="V566" s="107"/>
      <c r="AF566" s="107"/>
      <c r="AP566" s="107"/>
      <c r="AZ566" s="107"/>
      <c r="BJ566" s="107"/>
      <c r="BT566" s="107"/>
      <c r="BU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71"/>
      <c r="B567" s="107"/>
      <c r="L567" s="107"/>
      <c r="V567" s="107"/>
      <c r="AF567" s="107"/>
      <c r="AP567" s="107"/>
      <c r="AZ567" s="107"/>
      <c r="BJ567" s="107"/>
      <c r="BT567" s="107"/>
      <c r="BU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71"/>
      <c r="B568" s="107"/>
      <c r="L568" s="107"/>
      <c r="V568" s="107"/>
      <c r="AF568" s="107"/>
      <c r="AP568" s="107"/>
      <c r="AZ568" s="107"/>
      <c r="BJ568" s="107"/>
      <c r="BT568" s="107"/>
      <c r="BU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71"/>
      <c r="B569" s="107"/>
      <c r="L569" s="107"/>
      <c r="V569" s="107"/>
      <c r="AF569" s="107"/>
      <c r="AP569" s="107"/>
      <c r="AZ569" s="107"/>
      <c r="BJ569" s="107"/>
      <c r="BT569" s="107"/>
      <c r="BU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71"/>
      <c r="B570" s="107"/>
      <c r="L570" s="107"/>
      <c r="V570" s="107"/>
      <c r="AF570" s="107"/>
      <c r="AP570" s="107"/>
      <c r="AZ570" s="107"/>
      <c r="BJ570" s="107"/>
      <c r="BT570" s="107"/>
      <c r="BU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71"/>
      <c r="B571" s="107"/>
      <c r="L571" s="107"/>
      <c r="V571" s="107"/>
      <c r="AF571" s="107"/>
      <c r="AP571" s="107"/>
      <c r="AZ571" s="107"/>
      <c r="BJ571" s="107"/>
      <c r="BT571" s="107"/>
      <c r="BU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71"/>
      <c r="B572" s="107"/>
      <c r="L572" s="107"/>
      <c r="V572" s="107"/>
      <c r="AF572" s="107"/>
      <c r="AP572" s="107"/>
      <c r="AZ572" s="107"/>
      <c r="BJ572" s="107"/>
      <c r="BT572" s="107"/>
      <c r="BU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71"/>
      <c r="B573" s="107"/>
      <c r="L573" s="107"/>
      <c r="V573" s="107"/>
      <c r="AF573" s="107"/>
      <c r="AP573" s="107"/>
      <c r="AZ573" s="107"/>
      <c r="BJ573" s="107"/>
      <c r="BT573" s="107"/>
      <c r="BU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71"/>
      <c r="B574" s="107"/>
      <c r="L574" s="107"/>
      <c r="V574" s="107"/>
      <c r="AF574" s="107"/>
      <c r="AP574" s="107"/>
      <c r="AZ574" s="107"/>
      <c r="BJ574" s="107"/>
      <c r="BT574" s="107"/>
      <c r="BU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71"/>
      <c r="B575" s="107"/>
      <c r="L575" s="107"/>
      <c r="V575" s="107"/>
      <c r="AF575" s="107"/>
      <c r="AP575" s="107"/>
      <c r="AZ575" s="107"/>
      <c r="BJ575" s="107"/>
      <c r="BT575" s="107"/>
      <c r="BU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71"/>
      <c r="B576" s="107"/>
      <c r="L576" s="107"/>
      <c r="V576" s="107"/>
      <c r="AF576" s="107"/>
      <c r="AP576" s="107"/>
      <c r="AZ576" s="107"/>
      <c r="BJ576" s="107"/>
      <c r="BT576" s="107"/>
      <c r="BU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71"/>
      <c r="B577" s="107"/>
      <c r="L577" s="107"/>
      <c r="V577" s="107"/>
      <c r="AF577" s="107"/>
      <c r="AP577" s="107"/>
      <c r="AZ577" s="107"/>
      <c r="BJ577" s="107"/>
      <c r="BT577" s="107"/>
      <c r="BU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71"/>
      <c r="B578" s="107"/>
      <c r="L578" s="107"/>
      <c r="V578" s="107"/>
      <c r="AF578" s="107"/>
      <c r="AP578" s="107"/>
      <c r="AZ578" s="107"/>
      <c r="BJ578" s="107"/>
      <c r="BT578" s="107"/>
      <c r="BU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71"/>
      <c r="B579" s="107"/>
      <c r="L579" s="107"/>
      <c r="V579" s="107"/>
      <c r="AF579" s="107"/>
      <c r="AP579" s="107"/>
      <c r="AZ579" s="107"/>
      <c r="BJ579" s="107"/>
      <c r="BT579" s="107"/>
      <c r="BU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71"/>
      <c r="B580" s="107"/>
      <c r="L580" s="107"/>
      <c r="V580" s="107"/>
      <c r="AF580" s="107"/>
      <c r="AP580" s="107"/>
      <c r="AZ580" s="107"/>
      <c r="BJ580" s="107"/>
      <c r="BT580" s="107"/>
      <c r="BU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71"/>
      <c r="B581" s="107"/>
      <c r="L581" s="107"/>
      <c r="V581" s="107"/>
      <c r="AF581" s="107"/>
      <c r="AP581" s="107"/>
      <c r="AZ581" s="107"/>
      <c r="BJ581" s="107"/>
      <c r="BT581" s="107"/>
      <c r="BU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71"/>
      <c r="B582" s="107"/>
      <c r="L582" s="107"/>
      <c r="V582" s="107"/>
      <c r="AF582" s="107"/>
      <c r="AP582" s="107"/>
      <c r="AZ582" s="107"/>
      <c r="BJ582" s="107"/>
      <c r="BT582" s="107"/>
      <c r="BU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71"/>
      <c r="B583" s="107"/>
      <c r="L583" s="107"/>
      <c r="V583" s="107"/>
      <c r="AF583" s="107"/>
      <c r="AP583" s="107"/>
      <c r="AZ583" s="107"/>
      <c r="BJ583" s="107"/>
      <c r="BT583" s="107"/>
      <c r="BU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71"/>
      <c r="B584" s="107"/>
      <c r="L584" s="107"/>
      <c r="V584" s="107"/>
      <c r="AF584" s="107"/>
      <c r="AP584" s="107"/>
      <c r="AZ584" s="107"/>
      <c r="BJ584" s="107"/>
      <c r="BT584" s="107"/>
      <c r="BU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71"/>
      <c r="B585" s="107"/>
      <c r="L585" s="107"/>
      <c r="V585" s="107"/>
      <c r="AF585" s="107"/>
      <c r="AP585" s="107"/>
      <c r="AZ585" s="107"/>
      <c r="BJ585" s="107"/>
      <c r="BT585" s="107"/>
      <c r="BU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71"/>
      <c r="B586" s="107"/>
      <c r="L586" s="107"/>
      <c r="V586" s="107"/>
      <c r="AF586" s="107"/>
      <c r="AP586" s="107"/>
      <c r="AZ586" s="107"/>
      <c r="BJ586" s="107"/>
      <c r="BT586" s="107"/>
      <c r="BU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71"/>
      <c r="B587" s="107"/>
      <c r="L587" s="107"/>
      <c r="V587" s="107"/>
      <c r="AF587" s="107"/>
      <c r="AP587" s="107"/>
      <c r="AZ587" s="107"/>
      <c r="BJ587" s="107"/>
      <c r="BT587" s="107"/>
      <c r="BU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71"/>
      <c r="B588" s="107"/>
      <c r="L588" s="107"/>
      <c r="V588" s="107"/>
      <c r="AF588" s="107"/>
      <c r="AP588" s="107"/>
      <c r="AZ588" s="107"/>
      <c r="BJ588" s="107"/>
      <c r="BT588" s="107"/>
      <c r="BU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71"/>
      <c r="B589" s="107"/>
      <c r="L589" s="107"/>
      <c r="V589" s="107"/>
      <c r="AF589" s="107"/>
      <c r="AP589" s="107"/>
      <c r="AZ589" s="107"/>
      <c r="BJ589" s="107"/>
      <c r="BT589" s="107"/>
      <c r="BU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71"/>
      <c r="B590" s="107"/>
      <c r="L590" s="107"/>
      <c r="V590" s="107"/>
      <c r="AF590" s="107"/>
      <c r="AP590" s="107"/>
      <c r="AZ590" s="107"/>
      <c r="BJ590" s="107"/>
      <c r="BT590" s="107"/>
      <c r="BU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71"/>
      <c r="B591" s="107"/>
      <c r="L591" s="107"/>
      <c r="V591" s="107"/>
      <c r="AF591" s="107"/>
      <c r="AP591" s="107"/>
      <c r="AZ591" s="107"/>
      <c r="BJ591" s="107"/>
      <c r="BT591" s="107"/>
      <c r="BU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71"/>
      <c r="B592" s="107"/>
      <c r="L592" s="107"/>
      <c r="V592" s="107"/>
      <c r="AF592" s="107"/>
      <c r="AP592" s="107"/>
      <c r="AZ592" s="107"/>
      <c r="BJ592" s="107"/>
      <c r="BT592" s="107"/>
      <c r="BU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71"/>
      <c r="B593" s="107"/>
      <c r="L593" s="107"/>
      <c r="V593" s="107"/>
      <c r="AF593" s="107"/>
      <c r="AP593" s="107"/>
      <c r="AZ593" s="107"/>
      <c r="BJ593" s="107"/>
      <c r="BT593" s="107"/>
      <c r="BU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71"/>
      <c r="B594" s="107"/>
      <c r="L594" s="107"/>
      <c r="V594" s="107"/>
      <c r="AF594" s="107"/>
      <c r="AP594" s="107"/>
      <c r="AZ594" s="107"/>
      <c r="BJ594" s="107"/>
      <c r="BT594" s="107"/>
      <c r="BU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71"/>
      <c r="B595" s="107"/>
      <c r="L595" s="107"/>
      <c r="V595" s="107"/>
      <c r="AF595" s="107"/>
      <c r="AP595" s="107"/>
      <c r="AZ595" s="107"/>
      <c r="BJ595" s="107"/>
      <c r="BT595" s="107"/>
      <c r="BU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71"/>
      <c r="B596" s="107"/>
      <c r="L596" s="107"/>
      <c r="V596" s="107"/>
      <c r="AF596" s="107"/>
      <c r="AP596" s="107"/>
      <c r="AZ596" s="107"/>
      <c r="BJ596" s="107"/>
      <c r="BT596" s="107"/>
      <c r="BU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71"/>
      <c r="B597" s="107"/>
      <c r="L597" s="107"/>
      <c r="V597" s="107"/>
      <c r="AF597" s="107"/>
      <c r="AP597" s="107"/>
      <c r="AZ597" s="107"/>
      <c r="BJ597" s="107"/>
      <c r="BT597" s="107"/>
      <c r="BU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71"/>
      <c r="B598" s="107"/>
      <c r="L598" s="107"/>
      <c r="V598" s="107"/>
      <c r="AF598" s="107"/>
      <c r="AP598" s="107"/>
      <c r="AZ598" s="107"/>
      <c r="BJ598" s="107"/>
      <c r="BT598" s="107"/>
      <c r="BU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71"/>
      <c r="B599" s="107"/>
      <c r="L599" s="107"/>
      <c r="V599" s="107"/>
      <c r="AF599" s="107"/>
      <c r="AP599" s="107"/>
      <c r="AZ599" s="107"/>
      <c r="BJ599" s="107"/>
      <c r="BT599" s="107"/>
      <c r="BU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71"/>
      <c r="B600" s="107"/>
      <c r="L600" s="107"/>
      <c r="V600" s="107"/>
      <c r="AF600" s="107"/>
      <c r="AP600" s="107"/>
      <c r="AZ600" s="107"/>
      <c r="BJ600" s="107"/>
      <c r="BT600" s="107"/>
      <c r="BU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71"/>
      <c r="B601" s="107"/>
      <c r="L601" s="107"/>
      <c r="V601" s="107"/>
      <c r="AF601" s="107"/>
      <c r="AP601" s="107"/>
      <c r="AZ601" s="107"/>
      <c r="BJ601" s="107"/>
      <c r="BT601" s="107"/>
      <c r="BU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71"/>
      <c r="B602" s="107"/>
      <c r="L602" s="107"/>
      <c r="V602" s="107"/>
      <c r="AF602" s="107"/>
      <c r="AP602" s="107"/>
      <c r="AZ602" s="107"/>
      <c r="BJ602" s="107"/>
      <c r="BT602" s="107"/>
      <c r="BU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71"/>
      <c r="B603" s="107"/>
      <c r="L603" s="107"/>
      <c r="V603" s="107"/>
      <c r="AF603" s="107"/>
      <c r="AP603" s="107"/>
      <c r="AZ603" s="107"/>
      <c r="BJ603" s="107"/>
      <c r="BT603" s="107"/>
      <c r="BU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71"/>
      <c r="B604" s="107"/>
      <c r="L604" s="107"/>
      <c r="V604" s="107"/>
      <c r="AF604" s="107"/>
      <c r="AP604" s="107"/>
      <c r="AZ604" s="107"/>
      <c r="BJ604" s="107"/>
      <c r="BT604" s="107"/>
      <c r="BU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71"/>
      <c r="B605" s="107"/>
      <c r="L605" s="107"/>
      <c r="V605" s="107"/>
      <c r="AF605" s="107"/>
      <c r="AP605" s="107"/>
      <c r="AZ605" s="107"/>
      <c r="BJ605" s="107"/>
      <c r="BT605" s="107"/>
      <c r="BU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71"/>
      <c r="B606" s="107"/>
      <c r="L606" s="107"/>
      <c r="V606" s="107"/>
      <c r="AF606" s="107"/>
      <c r="AP606" s="107"/>
      <c r="AZ606" s="107"/>
      <c r="BJ606" s="107"/>
      <c r="BT606" s="107"/>
      <c r="BU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71"/>
      <c r="B607" s="107"/>
      <c r="L607" s="107"/>
      <c r="V607" s="107"/>
      <c r="AF607" s="107"/>
      <c r="AP607" s="107"/>
      <c r="AZ607" s="107"/>
      <c r="BJ607" s="107"/>
      <c r="BT607" s="107"/>
      <c r="BU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71"/>
      <c r="B608" s="107"/>
      <c r="L608" s="107"/>
      <c r="V608" s="107"/>
      <c r="AF608" s="107"/>
      <c r="AP608" s="107"/>
      <c r="AZ608" s="107"/>
      <c r="BJ608" s="107"/>
      <c r="BT608" s="107"/>
      <c r="BU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71"/>
      <c r="B609" s="107"/>
      <c r="L609" s="107"/>
      <c r="V609" s="107"/>
      <c r="AF609" s="107"/>
      <c r="AP609" s="107"/>
      <c r="AZ609" s="107"/>
      <c r="BJ609" s="107"/>
      <c r="BT609" s="107"/>
      <c r="BU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71"/>
      <c r="B610" s="107"/>
      <c r="L610" s="107"/>
      <c r="V610" s="107"/>
      <c r="AF610" s="107"/>
      <c r="AP610" s="107"/>
      <c r="AZ610" s="107"/>
      <c r="BJ610" s="107"/>
      <c r="BT610" s="107"/>
      <c r="BU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71"/>
      <c r="B611" s="107"/>
      <c r="L611" s="107"/>
      <c r="V611" s="107"/>
      <c r="AF611" s="107"/>
      <c r="AP611" s="107"/>
      <c r="AZ611" s="107"/>
      <c r="BJ611" s="107"/>
      <c r="BT611" s="107"/>
      <c r="BU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71"/>
      <c r="B612" s="107"/>
      <c r="L612" s="107"/>
      <c r="V612" s="107"/>
      <c r="AF612" s="107"/>
      <c r="AP612" s="107"/>
      <c r="AZ612" s="107"/>
      <c r="BJ612" s="107"/>
      <c r="BT612" s="107"/>
      <c r="BU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71"/>
      <c r="B613" s="107"/>
      <c r="L613" s="107"/>
      <c r="V613" s="107"/>
      <c r="AF613" s="107"/>
      <c r="AP613" s="107"/>
      <c r="AZ613" s="107"/>
      <c r="BJ613" s="107"/>
      <c r="BT613" s="107"/>
      <c r="BU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71"/>
      <c r="B614" s="107"/>
      <c r="L614" s="107"/>
      <c r="V614" s="107"/>
      <c r="AF614" s="107"/>
      <c r="AP614" s="107"/>
      <c r="AZ614" s="107"/>
      <c r="BJ614" s="107"/>
      <c r="BT614" s="107"/>
      <c r="BU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71"/>
      <c r="B615" s="107"/>
      <c r="L615" s="107"/>
      <c r="V615" s="107"/>
      <c r="AF615" s="107"/>
      <c r="AP615" s="107"/>
      <c r="AZ615" s="107"/>
      <c r="BJ615" s="107"/>
      <c r="BT615" s="107"/>
      <c r="BU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71"/>
      <c r="B616" s="107"/>
      <c r="L616" s="107"/>
      <c r="V616" s="107"/>
      <c r="AF616" s="107"/>
      <c r="AP616" s="107"/>
      <c r="AZ616" s="107"/>
      <c r="BJ616" s="107"/>
      <c r="BT616" s="107"/>
      <c r="BU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71"/>
      <c r="B617" s="107"/>
      <c r="L617" s="107"/>
      <c r="V617" s="107"/>
      <c r="AF617" s="107"/>
      <c r="AP617" s="107"/>
      <c r="AZ617" s="107"/>
      <c r="BJ617" s="107"/>
      <c r="BT617" s="107"/>
      <c r="BU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71"/>
      <c r="B618" s="107"/>
      <c r="L618" s="107"/>
      <c r="V618" s="107"/>
      <c r="AF618" s="107"/>
      <c r="AP618" s="107"/>
      <c r="AZ618" s="107"/>
      <c r="BJ618" s="107"/>
      <c r="BT618" s="107"/>
      <c r="BU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71"/>
      <c r="B619" s="107"/>
      <c r="L619" s="107"/>
      <c r="V619" s="107"/>
      <c r="AF619" s="107"/>
      <c r="AP619" s="107"/>
      <c r="AZ619" s="107"/>
      <c r="BJ619" s="107"/>
      <c r="BT619" s="107"/>
      <c r="BU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71"/>
      <c r="B620" s="107"/>
      <c r="L620" s="107"/>
      <c r="V620" s="107"/>
      <c r="AF620" s="107"/>
      <c r="AP620" s="107"/>
      <c r="AZ620" s="107"/>
      <c r="BJ620" s="107"/>
      <c r="BT620" s="107"/>
      <c r="BU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71"/>
      <c r="B621" s="107"/>
      <c r="L621" s="107"/>
      <c r="V621" s="107"/>
      <c r="AF621" s="107"/>
      <c r="AP621" s="107"/>
      <c r="AZ621" s="107"/>
      <c r="BJ621" s="107"/>
      <c r="BT621" s="107"/>
      <c r="BU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71"/>
      <c r="B622" s="107"/>
      <c r="L622" s="107"/>
      <c r="V622" s="107"/>
      <c r="AF622" s="107"/>
      <c r="AP622" s="107"/>
      <c r="AZ622" s="107"/>
      <c r="BJ622" s="107"/>
      <c r="BT622" s="107"/>
      <c r="BU622" s="107"/>
      <c r="CD622" s="107"/>
      <c r="CN622" s="107"/>
      <c r="CX622" s="107"/>
      <c r="DH622" s="107"/>
      <c r="DR622" s="107"/>
      <c r="EB622" s="107"/>
      <c r="EL622" s="107"/>
      <c r="EV622" s="107"/>
      <c r="FF622" s="107"/>
      <c r="FP622" s="107"/>
      <c r="FZ622" s="107"/>
      <c r="GJ622" s="107"/>
      <c r="GT622" s="107"/>
      <c r="HD622" s="107"/>
      <c r="HN622" s="107"/>
      <c r="HX622" s="107"/>
      <c r="IH622" s="107"/>
      <c r="IR622" s="107"/>
    </row>
  </sheetData>
  <mergeCells count="6">
    <mergeCell ref="C10:I10"/>
    <mergeCell ref="BU10:CA10"/>
    <mergeCell ref="A2:A3"/>
    <mergeCell ref="AG10:AM10"/>
    <mergeCell ref="W10:AC10"/>
    <mergeCell ref="M10:S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Latvia</v>
      </c>
      <c r="C2" s="92"/>
      <c r="D2" s="93"/>
      <c r="E2" s="93"/>
      <c r="F2" s="93"/>
      <c r="G2" s="94"/>
    </row>
    <row xmlns:x14ac="http://schemas.microsoft.com/office/spreadsheetml/2009/9/ac" r="3" x14ac:dyDescent="0.2">
      <c r="B3" s="562" t="s">
        <v>181</v>
      </c>
      <c r="C3" s="562"/>
      <c r="D3" s="562"/>
      <c r="E3" s="562"/>
      <c r="F3" s="562"/>
      <c r="G3" s="56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9">
        <v>2000</v>
      </c>
      <c r="C5" s="913">
        <v>517064</v>
      </c>
      <c r="D5" s="914">
        <v>68.067001342773438</v>
      </c>
      <c r="E5" s="915">
        <v>88508</v>
      </c>
      <c r="F5" s="916">
        <v>132664</v>
      </c>
      <c r="G5" s="917">
        <v>295892</v>
      </c>
    </row>
    <row xmlns:x14ac="http://schemas.microsoft.com/office/spreadsheetml/2009/9/ac" r="6" x14ac:dyDescent="0.2">
      <c r="B6" s="775">
        <v>2001</v>
      </c>
      <c r="C6" s="918">
        <v>498157</v>
      </c>
      <c r="D6" s="919">
        <v>67.949996948242188</v>
      </c>
      <c r="E6" s="920">
        <v>81379</v>
      </c>
      <c r="F6" s="921">
        <v>121489</v>
      </c>
      <c r="G6" s="922">
        <v>295289</v>
      </c>
    </row>
    <row xmlns:x14ac="http://schemas.microsoft.com/office/spreadsheetml/2009/9/ac" r="7" x14ac:dyDescent="0.2">
      <c r="B7" s="781">
        <v>2002</v>
      </c>
      <c r="C7" s="923">
        <v>477950</v>
      </c>
      <c r="D7" s="924">
        <v>67.849998474121094</v>
      </c>
      <c r="E7" s="925">
        <v>76456</v>
      </c>
      <c r="F7" s="926">
        <v>109520</v>
      </c>
      <c r="G7" s="927">
        <v>291974</v>
      </c>
    </row>
    <row xmlns:x14ac="http://schemas.microsoft.com/office/spreadsheetml/2009/9/ac" r="8" x14ac:dyDescent="0.2">
      <c r="B8" s="787">
        <v>2003</v>
      </c>
      <c r="C8" s="928">
        <v>458947</v>
      </c>
      <c r="D8" s="929">
        <v>67.799995422363281</v>
      </c>
      <c r="E8" s="930">
        <v>74552</v>
      </c>
      <c r="F8" s="931">
        <v>98422</v>
      </c>
      <c r="G8" s="932">
        <v>285973</v>
      </c>
    </row>
    <row xmlns:x14ac="http://schemas.microsoft.com/office/spreadsheetml/2009/9/ac" r="9" x14ac:dyDescent="0.2">
      <c r="B9" s="793">
        <v>2004</v>
      </c>
      <c r="C9" s="933">
        <v>440283</v>
      </c>
      <c r="D9" s="934">
        <v>67.900001525878906</v>
      </c>
      <c r="E9" s="935">
        <v>75100</v>
      </c>
      <c r="F9" s="936">
        <v>87641</v>
      </c>
      <c r="G9" s="937">
        <v>277542</v>
      </c>
    </row>
    <row xmlns:x14ac="http://schemas.microsoft.com/office/spreadsheetml/2009/9/ac" r="10" x14ac:dyDescent="0.2">
      <c r="B10" s="799">
        <v>2005</v>
      </c>
      <c r="C10" s="938">
        <v>421014</v>
      </c>
      <c r="D10" s="939">
        <v>68</v>
      </c>
      <c r="E10" s="940">
        <v>76018</v>
      </c>
      <c r="F10" s="941">
        <v>80471</v>
      </c>
      <c r="G10" s="942">
        <v>264525</v>
      </c>
    </row>
    <row xmlns:x14ac="http://schemas.microsoft.com/office/spreadsheetml/2009/9/ac" r="11" x14ac:dyDescent="0.2">
      <c r="B11" s="805">
        <v>2006</v>
      </c>
      <c r="C11" s="943">
        <v>401637</v>
      </c>
      <c r="D11" s="944">
        <v>67.966995239257813</v>
      </c>
      <c r="E11" s="945">
        <v>77487</v>
      </c>
      <c r="F11" s="946">
        <v>75575</v>
      </c>
      <c r="G11" s="947">
        <v>248575</v>
      </c>
    </row>
    <row xmlns:x14ac="http://schemas.microsoft.com/office/spreadsheetml/2009/9/ac" r="12" x14ac:dyDescent="0.2">
      <c r="B12" s="811">
        <v>2007</v>
      </c>
      <c r="C12" s="948">
        <v>383858</v>
      </c>
      <c r="D12" s="949">
        <v>67.900001525878906</v>
      </c>
      <c r="E12" s="950">
        <v>79060</v>
      </c>
      <c r="F12" s="951">
        <v>116439</v>
      </c>
      <c r="G12" s="952">
        <v>188359</v>
      </c>
    </row>
    <row xmlns:x14ac="http://schemas.microsoft.com/office/spreadsheetml/2009/9/ac" r="13" x14ac:dyDescent="0.2">
      <c r="B13" s="817">
        <v>2008</v>
      </c>
      <c r="C13" s="953">
        <v>366619</v>
      </c>
      <c r="D13" s="954">
        <v>67.833999633789063</v>
      </c>
      <c r="E13" s="955">
        <v>79234</v>
      </c>
      <c r="F13" s="956">
        <v>113115</v>
      </c>
      <c r="G13" s="957">
        <v>174270</v>
      </c>
    </row>
    <row xmlns:x14ac="http://schemas.microsoft.com/office/spreadsheetml/2009/9/ac" r="14" x14ac:dyDescent="0.2">
      <c r="B14" s="823">
        <v>2009</v>
      </c>
      <c r="C14" s="958">
        <v>351446</v>
      </c>
      <c r="D14" s="959">
        <v>67.813995361328125</v>
      </c>
      <c r="E14" s="960">
        <v>81201</v>
      </c>
      <c r="F14" s="961">
        <v>110997</v>
      </c>
      <c r="G14" s="962">
        <v>159248</v>
      </c>
    </row>
    <row xmlns:x14ac="http://schemas.microsoft.com/office/spreadsheetml/2009/9/ac" r="15" x14ac:dyDescent="0.2">
      <c r="B15" s="829">
        <v>2010</v>
      </c>
      <c r="C15" s="963">
        <v>336494</v>
      </c>
      <c r="D15" s="964">
        <v>67.840995788574219</v>
      </c>
      <c r="E15" s="965">
        <v>82740</v>
      </c>
      <c r="F15" s="966">
        <v>110424</v>
      </c>
      <c r="G15" s="967">
        <v>143330</v>
      </c>
    </row>
    <row xmlns:x14ac="http://schemas.microsoft.com/office/spreadsheetml/2009/9/ac" r="16" x14ac:dyDescent="0.2">
      <c r="B16" s="835">
        <v>2011</v>
      </c>
      <c r="C16" s="968">
        <v>324170</v>
      </c>
      <c r="D16" s="969">
        <v>67.869003295898438</v>
      </c>
      <c r="E16" s="970">
        <v>83788</v>
      </c>
      <c r="F16" s="971">
        <v>111128</v>
      </c>
      <c r="G16" s="972">
        <v>129254</v>
      </c>
    </row>
    <row xmlns:x14ac="http://schemas.microsoft.com/office/spreadsheetml/2009/9/ac" r="17" x14ac:dyDescent="0.2">
      <c r="B17" s="841">
        <v>2012</v>
      </c>
      <c r="C17" s="973">
        <v>316189</v>
      </c>
      <c r="D17" s="974">
        <v>67.896995544433594</v>
      </c>
      <c r="E17" s="975">
        <v>86600</v>
      </c>
      <c r="F17" s="976">
        <v>112233</v>
      </c>
      <c r="G17" s="977">
        <v>117356</v>
      </c>
    </row>
    <row xmlns:x14ac="http://schemas.microsoft.com/office/spreadsheetml/2009/9/ac" r="18" x14ac:dyDescent="0.2">
      <c r="B18" s="847">
        <v>2013</v>
      </c>
      <c r="C18" s="978">
        <v>310786</v>
      </c>
      <c r="D18" s="979">
        <v>67.925003051757813</v>
      </c>
      <c r="E18" s="980">
        <v>86537</v>
      </c>
      <c r="F18" s="981">
        <v>113650</v>
      </c>
      <c r="G18" s="982">
        <v>110599</v>
      </c>
    </row>
    <row xmlns:x14ac="http://schemas.microsoft.com/office/spreadsheetml/2009/9/ac" r="19" x14ac:dyDescent="0.2">
      <c r="B19" s="853">
        <v>2014</v>
      </c>
      <c r="C19" s="983">
        <v>305969</v>
      </c>
      <c r="D19" s="984">
        <v>67.952003479003906</v>
      </c>
      <c r="E19" s="985">
        <v>84216</v>
      </c>
      <c r="F19" s="986">
        <v>114829</v>
      </c>
      <c r="G19" s="987">
        <v>106924</v>
      </c>
    </row>
    <row xmlns:x14ac="http://schemas.microsoft.com/office/spreadsheetml/2009/9/ac" r="20" x14ac:dyDescent="0.2">
      <c r="B20" s="859">
        <v>2015</v>
      </c>
      <c r="C20" s="988">
        <v>303755</v>
      </c>
      <c r="D20" s="989">
        <v>67.979995727539063</v>
      </c>
      <c r="E20" s="990">
        <v>80926</v>
      </c>
      <c r="F20" s="991">
        <v>118019</v>
      </c>
      <c r="G20" s="992">
        <v>104810</v>
      </c>
    </row>
    <row xmlns:x14ac="http://schemas.microsoft.com/office/spreadsheetml/2009/9/ac" r="21" x14ac:dyDescent="0.2">
      <c r="B21" s="865">
        <v>2016</v>
      </c>
      <c r="C21" s="993">
        <v>304316</v>
      </c>
      <c r="D21" s="994">
        <v>68.02099609375</v>
      </c>
      <c r="E21" s="995">
        <v>78387</v>
      </c>
      <c r="F21" s="996">
        <v>121280</v>
      </c>
      <c r="G21" s="997">
        <v>104649</v>
      </c>
    </row>
    <row xmlns:x14ac="http://schemas.microsoft.com/office/spreadsheetml/2009/9/ac" r="22" x14ac:dyDescent="0.2">
      <c r="B22" s="871">
        <v>2017</v>
      </c>
      <c r="C22" s="998">
        <v>306712</v>
      </c>
      <c r="D22" s="999">
        <v>68.075004577636719</v>
      </c>
      <c r="E22" s="1000">
        <v>78439</v>
      </c>
      <c r="F22" s="1001">
        <v>122279</v>
      </c>
      <c r="G22" s="1002">
        <v>105994</v>
      </c>
    </row>
    <row xmlns:x14ac="http://schemas.microsoft.com/office/spreadsheetml/2009/9/ac" r="23" x14ac:dyDescent="0.2">
      <c r="B23" s="877">
        <v>2018</v>
      </c>
      <c r="C23" s="1003">
        <v>311058</v>
      </c>
      <c r="D23" s="1004">
        <v>68.142005920410156</v>
      </c>
      <c r="E23" s="1005">
        <v>81428</v>
      </c>
      <c r="F23" s="1006">
        <v>122145</v>
      </c>
      <c r="G23" s="1007">
        <v>107485</v>
      </c>
    </row>
    <row xmlns:x14ac="http://schemas.microsoft.com/office/spreadsheetml/2009/9/ac" r="24" x14ac:dyDescent="0.2">
      <c r="B24" s="883">
        <v>2019</v>
      </c>
      <c r="C24" s="1008">
        <v>314803</v>
      </c>
      <c r="D24" s="1009">
        <v>68.222000122070313</v>
      </c>
      <c r="E24" s="1010">
        <v>84755</v>
      </c>
      <c r="F24" s="1011">
        <v>120807</v>
      </c>
      <c r="G24" s="1012">
        <v>109241</v>
      </c>
    </row>
    <row xmlns:x14ac="http://schemas.microsoft.com/office/spreadsheetml/2009/9/ac" r="25" x14ac:dyDescent="0.2">
      <c r="B25" s="889">
        <v>2020</v>
      </c>
      <c r="C25" s="1013">
        <v>317913</v>
      </c>
      <c r="D25" s="1014">
        <v>68.31500244140625</v>
      </c>
      <c r="E25" s="1015">
        <v>86820</v>
      </c>
      <c r="F25" s="1016">
        <v>120252</v>
      </c>
      <c r="G25" s="1017">
        <v>110841</v>
      </c>
    </row>
    <row xmlns:x14ac="http://schemas.microsoft.com/office/spreadsheetml/2009/9/ac" r="26" x14ac:dyDescent="0.2">
      <c r="B26" s="895">
        <v>2021</v>
      </c>
      <c r="C26" s="1018">
        <v>320789</v>
      </c>
      <c r="D26" s="1019">
        <v>68.420997619628906</v>
      </c>
      <c r="E26" s="1020">
        <v>86895</v>
      </c>
      <c r="F26" s="1021">
        <v>119584</v>
      </c>
      <c r="G26" s="1022">
        <v>114310</v>
      </c>
    </row>
    <row xmlns:x14ac="http://schemas.microsoft.com/office/spreadsheetml/2009/9/ac" r="27" x14ac:dyDescent="0.2">
      <c r="B27" s="901">
        <v>2022</v>
      </c>
      <c r="C27" s="902">
        <v>321618</v>
      </c>
      <c r="D27" s="903">
        <v>68.540000915527344</v>
      </c>
      <c r="E27" s="904">
        <v>84295</v>
      </c>
      <c r="F27" s="905">
        <v>119410</v>
      </c>
      <c r="G27" s="906">
        <v>117913</v>
      </c>
    </row>
    <row xmlns:x14ac="http://schemas.microsoft.com/office/spreadsheetml/2009/9/ac" r="28" x14ac:dyDescent="0.2">
      <c r="B28" s="907">
        <v>2023</v>
      </c>
      <c r="C28" s="908">
        <v>312022</v>
      </c>
      <c r="D28" s="909">
        <v>68.670997619628906</v>
      </c>
      <c r="E28" s="910">
        <v>78664</v>
      </c>
      <c r="F28" s="911">
        <v>117006</v>
      </c>
      <c r="G28" s="912">
        <v>116352</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6"/>
      <c r="D35" s="185"/>
      <c r="E35" s="187"/>
      <c r="F35" s="188"/>
      <c r="G35" s="189"/>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237</v>
      </c>
    </row>
    <row xmlns:x14ac="http://schemas.microsoft.com/office/spreadsheetml/2009/9/ac" r="39" x14ac:dyDescent="0.2">
      <c r="B39" s="397"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D1AB-F2D4-464C-B150-2B930CA497E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64" t="s">
        <v>217</v>
      </c>
      <c r="C2" s="564"/>
    </row>
    <row xmlns:x14ac="http://schemas.microsoft.com/office/spreadsheetml/2009/9/ac" r="3" ht="6" customHeight="true" x14ac:dyDescent="0.25">
      <c r="B3" s="361"/>
    </row>
    <row xmlns:x14ac="http://schemas.microsoft.com/office/spreadsheetml/2009/9/ac" r="4" ht="30" customHeight="true" x14ac:dyDescent="0.25">
      <c r="B4" s="363" t="s">
        <v>218</v>
      </c>
      <c r="C4" s="364" t="s">
        <v>219</v>
      </c>
    </row>
    <row xmlns:x14ac="http://schemas.microsoft.com/office/spreadsheetml/2009/9/ac" r="5" ht="30" customHeight="true" x14ac:dyDescent="0.25">
      <c r="B5" s="363" t="s">
        <v>48</v>
      </c>
      <c r="C5" s="364" t="s">
        <v>220</v>
      </c>
    </row>
    <row xmlns:x14ac="http://schemas.microsoft.com/office/spreadsheetml/2009/9/ac" r="6" ht="30" customHeight="true" x14ac:dyDescent="0.25">
      <c r="B6" s="363" t="s">
        <v>221</v>
      </c>
      <c r="C6" s="364" t="s">
        <v>222</v>
      </c>
    </row>
    <row xmlns:x14ac="http://schemas.microsoft.com/office/spreadsheetml/2009/9/ac" r="7" ht="30" customHeight="true" x14ac:dyDescent="0.25">
      <c r="B7" s="363" t="s">
        <v>223</v>
      </c>
      <c r="C7" s="364" t="s">
        <v>224</v>
      </c>
    </row>
    <row xmlns:x14ac="http://schemas.microsoft.com/office/spreadsheetml/2009/9/ac" r="8" ht="30" customHeight="true" x14ac:dyDescent="0.25">
      <c r="B8" s="363" t="s">
        <v>145</v>
      </c>
      <c r="C8" s="364" t="s">
        <v>225</v>
      </c>
    </row>
    <row xmlns:x14ac="http://schemas.microsoft.com/office/spreadsheetml/2009/9/ac" r="9" ht="30" customHeight="true" x14ac:dyDescent="0.25">
      <c r="B9" s="363" t="s">
        <v>226</v>
      </c>
      <c r="C9" s="364" t="s">
        <v>227</v>
      </c>
    </row>
    <row xmlns:x14ac="http://schemas.microsoft.com/office/spreadsheetml/2009/9/ac" r="10" ht="30" customHeight="true" x14ac:dyDescent="0.25">
      <c r="B10" s="363" t="s">
        <v>149</v>
      </c>
      <c r="C10" s="364" t="s">
        <v>228</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229</v>
      </c>
    </row>
    <row xmlns:x14ac="http://schemas.microsoft.com/office/spreadsheetml/2009/9/ac" r="13" x14ac:dyDescent="0.25">
      <c r="B13" s="368" t="s">
        <v>232</v>
      </c>
    </row>
    <row xmlns:x14ac="http://schemas.microsoft.com/office/spreadsheetml/2009/9/ac" r="14" x14ac:dyDescent="0.25">
      <c r="B14" s="370" t="s">
        <v>230</v>
      </c>
    </row>
    <row xmlns:x14ac="http://schemas.microsoft.com/office/spreadsheetml/2009/9/ac" r="15" ht="76.5" customHeight="true" x14ac:dyDescent="0.25">
      <c r="B15" s="565" t="s">
        <v>231</v>
      </c>
      <c r="C15" s="56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5F71D-0946-4EB2-8846-9A737736009F}">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7" customWidth="true"/>
    <col min="2" max="2" width="12.375" style="567" customWidth="true"/>
    <col min="3" max="8" width="9" style="567" customWidth="true"/>
    <col min="9" max="9" width="12.375" style="567" customWidth="true"/>
    <col min="10" max="15" width="9" style="567" customWidth="true"/>
    <col min="16" max="16" width="12.375" style="567" customWidth="true"/>
    <col min="17" max="22" width="9" style="567" customWidth="true"/>
    <col min="23" max="38" width="9" style="567"/>
    <col min="39" max="16384" width="9" style="575"/>
  </cols>
  <sheetData>
    <row xmlns:x14ac="http://schemas.microsoft.com/office/spreadsheetml/2009/9/ac" r="1" s="567" customFormat="true" x14ac:dyDescent="0.2">
      <c r="A1" s="566" t="s">
        <v>151</v>
      </c>
      <c r="B1" s="566"/>
      <c r="C1" s="566"/>
      <c r="D1" s="566"/>
      <c r="E1" s="566"/>
      <c r="F1" s="566"/>
      <c r="G1" s="566"/>
      <c r="H1" s="566"/>
      <c r="I1" s="566"/>
      <c r="J1" s="566"/>
      <c r="K1" s="566"/>
      <c r="L1" s="566"/>
      <c r="M1" s="566"/>
      <c r="N1" s="566"/>
      <c r="O1" s="566"/>
      <c r="P1" s="566"/>
      <c r="Q1" s="566"/>
      <c r="R1" s="566"/>
      <c r="S1" s="566"/>
      <c r="T1" s="566"/>
      <c r="U1" s="566"/>
      <c r="V1" s="566"/>
    </row>
    <row xmlns:x14ac="http://schemas.microsoft.com/office/spreadsheetml/2009/9/ac" r="2" s="567" customFormat="true" x14ac:dyDescent="0.2">
      <c r="A2" s="566"/>
      <c r="B2" s="566"/>
      <c r="C2" s="566"/>
      <c r="D2" s="566"/>
      <c r="E2" s="566"/>
      <c r="F2" s="566"/>
      <c r="G2" s="566"/>
      <c r="H2" s="566"/>
      <c r="I2" s="566"/>
      <c r="J2" s="566"/>
      <c r="K2" s="566"/>
      <c r="L2" s="566"/>
      <c r="M2" s="566"/>
      <c r="N2" s="566"/>
      <c r="O2" s="566"/>
      <c r="P2" s="566"/>
      <c r="Q2" s="566"/>
      <c r="R2" s="566"/>
      <c r="S2" s="566"/>
      <c r="T2" s="566"/>
      <c r="U2" s="566"/>
      <c r="V2" s="566"/>
    </row>
    <row xmlns:x14ac="http://schemas.microsoft.com/office/spreadsheetml/2009/9/ac" r="3" s="567" customFormat="true" ht="18" x14ac:dyDescent="0.2">
      <c r="A3" s="568"/>
      <c r="B3" s="568"/>
      <c r="C3" s="568"/>
      <c r="D3" s="568"/>
      <c r="E3" s="568"/>
      <c r="F3" s="568"/>
      <c r="G3" s="568"/>
      <c r="H3" s="568"/>
      <c r="I3" s="568"/>
      <c r="J3" s="568"/>
      <c r="K3" s="568"/>
      <c r="L3" s="568"/>
      <c r="M3" s="568"/>
      <c r="N3" s="568"/>
      <c r="O3" s="568"/>
      <c r="P3" s="568"/>
      <c r="Q3" s="568"/>
      <c r="R3" s="568"/>
      <c r="S3" s="568"/>
      <c r="T3" s="568"/>
      <c r="U3" s="568"/>
      <c r="V3" s="568"/>
    </row>
    <row xmlns:x14ac="http://schemas.microsoft.com/office/spreadsheetml/2009/9/ac" r="4" ht="15.75" x14ac:dyDescent="0.25">
      <c r="B4" s="569" t="s">
        <v>13</v>
      </c>
      <c r="E4" s="570"/>
      <c r="I4" s="571" t="s">
        <v>14</v>
      </c>
      <c r="P4" s="572" t="s">
        <v>15</v>
      </c>
    </row>
    <row xmlns:x14ac="http://schemas.microsoft.com/office/spreadsheetml/2009/9/ac" r="6" x14ac:dyDescent="0.2">
      <c r="G6" s="573"/>
      <c r="H6" s="573"/>
      <c r="I6" s="573"/>
      <c r="K6" s="573"/>
      <c r="L6" s="573"/>
    </row>
    <row xmlns:x14ac="http://schemas.microsoft.com/office/spreadsheetml/2009/9/ac" r="7" ht="15.75" x14ac:dyDescent="0.2">
      <c r="G7" s="573"/>
      <c r="H7" s="573"/>
      <c r="I7" s="573"/>
      <c r="K7" s="574"/>
      <c r="L7" s="573"/>
    </row>
    <row xmlns:x14ac="http://schemas.microsoft.com/office/spreadsheetml/2009/9/ac" r="8" x14ac:dyDescent="0.2">
      <c r="G8" s="573"/>
      <c r="H8" s="573"/>
      <c r="I8" s="573"/>
      <c r="K8" s="573"/>
      <c r="L8" s="573"/>
    </row>
    <row xmlns:x14ac="http://schemas.microsoft.com/office/spreadsheetml/2009/9/ac" r="9" x14ac:dyDescent="0.2">
      <c r="G9" s="573"/>
      <c r="H9" s="573"/>
      <c r="I9" s="573"/>
      <c r="K9" s="573"/>
      <c r="L9" s="573"/>
    </row>
    <row xmlns:x14ac="http://schemas.microsoft.com/office/spreadsheetml/2009/9/ac" r="10" x14ac:dyDescent="0.2">
      <c r="G10" s="573"/>
      <c r="H10" s="573"/>
      <c r="I10" s="573"/>
      <c r="K10" s="573"/>
      <c r="L10" s="573"/>
    </row>
    <row xmlns:x14ac="http://schemas.microsoft.com/office/spreadsheetml/2009/9/ac" r="11" x14ac:dyDescent="0.2">
      <c r="G11" s="573"/>
      <c r="H11" s="573"/>
      <c r="I11" s="573"/>
      <c r="K11" s="573"/>
      <c r="L11" s="573"/>
    </row>
    <row xmlns:x14ac="http://schemas.microsoft.com/office/spreadsheetml/2009/9/ac" r="12" x14ac:dyDescent="0.2">
      <c r="G12" s="573"/>
      <c r="H12" s="573"/>
      <c r="I12" s="573"/>
      <c r="K12" s="573"/>
      <c r="L12" s="573"/>
    </row>
    <row xmlns:x14ac="http://schemas.microsoft.com/office/spreadsheetml/2009/9/ac" r="13" x14ac:dyDescent="0.2">
      <c r="G13" s="573"/>
      <c r="H13" s="573"/>
      <c r="I13" s="573"/>
      <c r="K13" s="573"/>
      <c r="L13" s="573"/>
    </row>
    <row xmlns:x14ac="http://schemas.microsoft.com/office/spreadsheetml/2009/9/ac" r="14" x14ac:dyDescent="0.2">
      <c r="G14" s="573"/>
      <c r="H14" s="573"/>
      <c r="I14" s="573"/>
      <c r="K14" s="573"/>
      <c r="L14" s="573"/>
    </row>
    <row xmlns:x14ac="http://schemas.microsoft.com/office/spreadsheetml/2009/9/ac" r="15" x14ac:dyDescent="0.2">
      <c r="G15" s="573"/>
      <c r="H15" s="573"/>
      <c r="I15" s="573"/>
      <c r="K15" s="573"/>
      <c r="L15" s="573"/>
    </row>
    <row xmlns:x14ac="http://schemas.microsoft.com/office/spreadsheetml/2009/9/ac" r="16" x14ac:dyDescent="0.2">
      <c r="G16" s="573"/>
      <c r="H16" s="573"/>
      <c r="I16" s="573"/>
      <c r="K16" s="573"/>
      <c r="L16" s="573"/>
    </row>
    <row xmlns:x14ac="http://schemas.microsoft.com/office/spreadsheetml/2009/9/ac" r="17" x14ac:dyDescent="0.2">
      <c r="G17" s="573"/>
      <c r="H17" s="573"/>
      <c r="I17" s="573"/>
      <c r="K17" s="573"/>
      <c r="L17" s="573"/>
    </row>
    <row xmlns:x14ac="http://schemas.microsoft.com/office/spreadsheetml/2009/9/ac" r="18" x14ac:dyDescent="0.2">
      <c r="G18" s="573"/>
      <c r="H18" s="573"/>
      <c r="I18" s="573"/>
      <c r="K18" s="573"/>
      <c r="L18" s="573"/>
    </row>
    <row xmlns:x14ac="http://schemas.microsoft.com/office/spreadsheetml/2009/9/ac" r="19" x14ac:dyDescent="0.2">
      <c r="G19" s="573"/>
      <c r="H19" s="573"/>
      <c r="I19" s="573"/>
      <c r="K19" s="573"/>
      <c r="L19" s="573"/>
    </row>
    <row xmlns:x14ac="http://schemas.microsoft.com/office/spreadsheetml/2009/9/ac" r="20" x14ac:dyDescent="0.2">
      <c r="G20" s="573"/>
      <c r="H20" s="573"/>
      <c r="I20" s="573"/>
      <c r="K20" s="573"/>
      <c r="L20" s="573"/>
    </row>
    <row xmlns:x14ac="http://schemas.microsoft.com/office/spreadsheetml/2009/9/ac" r="21" x14ac:dyDescent="0.2">
      <c r="G21" s="573"/>
      <c r="H21" s="573"/>
      <c r="I21" s="573"/>
      <c r="K21" s="573"/>
      <c r="L21" s="573"/>
    </row>
    <row xmlns:x14ac="http://schemas.microsoft.com/office/spreadsheetml/2009/9/ac" r="23" x14ac:dyDescent="0.2">
      <c r="B23" s="576"/>
    </row>
    <row xmlns:x14ac="http://schemas.microsoft.com/office/spreadsheetml/2009/9/ac" r="25" x14ac:dyDescent="0.2">
      <c r="B25" s="577"/>
      <c r="C25" s="577" t="str">
        <f>+IF(OR((C28="National*"),(D28="Urban*"),(E28="Rural*"),(F28="Pre-primary*"),(G28="Primary*"),(H28="Secondary^"),(C28="National*^"),(D28="Urban*^"),(E28="Rural*^"),(F28="Pre-primary*^"),(G28="Primary*^"),(H28="Secondary*^")),"*No basic service estimate available","")</f>
        <v>*No basic service estimate available</v>
      </c>
      <c r="J25" s="577" t="str">
        <f>+IF(OR((J28="National*"),(K28="Urban*"),(L28="Rural*"),(M28="Pre-primary*"),(N28="Primary*"),(O28="Secondary^"),(J28="National*^"),(K28="Urban*^"),(L28="Rural*^"),(M28="Pre-primary*^"),(N28="Primary*^"),(O28="Secondary*^")),"*No basic service estimate available","")</f>
        <v>*No basic service estimate available</v>
      </c>
      <c r="Q25" s="57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6"/>
      <c r="C26" s="577" t="str">
        <f>+IF(OR((C28="National*^"),(D28="Urban*^"),(E28="Rural*^"),(F28="Pre-primary*^"),(G28="Primary*^"),(H28="Secondary*^")),"^Facilities that cannot be classified as improved or unimproved are treated as limited","")</f>
        <v/>
      </c>
      <c r="J26" s="577" t="str">
        <f>+IF(OR((J28="National*^"),(K28="Urban*^"),(L28="Rural*^"),(M28="Pre-primary*^"),(N28="Primary*^"),(O28="Secondary*^")),"^Facilities that cannot be classified as improved or unimproved are treated as limited","")</f>
        <v/>
      </c>
      <c r="Q26" s="577" t="str">
        <f>+IF(OR((Q28="National*^"),(R28="Urban*^"),(S28="Rural*^"),(T28="Pre-primary*^"),(U28="Primary*^"),(V28="Secondary*^")),"^Facilities that cannot be classified as having water or not are treated as limited","")</f>
        <v/>
      </c>
    </row>
    <row xmlns:x14ac="http://schemas.microsoft.com/office/spreadsheetml/2009/9/ac" r="27" x14ac:dyDescent="0.2">
      <c r="B27" s="578" t="str">
        <f>+Introduction!C7</f>
        <v>Latvia</v>
      </c>
      <c r="C27" s="579" t="s">
        <v>206</v>
      </c>
      <c r="D27" s="579"/>
      <c r="E27" s="579"/>
      <c r="F27" s="579"/>
      <c r="G27" s="579"/>
      <c r="H27" s="579"/>
      <c r="I27" s="580" t="str">
        <f>+B27</f>
        <v>Latvia</v>
      </c>
      <c r="J27" s="581" t="s">
        <v>14</v>
      </c>
      <c r="K27" s="582"/>
      <c r="L27" s="582"/>
      <c r="M27" s="582"/>
      <c r="N27" s="582"/>
      <c r="O27" s="582"/>
      <c r="P27" s="583" t="str">
        <f>+B27</f>
        <v>Latvia</v>
      </c>
      <c r="Q27" s="584" t="s">
        <v>15</v>
      </c>
      <c r="R27" s="584"/>
      <c r="S27" s="584"/>
      <c r="T27" s="584"/>
      <c r="U27" s="584"/>
      <c r="V27" s="585"/>
      <c r="AM27" s="567"/>
      <c r="AN27" s="567"/>
      <c r="AO27" s="567"/>
      <c r="AP27" s="567"/>
      <c r="AQ27" s="567"/>
      <c r="AR27" s="567"/>
      <c r="AS27" s="567"/>
      <c r="AT27" s="567"/>
      <c r="AU27" s="567"/>
    </row>
    <row xmlns:x14ac="http://schemas.microsoft.com/office/spreadsheetml/2009/9/ac" r="28" x14ac:dyDescent="0.2">
      <c r="B28" s="586"/>
      <c r="C28" s="587" t="str">
        <f>IF(AND(C30=0.0000000001,C31=0.0000000001,C32=0.0000000001), "National*",IF(AND(C30=0.0000000001,ISNUMBER(C32)),"National*", "National"))</f>
        <v>National</v>
      </c>
      <c r="D28" s="588" t="str">
        <f>IF(AND(D30=0.0000000001,D31=0.0000000001,D32=0.0000000001), "Urban*",IF(AND(D30=0.0000000001,ISNUMBER(D32)),"Urban*", "Urban"))</f>
        <v>Urban*</v>
      </c>
      <c r="E28" s="588" t="str">
        <f>IF(AND(E30=0.0000000001,E31=0.0000000001,E32=0.0000000001), "Rural*",IF(AND(E30=0.0000000001,ISNUMBER(E32)),"Rural*", "Rural"))</f>
        <v>Rural*</v>
      </c>
      <c r="F28" s="588" t="str">
        <f>IF(AND(F30=0.0000000001,F31=0.0000000001,F32=0.0000000001), "Pre-primary*",IF(AND(F30=0.0000000001,ISNUMBER(F32)),"Pre-primary*", "Pre-primary"))</f>
        <v>Pre-primary*</v>
      </c>
      <c r="G28" s="588" t="str">
        <f>IF(AND(G30=0.0000000001,G31=0.0000000001,G32=0.0000000001), "Primary*",IF(AND(G30=0.0000000001,ISNUMBER(G32)),"Primary*", "Primary"))</f>
        <v>Primary</v>
      </c>
      <c r="H28" s="588" t="str">
        <f>IF(AND(H30=0.0000000001,H31=0.0000000001,H32=0.0000000001), "Secondary*",IF(AND(H30=0.0000000001,ISNUMBER(H32)),"Secondary*", "Secondary"))</f>
        <v>Secondary</v>
      </c>
      <c r="I28" s="586"/>
      <c r="J28" s="589" t="str">
        <f>IF(AND(J30=0.0000000001,J31=0.0000000001,J32=0.0000000001), "National*",IF(AND(J30=0.0000000001,ISNUMBER(J32)),"National*", "National"))</f>
        <v>National</v>
      </c>
      <c r="K28" s="588" t="str">
        <f>IF(AND(K30=0.0000000001,K31=0.0000000001,K32=0.0000000001), "Urban*",IF(AND(K30=0.0000000001,ISNUMBER(K32)),"Urban*", "Urban"))</f>
        <v>Urban*</v>
      </c>
      <c r="L28" s="588" t="str">
        <f>IF(AND(L30=0.0000000001,L31=0.0000000001,L32=0.0000000001), "Rural*",IF(AND(L30=0.0000000001,ISNUMBER(L32)),"Rural*", "Rural"))</f>
        <v>Rural*</v>
      </c>
      <c r="M28" s="588" t="str">
        <f>IF(AND(M30=0.0000000001,M31=0.0000000001,M32=0.0000000001), "Pre-primary*",IF(AND(M30=0.0000000001,ISNUMBER(M32)),"Pre-primary*", "Pre-primary"))</f>
        <v>Pre-primary*</v>
      </c>
      <c r="N28" s="588" t="str">
        <f>IF(AND(N30=0.0000000001,N31=0.0000000001,N32=0.0000000001), "Primary*",IF(AND(N30=0.0000000001,ISNUMBER(N32)),"Primary*", "Primary"))</f>
        <v>Primary</v>
      </c>
      <c r="O28" s="588" t="str">
        <f>IF(AND(O30=0.0000000001,O31=0.0000000001,O32=0.0000000001), "Secondary*",IF(AND(O30=0.0000000001,ISNUMBER(O32)),"Secondary*", "Secondary"))</f>
        <v>Secondary</v>
      </c>
      <c r="P28" s="590"/>
      <c r="Q28" s="591" t="str">
        <f>IF(AND(Q30=0.0000000001,Q31=0.0000000001,Q32=0.0000000001), "National*",IF(AND(Q30=0.0000000001,ISNUMBER(Q32)),"National*", "National"))</f>
        <v>National</v>
      </c>
      <c r="R28" s="588" t="str">
        <f>IF(AND(R30=0.0000000001,R31=0.0000000001,R32=0.0000000001), "Urban*",IF(AND(R30=0.0000000001,ISNUMBER(R32)),"Urban*", "Urban"))</f>
        <v>Urban*</v>
      </c>
      <c r="S28" s="588" t="str">
        <f>IF(AND(S30=0.0000000001,S31=0.0000000001,S32=0.0000000001), "Rural*",IF(AND(S30=0.0000000001,ISNUMBER(S32)),"Rural*", "Rural"))</f>
        <v>Rural*</v>
      </c>
      <c r="T28" s="588" t="str">
        <f>IF(AND(T30=0.0000000001,T31=0.0000000001,T32=0.0000000001), "Pre-primary*",IF(AND(T30=0.0000000001,ISNUMBER(T32)),"Pre-primary*", "Pre-primary"))</f>
        <v>Pre-primary*</v>
      </c>
      <c r="U28" s="588" t="str">
        <f>IF(AND(U30=0.0000000001,U31=0.0000000001,U32=0.0000000001), "Primary*",IF(AND(U30=0.0000000001,ISNUMBER(U32)),"Primary*", "Primary"))</f>
        <v>Primary</v>
      </c>
      <c r="V28" s="592" t="str">
        <f>IF(AND(V30=0.0000000001,V31=0.0000000001,V32=0.0000000001), "Secondary*",IF(AND(V30=0.0000000001,ISNUMBER(V32)),"Secondary*", "Secondary"))</f>
        <v>Secondary</v>
      </c>
      <c r="AM28" s="567"/>
      <c r="AN28" s="567"/>
      <c r="AO28" s="567"/>
      <c r="AP28" s="567"/>
      <c r="AQ28" s="567"/>
      <c r="AR28" s="567"/>
      <c r="AS28" s="567"/>
      <c r="AT28" s="567"/>
      <c r="AU28" s="567"/>
    </row>
    <row xmlns:x14ac="http://schemas.microsoft.com/office/spreadsheetml/2009/9/ac" r="29" ht="15.75" thickBot="true" x14ac:dyDescent="0.25">
      <c r="B29" s="586"/>
      <c r="C29" s="593">
        <f>IF(ISNUMBER(Regressions!B4), Regressions!B4, "-")</f>
        <v>2023</v>
      </c>
      <c r="D29" s="594">
        <f>C29</f>
        <v>2023</v>
      </c>
      <c r="E29" s="594">
        <f>D29</f>
        <v>2023</v>
      </c>
      <c r="F29" s="594">
        <f>E29</f>
        <v>2023</v>
      </c>
      <c r="G29" s="594">
        <f>F29</f>
        <v>2023</v>
      </c>
      <c r="H29" s="594">
        <f>F29</f>
        <v>2023</v>
      </c>
      <c r="I29" s="586"/>
      <c r="J29" s="595">
        <f>IF(ISNUMBER(Regressions!K4), Regressions!K4, "-")</f>
        <v>2023</v>
      </c>
      <c r="K29" s="596">
        <f>J29</f>
        <v>2023</v>
      </c>
      <c r="L29" s="596">
        <f>K29</f>
        <v>2023</v>
      </c>
      <c r="M29" s="596">
        <f>L29</f>
        <v>2023</v>
      </c>
      <c r="N29" s="596">
        <f>M29</f>
        <v>2023</v>
      </c>
      <c r="O29" s="596">
        <f>M29</f>
        <v>2023</v>
      </c>
      <c r="P29" s="590"/>
      <c r="Q29" s="597">
        <f>IF(ISNUMBER(Regressions!T4), Regressions!T4, "-")</f>
        <v>2023</v>
      </c>
      <c r="R29" s="598">
        <f>Q29</f>
        <v>2023</v>
      </c>
      <c r="S29" s="598">
        <f>R29</f>
        <v>2023</v>
      </c>
      <c r="T29" s="598">
        <f>S29</f>
        <v>2023</v>
      </c>
      <c r="U29" s="598">
        <f>T29</f>
        <v>2023</v>
      </c>
      <c r="V29" s="599">
        <f>T29</f>
        <v>2023</v>
      </c>
      <c r="AM29" s="567"/>
      <c r="AN29" s="567"/>
      <c r="AO29" s="567"/>
      <c r="AP29" s="567"/>
      <c r="AQ29" s="567"/>
      <c r="AR29" s="567"/>
      <c r="AS29" s="567"/>
      <c r="AT29" s="567"/>
      <c r="AU29" s="567"/>
    </row>
    <row xmlns:x14ac="http://schemas.microsoft.com/office/spreadsheetml/2009/9/ac" r="30" x14ac:dyDescent="0.2">
      <c r="B30" s="600" t="s">
        <v>154</v>
      </c>
      <c r="C30" s="601">
        <f>IF(ISNUMBER(Regressions!C4), Regressions!C4, 0.0000000001)</f>
        <v>100</v>
      </c>
      <c r="D30" s="601">
        <f>IF(ISNUMBER(Regressions!D4), Regressions!D4, 0.0000000001)</f>
        <v>1E-10</v>
      </c>
      <c r="E30" s="601">
        <f>IF(ISNUMBER(Regressions!E4), Regressions!E4, 0.0000000001)</f>
        <v>1E-10</v>
      </c>
      <c r="F30" s="601">
        <f>IF(ISNUMBER(Regressions!F4), Regressions!F4, 0.0000000001)</f>
        <v>1E-10</v>
      </c>
      <c r="G30" s="601">
        <f>IF(ISNUMBER(Regressions!G4), Regressions!G4, 0.0000000001)</f>
        <v>100</v>
      </c>
      <c r="H30" s="601">
        <f>IF(ISNUMBER(Regressions!H4), Regressions!H4, 0.0000000001)</f>
        <v>100</v>
      </c>
      <c r="I30" s="602" t="s">
        <v>154</v>
      </c>
      <c r="J30" s="601">
        <f>IF(ISNUMBER(Regressions!L4), Regressions!L4,0.0000000001)</f>
        <v>100</v>
      </c>
      <c r="K30" s="601">
        <f>IF(ISNUMBER(Regressions!M4), Regressions!M4,0.0000000001)</f>
        <v>1E-10</v>
      </c>
      <c r="L30" s="601">
        <f>IF(ISNUMBER(Regressions!N4), Regressions!N4,0.0000000001)</f>
        <v>1E-10</v>
      </c>
      <c r="M30" s="601">
        <f>IF(ISNUMBER(Regressions!O4), Regressions!O4,0.0000000001)</f>
        <v>1E-10</v>
      </c>
      <c r="N30" s="601">
        <f>IF(ISNUMBER(Regressions!P4), Regressions!P4,0.0000000001)</f>
        <v>100</v>
      </c>
      <c r="O30" s="601">
        <f>IF(ISNUMBER(Regressions!Q4), Regressions!Q4,0.0000000001)</f>
        <v>100</v>
      </c>
      <c r="P30" s="603" t="s">
        <v>154</v>
      </c>
      <c r="Q30" s="601">
        <f>IF(ISNUMBER(Regressions!U4), Regressions!U4,0.0000000001)</f>
        <v>100</v>
      </c>
      <c r="R30" s="601">
        <f>IF(ISNUMBER(Regressions!V4), Regressions!V4,0.0000000001)</f>
        <v>1E-10</v>
      </c>
      <c r="S30" s="601">
        <f>IF(ISNUMBER(Regressions!W4), Regressions!W4,0.0000000001)</f>
        <v>1E-10</v>
      </c>
      <c r="T30" s="601">
        <f>IF(ISNUMBER(Regressions!X4), Regressions!X4,0.0000000001)</f>
        <v>1E-10</v>
      </c>
      <c r="U30" s="601">
        <f>IF(ISNUMBER(Regressions!Y4), Regressions!Y4,0.0000000001)</f>
        <v>100</v>
      </c>
      <c r="V30" s="604">
        <f>IF(ISNUMBER(Regressions!Z4), Regressions!Z4,0.0000000001)</f>
        <v>100</v>
      </c>
      <c r="AM30" s="567"/>
      <c r="AN30" s="567"/>
      <c r="AO30" s="567"/>
      <c r="AP30" s="567"/>
      <c r="AQ30" s="567"/>
      <c r="AR30" s="567"/>
      <c r="AS30" s="567"/>
      <c r="AT30" s="567"/>
      <c r="AU30" s="567"/>
    </row>
    <row xmlns:x14ac="http://schemas.microsoft.com/office/spreadsheetml/2009/9/ac" r="31" x14ac:dyDescent="0.2">
      <c r="B31" s="605" t="s">
        <v>155</v>
      </c>
      <c r="C31" s="601">
        <f>IF(ISNUMBER(Regressions!C5), Regressions!C5, 0.0000000001)</f>
        <v>0</v>
      </c>
      <c r="D31" s="601">
        <f>IF(ISNUMBER(Regressions!D5), Regressions!D5, 0.0000000001)</f>
        <v>1E-10</v>
      </c>
      <c r="E31" s="601">
        <f>IF(ISNUMBER(Regressions!E5), Regressions!E5, 0.0000000001)</f>
        <v>1E-10</v>
      </c>
      <c r="F31" s="601">
        <f>IF(ISNUMBER(Regressions!F5), Regressions!F5, 0.0000000001)</f>
        <v>1E-10</v>
      </c>
      <c r="G31" s="601">
        <f>IF(ISNUMBER(Regressions!G5), Regressions!G5, 0.0000000001)</f>
        <v>0</v>
      </c>
      <c r="H31" s="601">
        <f>IF(ISNUMBER(Regressions!H5), Regressions!H5, 0.0000000001)</f>
        <v>0</v>
      </c>
      <c r="I31" s="606" t="s">
        <v>155</v>
      </c>
      <c r="J31" s="601">
        <f>IF(ISNUMBER(Regressions!L5), Regressions!L5,0.0000000001)</f>
        <v>0</v>
      </c>
      <c r="K31" s="601">
        <f>IF(ISNUMBER(Regressions!M5), Regressions!M5,0.0000000001)</f>
        <v>1E-10</v>
      </c>
      <c r="L31" s="601">
        <f>IF(ISNUMBER(Regressions!N5), Regressions!N5,0.0000000001)</f>
        <v>1E-10</v>
      </c>
      <c r="M31" s="601">
        <f>IF(ISNUMBER(Regressions!O5), Regressions!O5,0.0000000001)</f>
        <v>1E-10</v>
      </c>
      <c r="N31" s="601">
        <f>IF(ISNUMBER(Regressions!P5), Regressions!P5,0.0000000001)</f>
        <v>0</v>
      </c>
      <c r="O31" s="601">
        <f>IF(ISNUMBER(Regressions!Q5), Regressions!Q5,0.0000000001)</f>
        <v>0</v>
      </c>
      <c r="P31" s="607" t="s">
        <v>155</v>
      </c>
      <c r="Q31" s="601">
        <f>IF(ISNUMBER(Regressions!U5), Regressions!U5,0.0000000001)</f>
        <v>0</v>
      </c>
      <c r="R31" s="601">
        <f>IF(ISNUMBER(Regressions!V5), Regressions!V5,0.0000000001)</f>
        <v>1E-10</v>
      </c>
      <c r="S31" s="601">
        <f>IF(ISNUMBER(Regressions!W5), Regressions!W5,0.0000000001)</f>
        <v>1E-10</v>
      </c>
      <c r="T31" s="601">
        <f>IF(ISNUMBER(Regressions!X5), Regressions!X5,0.0000000001)</f>
        <v>1E-10</v>
      </c>
      <c r="U31" s="601">
        <f>IF(ISNUMBER(Regressions!Y5), Regressions!Y5,0.0000000001)</f>
        <v>0</v>
      </c>
      <c r="V31" s="604">
        <f>IF(ISNUMBER(Regressions!Z5), Regressions!Z5,0.0000000001)</f>
        <v>0</v>
      </c>
      <c r="AM31" s="567"/>
      <c r="AN31" s="567"/>
      <c r="AO31" s="567"/>
      <c r="AP31" s="567"/>
      <c r="AQ31" s="567"/>
      <c r="AR31" s="567"/>
      <c r="AS31" s="567"/>
      <c r="AT31" s="567"/>
      <c r="AU31" s="567"/>
    </row>
    <row xmlns:x14ac="http://schemas.microsoft.com/office/spreadsheetml/2009/9/ac" r="32" x14ac:dyDescent="0.2">
      <c r="B32" s="605" t="s">
        <v>153</v>
      </c>
      <c r="C32" s="601">
        <f>IF(ISNUMBER(Regressions!C6), Regressions!C6, 0.0000000001)</f>
        <v>0</v>
      </c>
      <c r="D32" s="601">
        <f>IF(ISNUMBER(Regressions!D6), Regressions!D6, 0.0000000001)</f>
        <v>1E-10</v>
      </c>
      <c r="E32" s="601">
        <f>IF(ISNUMBER(Regressions!E6), Regressions!E6, 0.0000000001)</f>
        <v>1E-10</v>
      </c>
      <c r="F32" s="601">
        <f>IF(ISNUMBER(Regressions!F6), Regressions!F6, 0.0000000001)</f>
        <v>1E-10</v>
      </c>
      <c r="G32" s="601">
        <f>IF(ISNUMBER(Regressions!G6), Regressions!G6, 0.0000000001)</f>
        <v>0</v>
      </c>
      <c r="H32" s="601">
        <f>IF(ISNUMBER(Regressions!H6), Regressions!H6, 0.0000000001)</f>
        <v>0</v>
      </c>
      <c r="I32" s="608" t="s">
        <v>153</v>
      </c>
      <c r="J32" s="601">
        <f>IF(ISNUMBER(Regressions!L6), Regressions!L6,0.0000000001)</f>
        <v>0</v>
      </c>
      <c r="K32" s="601">
        <f>IF(ISNUMBER(Regressions!M6), Regressions!M6,0.0000000001)</f>
        <v>1E-10</v>
      </c>
      <c r="L32" s="601">
        <f>IF(ISNUMBER(Regressions!N6), Regressions!N6,0.0000000001)</f>
        <v>1E-10</v>
      </c>
      <c r="M32" s="601">
        <f>IF(ISNUMBER(Regressions!O6), Regressions!O6,0.0000000001)</f>
        <v>1E-10</v>
      </c>
      <c r="N32" s="601">
        <f>IF(ISNUMBER(Regressions!P6), Regressions!P6,0.0000000001)</f>
        <v>0</v>
      </c>
      <c r="O32" s="601">
        <f>IF(ISNUMBER(Regressions!Q6), Regressions!Q6,0.0000000001)</f>
        <v>0</v>
      </c>
      <c r="P32" s="609" t="s">
        <v>153</v>
      </c>
      <c r="Q32" s="601">
        <f>IF(ISNUMBER(Regressions!U6), Regressions!U6,0.0000000001)</f>
        <v>0</v>
      </c>
      <c r="R32" s="601">
        <f>IF(ISNUMBER(Regressions!V6), Regressions!V6,0.0000000001)</f>
        <v>1E-10</v>
      </c>
      <c r="S32" s="601">
        <f>IF(ISNUMBER(Regressions!W6), Regressions!W6,0.0000000001)</f>
        <v>1E-10</v>
      </c>
      <c r="T32" s="601">
        <f>IF(ISNUMBER(Regressions!X6), Regressions!X6,0.0000000001)</f>
        <v>1E-10</v>
      </c>
      <c r="U32" s="601">
        <f>IF(ISNUMBER(Regressions!Y6), Regressions!Y6,0.0000000001)</f>
        <v>0</v>
      </c>
      <c r="V32" s="604">
        <f>IF(ISNUMBER(Regressions!Z6), Regressions!Z6,0.0000000001)</f>
        <v>0</v>
      </c>
      <c r="AM32" s="567"/>
      <c r="AN32" s="567"/>
      <c r="AO32" s="567"/>
      <c r="AP32" s="567"/>
      <c r="AQ32" s="567"/>
      <c r="AR32" s="567"/>
      <c r="AS32" s="567"/>
      <c r="AT32" s="567"/>
      <c r="AU32" s="567"/>
    </row>
    <row xmlns:x14ac="http://schemas.microsoft.com/office/spreadsheetml/2009/9/ac" r="33" ht="15.75" thickBot="true" x14ac:dyDescent="0.25">
      <c r="B33" s="610" t="s">
        <v>207</v>
      </c>
      <c r="C33" s="611">
        <f>IF(ISNUMBER(Regressions!C7), Regressions!C7, 0.0000000001)</f>
        <v>0</v>
      </c>
      <c r="D33" s="611">
        <f>IF(ISNUMBER(Regressions!D7), Regressions!D7, 0.0000000001)</f>
        <v>100</v>
      </c>
      <c r="E33" s="611">
        <f>IF(ISNUMBER(Regressions!E7), Regressions!E7, 0.0000000001)</f>
        <v>100</v>
      </c>
      <c r="F33" s="611">
        <f>IF(ISNUMBER(Regressions!F7), Regressions!F7, 0.0000000001)</f>
        <v>100</v>
      </c>
      <c r="G33" s="611">
        <f>IF(ISNUMBER(Regressions!G7), Regressions!G7, 0.0000000001)</f>
        <v>0</v>
      </c>
      <c r="H33" s="611">
        <f>IF(ISNUMBER(Regressions!H7), Regressions!H7, 0.0000000001)</f>
        <v>0</v>
      </c>
      <c r="I33" s="612" t="s">
        <v>207</v>
      </c>
      <c r="J33" s="613">
        <f>IF(ISNUMBER(Regressions!L7), Regressions!L7,0.0000000001)</f>
        <v>0</v>
      </c>
      <c r="K33" s="611">
        <f>IF(ISNUMBER(Regressions!M7), Regressions!M7,0.0000000001)</f>
        <v>100</v>
      </c>
      <c r="L33" s="611">
        <f>IF(ISNUMBER(Regressions!N7), Regressions!N7,0.0000000001)</f>
        <v>100</v>
      </c>
      <c r="M33" s="611">
        <f>IF(ISNUMBER(Regressions!O7), Regressions!O7,0.0000000001)</f>
        <v>100</v>
      </c>
      <c r="N33" s="611">
        <f>IF(ISNUMBER(Regressions!P7), Regressions!P7,0.0000000001)</f>
        <v>0</v>
      </c>
      <c r="O33" s="611">
        <f>IF(ISNUMBER(Regressions!Q7), Regressions!Q7,0.0000000001)</f>
        <v>0</v>
      </c>
      <c r="P33" s="614" t="s">
        <v>207</v>
      </c>
      <c r="Q33" s="613">
        <f>IF(ISNUMBER(Regressions!U7), Regressions!U7,0.0000000001)</f>
        <v>0</v>
      </c>
      <c r="R33" s="613">
        <f>IF(ISNUMBER(Regressions!V7), Regressions!V7,0.0000000001)</f>
        <v>100</v>
      </c>
      <c r="S33" s="611">
        <f>IF(ISNUMBER(Regressions!W7), Regressions!W7,0.0000000001)</f>
        <v>100</v>
      </c>
      <c r="T33" s="611">
        <f>IF(ISNUMBER(Regressions!X7), Regressions!X7,0.0000000001)</f>
        <v>100</v>
      </c>
      <c r="U33" s="611">
        <f>IF(ISNUMBER(Regressions!Y7), Regressions!Y7,0.0000000001)</f>
        <v>0</v>
      </c>
      <c r="V33" s="615">
        <f>IF(ISNUMBER(Regressions!Z7), Regressions!Z7,0.0000000001)</f>
        <v>0</v>
      </c>
    </row>
    <row xmlns:x14ac="http://schemas.microsoft.com/office/spreadsheetml/2009/9/ac" r="34" x14ac:dyDescent="0.2">
      <c r="B34" s="616" t="s">
        <v>235</v>
      </c>
    </row>
    <row xmlns:x14ac="http://schemas.microsoft.com/office/spreadsheetml/2009/9/ac" r="35" ht="6" customHeight="true" x14ac:dyDescent="0.2"/>
    <row xmlns:x14ac="http://schemas.microsoft.com/office/spreadsheetml/2009/9/ac" r="36" s="567" customFormat="true" ht="50.1" customHeight="true" x14ac:dyDescent="0.2">
      <c r="B36" s="617" t="s">
        <v>34</v>
      </c>
      <c r="C36" s="618" t="s">
        <v>248</v>
      </c>
      <c r="D36" s="618"/>
      <c r="E36" s="618"/>
      <c r="F36" s="618"/>
      <c r="G36" s="618"/>
      <c r="H36" s="618"/>
      <c r="I36" s="617" t="s">
        <v>34</v>
      </c>
      <c r="J36" s="619" t="s">
        <v>249</v>
      </c>
      <c r="K36" s="620"/>
      <c r="L36" s="620"/>
      <c r="M36" s="620"/>
      <c r="N36" s="620"/>
      <c r="O36" s="620"/>
      <c r="P36" s="617" t="s">
        <v>34</v>
      </c>
      <c r="Q36" s="621" t="s">
        <v>250</v>
      </c>
      <c r="R36" s="621"/>
      <c r="S36" s="621"/>
      <c r="T36" s="621"/>
      <c r="U36" s="621"/>
      <c r="V36" s="621"/>
    </row>
    <row xmlns:x14ac="http://schemas.microsoft.com/office/spreadsheetml/2009/9/ac" r="37" ht="50.1" customHeight="true" x14ac:dyDescent="0.2">
      <c r="B37" s="617" t="s">
        <v>35</v>
      </c>
      <c r="C37" s="622" t="s">
        <v>251</v>
      </c>
      <c r="D37" s="622"/>
      <c r="E37" s="622"/>
      <c r="F37" s="622"/>
      <c r="G37" s="622"/>
      <c r="H37" s="622"/>
      <c r="I37" s="617" t="s">
        <v>35</v>
      </c>
      <c r="J37" s="622" t="s">
        <v>252</v>
      </c>
      <c r="K37" s="622"/>
      <c r="L37" s="622"/>
      <c r="M37" s="622"/>
      <c r="N37" s="622"/>
      <c r="O37" s="622"/>
      <c r="P37" s="617" t="s">
        <v>35</v>
      </c>
      <c r="Q37" s="622" t="s">
        <v>253</v>
      </c>
      <c r="R37" s="622"/>
      <c r="S37" s="622"/>
      <c r="T37" s="622"/>
      <c r="U37" s="622"/>
      <c r="V37" s="622"/>
    </row>
    <row xmlns:x14ac="http://schemas.microsoft.com/office/spreadsheetml/2009/9/ac" r="38" ht="50.1" customHeight="true" x14ac:dyDescent="0.2">
      <c r="B38" s="617" t="s">
        <v>36</v>
      </c>
      <c r="C38" s="623" t="s">
        <v>254</v>
      </c>
      <c r="D38" s="623"/>
      <c r="E38" s="623"/>
      <c r="F38" s="623"/>
      <c r="G38" s="623"/>
      <c r="H38" s="623"/>
      <c r="I38" s="617" t="s">
        <v>36</v>
      </c>
      <c r="J38" s="623" t="s">
        <v>255</v>
      </c>
      <c r="K38" s="623"/>
      <c r="L38" s="623"/>
      <c r="M38" s="623"/>
      <c r="N38" s="623"/>
      <c r="O38" s="623"/>
      <c r="P38" s="617" t="s">
        <v>36</v>
      </c>
      <c r="Q38" s="623" t="s">
        <v>256</v>
      </c>
      <c r="R38" s="623"/>
      <c r="S38" s="623"/>
      <c r="T38" s="623"/>
      <c r="U38" s="623"/>
      <c r="V38" s="623"/>
    </row>
    <row xmlns:x14ac="http://schemas.microsoft.com/office/spreadsheetml/2009/9/ac" r="39" ht="50.1" customHeight="true" x14ac:dyDescent="0.2">
      <c r="B39" s="617" t="s">
        <v>207</v>
      </c>
      <c r="C39" s="624" t="s">
        <v>257</v>
      </c>
      <c r="D39" s="624"/>
      <c r="E39" s="624"/>
      <c r="F39" s="624"/>
      <c r="G39" s="624"/>
      <c r="H39" s="624"/>
      <c r="I39" s="617" t="s">
        <v>207</v>
      </c>
      <c r="J39" s="624" t="s">
        <v>257</v>
      </c>
      <c r="K39" s="624"/>
      <c r="L39" s="624"/>
      <c r="M39" s="624"/>
      <c r="N39" s="624"/>
      <c r="O39" s="624"/>
      <c r="P39" s="617" t="s">
        <v>207</v>
      </c>
      <c r="Q39" s="624" t="s">
        <v>257</v>
      </c>
      <c r="R39" s="624"/>
      <c r="S39" s="624"/>
      <c r="T39" s="624"/>
      <c r="U39" s="624"/>
      <c r="V39" s="62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235</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235</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235</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8" t="str">
        <f>+RIGHT('Data Summary'!A6,LEN('Data Summary'!A6)-9)</f>
        <v>UIS</v>
      </c>
      <c r="B6" s="32" t="str">
        <f>+IF(ISTEXT('Data Summary'!B6),'Data Summary'!B6,"")</f>
        <v>Other</v>
      </c>
      <c r="C6" s="327">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8" t="str">
        <f ca="true">+RIGHT('Data Summary'!A7,LEN('Data Summary'!A7)-9)</f>
        <v>PWH</v>
      </c>
      <c r="B7" s="32" t="str">
        <f ca="true">+IF(ISTEXT('Data Summary'!B7),'Data Summary'!B7,"")</f>
        <v>Other</v>
      </c>
      <c r="C7" s="327">
        <f ca="true">+VALUE('Data Summary'!C7)</f>
        <v>2018</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t="e">
        <f ca="true">+IF(AND(ISNUMBER(OFFSET('Water Data'!$H$9,0,10*ROW('Water Data'!H1))),'Data Summary'!CG7="Yes"),OFFSET('Water Data'!$H$9,0,10*ROW('Water Data'!H1)),NA())</f>
        <v>#N/A</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t="e">
        <f ca="true">+IF(AND(ISNUMBER(OFFSET('Water Data'!$I$9,0,10*ROW('Water Data'!I1))),'Data Summary'!CJ7="Yes"),OFFSET('Water Data'!$I$9,0,10*ROW('Water Data'!I1)),NA())</f>
        <v>#N/A</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t="e">
        <f ca="true">+IF(AND(ISNUMBER(OFFSET('Hygiene Data'!$D$5,0,10*ROW('Hygiene Data'!D1))),'Data Summary'!DO7="Yes"),OFFSET('Hygiene Data'!$D$5,0,10*ROW('Hygiene Data'!D1)),NA())</f>
        <v>#N/A</v>
      </c>
      <c r="BA7" s="87" t="e">
        <f ca="true">+IF(AND(ISNUMBER(OFFSET('Hygiene Data'!$D$7,0,10*ROW('Hygiene Data'!D1))),'Data Summary'!DP7="Yes"),OFFSET('Hygiene Data'!$D$7,0,10*ROW('Hygiene Data'!D1)),NA())</f>
        <v>#N/A</v>
      </c>
      <c r="BB7" s="87" t="e">
        <f ca="true">+IF(AND(ISNUMBER(OFFSET('Hygiene Data'!$D$9,0,10*ROW('Hygiene Data'!D1))),'Data Summary'!DQ7="Yes"),OFFSET('Hygiene Data'!$D$9,0,10*ROW('Hygiene Data'!D1)),NA())</f>
        <v>#N/A</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t="e">
        <f ca="true">+IF(AND(ISNUMBER(OFFSET('Hygiene Data'!$H$5,0,10*ROW('Hygiene Data'!H1))),'Data Summary'!EA7="Yes"),OFFSET('Hygiene Data'!$H$5,0,10*ROW('Hygiene Data'!H1)),NA())</f>
        <v>#N/A</v>
      </c>
      <c r="BM7" s="87" t="e">
        <f ca="true">+IF(AND(ISNUMBER(OFFSET('Hygiene Data'!$H$7,0,10*ROW('Hygiene Data'!H1))),'Data Summary'!EB7="Yes"),OFFSET('Hygiene Data'!$H$7,0,10*ROW('Hygiene Data'!H1)),NA())</f>
        <v>#N/A</v>
      </c>
      <c r="BN7" s="87" t="e">
        <f ca="true">+IF(AND(ISNUMBER(OFFSET('Hygiene Data'!$H$9,0,10*ROW('Hygiene Data'!H1))),'Data Summary'!EC7="Yes"),OFFSET('Hygiene Data'!$H$9,0,10*ROW('Hygiene Data'!H1)),NA())</f>
        <v>#N/A</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28" t="str">
        <f ca="true">+RIGHT('Data Summary'!A8,LEN('Data Summary'!A8)-9)</f>
        <v>PWH</v>
      </c>
      <c r="B8" s="32" t="str">
        <f ca="true">+IF(ISTEXT('Data Summary'!B8),'Data Summary'!B8,"")</f>
        <v>Other</v>
      </c>
      <c r="C8" s="327">
        <f ca="true">+VALUE('Data Summary'!C8)</f>
        <v>2021</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t="e">
        <f ca="true">+IF(AND(ISNUMBER(OFFSET('Water Data'!$H$9,0,10*ROW('Water Data'!H2))),'Data Summary'!CG8="Yes"),OFFSET('Water Data'!$H$9,0,10*ROW('Water Data'!H2)),NA())</f>
        <v>#N/A</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t="e">
        <f ca="true">+IF(AND(ISNUMBER(OFFSET('Water Data'!$I$9,0,10*ROW('Water Data'!I2))),'Data Summary'!CJ8="Yes"),OFFSET('Water Data'!$I$9,0,10*ROW('Water Data'!I2)),NA())</f>
        <v>#N/A</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t="e">
        <f ca="true">+IF(AND(ISNUMBER(OFFSET('Hygiene Data'!$D$9,0,10*ROW('Hygiene Data'!D2))),'Data Summary'!DQ8="Yes"),OFFSET('Hygiene Data'!$D$9,0,10*ROW('Hygiene Data'!D2)),NA())</f>
        <v>#N/A</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t="e">
        <f ca="true">+IF(AND(ISNUMBER(OFFSET('Hygiene Data'!$H$9,0,10*ROW('Hygiene Data'!H2))),'Data Summary'!EC8="Yes"),OFFSET('Hygiene Data'!$H$9,0,10*ROW('Hygiene Data'!H2)),NA())</f>
        <v>#N/A</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t="e">
        <f ca="true">+IF(AND(ISNUMBER(OFFSET('Hygiene Data'!$I$9,0,10*ROW('Hygiene Data'!I2))),'Data Summary'!EF8="Yes"),OFFSET('Hygiene Data'!$I$9,0,10*ROW('Hygiene Data'!I2)),NA())</f>
        <v>#N/A</v>
      </c>
    </row>
    <row xmlns:x14ac="http://schemas.microsoft.com/office/spreadsheetml/2009/9/ac" r="9" x14ac:dyDescent="0.2">
      <c r="A9" s="328" t="str">
        <f ca="true">+RIGHT('Data Summary'!A9,LEN('Data Summary'!A9)-9)</f>
        <v>UIS</v>
      </c>
      <c r="B9" s="32" t="str">
        <f ca="true">+IF(ISTEXT('Data Summary'!B9),'Data Summary'!B9,"")</f>
        <v>Other</v>
      </c>
      <c r="C9" s="327">
        <f ca="true">+VALUE('Data Summary'!C9)</f>
        <v>2022</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28" t="e">
        <f ca="true">+RIGHT('Data Summary'!A10,LEN('Data Summary'!A10)-9)</f>
        <v>#VALUE!</v>
      </c>
      <c r="B10" s="32" t="str">
        <f ca="true">+IF(ISTEXT('Data Summary'!B10),'Data Summary'!B10,"")</f>
        <v/>
      </c>
      <c r="C10" s="327"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19D4E-7CA9-49EC-9DCE-1A88A696FAA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5"/>
      <c r="I1" s="545"/>
      <c r="J1" s="545"/>
      <c r="K1" s="545"/>
      <c r="L1" s="545"/>
      <c r="M1" s="545"/>
      <c r="N1" s="545"/>
      <c r="O1" s="545"/>
      <c r="P1" s="545"/>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100</v>
      </c>
      <c r="D4" s="9"/>
      <c r="E4" s="9"/>
      <c r="F4" s="9"/>
      <c r="G4" s="9">
        <v>100</v>
      </c>
      <c r="H4" s="9">
        <v>100</v>
      </c>
      <c r="I4" s="156"/>
      <c r="J4" s="154" t="s">
        <v>34</v>
      </c>
      <c r="K4" s="9">
        <v>2023</v>
      </c>
      <c r="L4" s="9">
        <v>100</v>
      </c>
      <c r="M4" s="9"/>
      <c r="N4" s="9"/>
      <c r="O4" s="9"/>
      <c r="P4" s="9">
        <v>100</v>
      </c>
      <c r="Q4" s="9">
        <v>100</v>
      </c>
      <c r="R4" s="153"/>
      <c r="S4" s="154" t="s">
        <v>34</v>
      </c>
      <c r="T4" s="9">
        <v>2023</v>
      </c>
      <c r="U4" s="9">
        <v>100</v>
      </c>
      <c r="V4" s="9"/>
      <c r="W4" s="9"/>
      <c r="X4" s="9"/>
      <c r="Y4" s="9">
        <v>100</v>
      </c>
      <c r="Z4" s="9">
        <v>100</v>
      </c>
      <c r="AA4" s="153"/>
      <c r="AB4" s="153"/>
      <c r="AC4" s="153"/>
      <c r="AD4" s="153"/>
      <c r="AE4" s="153"/>
      <c r="AF4" s="153"/>
      <c r="AG4" s="153"/>
    </row>
    <row xmlns:x14ac="http://schemas.microsoft.com/office/spreadsheetml/2009/9/ac" r="5" ht="15.75" x14ac:dyDescent="0.25">
      <c r="A5" s="154" t="s">
        <v>35</v>
      </c>
      <c r="B5" s="9">
        <v>2023</v>
      </c>
      <c r="C5" s="9">
        <v>0</v>
      </c>
      <c r="D5" s="9"/>
      <c r="E5" s="9"/>
      <c r="F5" s="9"/>
      <c r="G5" s="9">
        <v>0</v>
      </c>
      <c r="H5" s="9">
        <v>0</v>
      </c>
      <c r="I5" s="156"/>
      <c r="J5" s="154" t="s">
        <v>35</v>
      </c>
      <c r="K5" s="9">
        <v>2023</v>
      </c>
      <c r="L5" s="9">
        <v>0</v>
      </c>
      <c r="M5" s="9"/>
      <c r="N5" s="9"/>
      <c r="O5" s="9"/>
      <c r="P5" s="9">
        <v>0</v>
      </c>
      <c r="Q5" s="9">
        <v>0</v>
      </c>
      <c r="R5" s="153"/>
      <c r="S5" s="154" t="s">
        <v>35</v>
      </c>
      <c r="T5" s="9">
        <v>2023</v>
      </c>
      <c r="U5" s="9">
        <v>0</v>
      </c>
      <c r="V5" s="9"/>
      <c r="W5" s="9"/>
      <c r="X5" s="9"/>
      <c r="Y5" s="9">
        <v>0</v>
      </c>
      <c r="Z5" s="9">
        <v>0</v>
      </c>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v>0</v>
      </c>
      <c r="H6" s="9">
        <v>0</v>
      </c>
      <c r="I6" s="156"/>
      <c r="J6" s="154" t="s">
        <v>36</v>
      </c>
      <c r="K6" s="9">
        <v>2023</v>
      </c>
      <c r="L6" s="9">
        <v>0</v>
      </c>
      <c r="M6" s="9"/>
      <c r="N6" s="9"/>
      <c r="O6" s="9"/>
      <c r="P6" s="9">
        <v>0</v>
      </c>
      <c r="Q6" s="9">
        <v>0</v>
      </c>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211</v>
      </c>
      <c r="B7" s="9">
        <v>2023</v>
      </c>
      <c r="C7" s="9">
        <v>0</v>
      </c>
      <c r="D7" s="9">
        <v>100</v>
      </c>
      <c r="E7" s="9">
        <v>100</v>
      </c>
      <c r="F7" s="9">
        <v>100</v>
      </c>
      <c r="G7" s="9">
        <v>0</v>
      </c>
      <c r="H7" s="9">
        <v>0</v>
      </c>
      <c r="I7" s="153"/>
      <c r="J7" s="158" t="s">
        <v>211</v>
      </c>
      <c r="K7" s="9">
        <v>2023</v>
      </c>
      <c r="L7" s="9">
        <v>0</v>
      </c>
      <c r="M7" s="9">
        <v>100</v>
      </c>
      <c r="N7" s="9">
        <v>100</v>
      </c>
      <c r="O7" s="9">
        <v>100</v>
      </c>
      <c r="P7" s="9">
        <v>0</v>
      </c>
      <c r="Q7" s="9">
        <v>0</v>
      </c>
      <c r="R7" s="153"/>
      <c r="S7" s="158" t="s">
        <v>211</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208</v>
      </c>
      <c r="K13" s="169" t="s">
        <v>166</v>
      </c>
      <c r="L13" s="169" t="s">
        <v>94</v>
      </c>
      <c r="M13" s="169" t="s">
        <v>95</v>
      </c>
      <c r="N13" s="169" t="s">
        <v>96</v>
      </c>
      <c r="O13" s="171" t="s">
        <v>97</v>
      </c>
      <c r="P13" s="171" t="s">
        <v>209</v>
      </c>
      <c r="Q13" s="169" t="s">
        <v>123</v>
      </c>
      <c r="R13" s="169" t="s">
        <v>157</v>
      </c>
      <c r="S13" s="172" t="s">
        <v>98</v>
      </c>
      <c r="T13" s="173" t="s">
        <v>99</v>
      </c>
      <c r="U13" s="173" t="s">
        <v>100</v>
      </c>
      <c r="V13" s="173" t="s">
        <v>210</v>
      </c>
    </row>
    <row xmlns:x14ac="http://schemas.microsoft.com/office/spreadsheetml/2009/9/ac" r="14" s="176" customFormat="true" ht="12" x14ac:dyDescent="0.2">
      <c r="A14" s="174" t="s">
        <v>178</v>
      </c>
      <c r="B14" s="9">
        <v>2000</v>
      </c>
      <c r="C14" s="175" t="s">
        <v>7</v>
      </c>
      <c r="D14" s="9">
        <v>517064</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6" customFormat="true" ht="12" x14ac:dyDescent="0.2">
      <c r="A15" s="174" t="s">
        <v>178</v>
      </c>
      <c r="B15" s="9">
        <v>2001</v>
      </c>
      <c r="C15" s="175" t="s">
        <v>7</v>
      </c>
      <c r="D15" s="9">
        <v>498157</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6" customFormat="true" ht="12" x14ac:dyDescent="0.2">
      <c r="A16" s="174" t="s">
        <v>178</v>
      </c>
      <c r="B16" s="9">
        <v>2002</v>
      </c>
      <c r="C16" s="175" t="s">
        <v>7</v>
      </c>
      <c r="D16" s="9">
        <v>477950</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6" customFormat="true" ht="12" x14ac:dyDescent="0.2">
      <c r="A17" s="174" t="s">
        <v>178</v>
      </c>
      <c r="B17" s="9">
        <v>2003</v>
      </c>
      <c r="C17" s="175" t="s">
        <v>7</v>
      </c>
      <c r="D17" s="9">
        <v>458947</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6" customFormat="true" ht="12" x14ac:dyDescent="0.2">
      <c r="A18" s="174" t="s">
        <v>178</v>
      </c>
      <c r="B18" s="9">
        <v>2004</v>
      </c>
      <c r="C18" s="175" t="s">
        <v>7</v>
      </c>
      <c r="D18" s="9">
        <v>440283</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6" customFormat="true" ht="12" x14ac:dyDescent="0.2">
      <c r="A19" s="174" t="s">
        <v>178</v>
      </c>
      <c r="B19" s="9">
        <v>2005</v>
      </c>
      <c r="C19" s="175" t="s">
        <v>7</v>
      </c>
      <c r="D19" s="9">
        <v>421014</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6" customFormat="true" ht="12" x14ac:dyDescent="0.2">
      <c r="A20" s="174" t="s">
        <v>178</v>
      </c>
      <c r="B20" s="9">
        <v>2006</v>
      </c>
      <c r="C20" s="175" t="s">
        <v>7</v>
      </c>
      <c r="D20" s="9">
        <v>401637</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6" customFormat="true" ht="12" x14ac:dyDescent="0.2">
      <c r="A21" s="174" t="s">
        <v>178</v>
      </c>
      <c r="B21" s="9">
        <v>2007</v>
      </c>
      <c r="C21" s="175" t="s">
        <v>7</v>
      </c>
      <c r="D21" s="9">
        <v>383858</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6" customFormat="true" ht="12" x14ac:dyDescent="0.2">
      <c r="A22" s="174" t="s">
        <v>178</v>
      </c>
      <c r="B22" s="9">
        <v>2008</v>
      </c>
      <c r="C22" s="175" t="s">
        <v>7</v>
      </c>
      <c r="D22" s="9">
        <v>366619</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6" customFormat="true" ht="12" x14ac:dyDescent="0.2">
      <c r="A23" s="174" t="s">
        <v>178</v>
      </c>
      <c r="B23" s="9">
        <v>2009</v>
      </c>
      <c r="C23" s="175" t="s">
        <v>7</v>
      </c>
      <c r="D23" s="9">
        <v>351446</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6" customFormat="true" ht="12" x14ac:dyDescent="0.2">
      <c r="A24" s="174" t="s">
        <v>178</v>
      </c>
      <c r="B24" s="9">
        <v>2010</v>
      </c>
      <c r="C24" s="175" t="s">
        <v>7</v>
      </c>
      <c r="D24" s="9">
        <v>336494</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6" customFormat="true" ht="12" x14ac:dyDescent="0.2">
      <c r="A25" s="174" t="s">
        <v>178</v>
      </c>
      <c r="B25" s="9">
        <v>2011</v>
      </c>
      <c r="C25" s="175" t="s">
        <v>7</v>
      </c>
      <c r="D25" s="9">
        <v>324170</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6" customFormat="true" ht="12" x14ac:dyDescent="0.2">
      <c r="A26" s="174" t="s">
        <v>178</v>
      </c>
      <c r="B26" s="9">
        <v>2012</v>
      </c>
      <c r="C26" s="175" t="s">
        <v>7</v>
      </c>
      <c r="D26" s="9">
        <v>316189</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6" customFormat="true" ht="12" x14ac:dyDescent="0.2">
      <c r="A27" s="174" t="s">
        <v>178</v>
      </c>
      <c r="B27" s="9">
        <v>2013</v>
      </c>
      <c r="C27" s="175" t="s">
        <v>7</v>
      </c>
      <c r="D27" s="9">
        <v>310786</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6" customFormat="true" ht="12" x14ac:dyDescent="0.2">
      <c r="A28" s="174" t="s">
        <v>178</v>
      </c>
      <c r="B28" s="9">
        <v>2014</v>
      </c>
      <c r="C28" s="175" t="s">
        <v>7</v>
      </c>
      <c r="D28" s="9">
        <v>305969</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6" customFormat="true" ht="12" x14ac:dyDescent="0.2">
      <c r="A29" s="174" t="s">
        <v>178</v>
      </c>
      <c r="B29" s="9">
        <v>2015</v>
      </c>
      <c r="C29" s="175" t="s">
        <v>7</v>
      </c>
      <c r="D29" s="9">
        <v>303755</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6" customFormat="true" ht="12" x14ac:dyDescent="0.2">
      <c r="A30" s="174" t="s">
        <v>178</v>
      </c>
      <c r="B30" s="9">
        <v>2016</v>
      </c>
      <c r="C30" s="175" t="s">
        <v>7</v>
      </c>
      <c r="D30" s="9">
        <v>304316</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6" customFormat="true" ht="12" x14ac:dyDescent="0.2">
      <c r="A31" s="174" t="s">
        <v>178</v>
      </c>
      <c r="B31" s="9">
        <v>2017</v>
      </c>
      <c r="C31" s="175" t="s">
        <v>7</v>
      </c>
      <c r="D31" s="9">
        <v>306712</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6" customFormat="true" ht="12" x14ac:dyDescent="0.2">
      <c r="A32" s="174" t="s">
        <v>178</v>
      </c>
      <c r="B32" s="9">
        <v>2018</v>
      </c>
      <c r="C32" s="175" t="s">
        <v>7</v>
      </c>
      <c r="D32" s="9">
        <v>311058</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6" customFormat="true" ht="12" x14ac:dyDescent="0.2">
      <c r="A33" s="174" t="s">
        <v>178</v>
      </c>
      <c r="B33" s="9">
        <v>2019</v>
      </c>
      <c r="C33" s="175" t="s">
        <v>7</v>
      </c>
      <c r="D33" s="9">
        <v>314803</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6" customFormat="true" ht="12" x14ac:dyDescent="0.2">
      <c r="A34" s="174" t="s">
        <v>178</v>
      </c>
      <c r="B34" s="9">
        <v>2020</v>
      </c>
      <c r="C34" s="175" t="s">
        <v>7</v>
      </c>
      <c r="D34" s="9">
        <v>317913</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6" customFormat="true" ht="12" x14ac:dyDescent="0.2">
      <c r="A35" s="174" t="s">
        <v>178</v>
      </c>
      <c r="B35" s="9">
        <v>2021</v>
      </c>
      <c r="C35" s="175" t="s">
        <v>7</v>
      </c>
      <c r="D35" s="9">
        <v>320789</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6" customFormat="true" ht="12" x14ac:dyDescent="0.2">
      <c r="A36" s="174" t="s">
        <v>178</v>
      </c>
      <c r="B36" s="9">
        <v>2022</v>
      </c>
      <c r="C36" s="175" t="s">
        <v>7</v>
      </c>
      <c r="D36" s="9">
        <v>321618</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6" customFormat="true" ht="12" x14ac:dyDescent="0.2">
      <c r="A37" s="174" t="s">
        <v>178</v>
      </c>
      <c r="B37" s="9">
        <v>2023</v>
      </c>
      <c r="C37" s="175" t="s">
        <v>7</v>
      </c>
      <c r="D37" s="9">
        <v>312022</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178</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178</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178</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178</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178</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178</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178</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178</v>
      </c>
      <c r="B45" s="9">
        <v>2000</v>
      </c>
      <c r="C45" s="175" t="s">
        <v>1</v>
      </c>
      <c r="D45" s="9">
        <v>351949.95982299797</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178</v>
      </c>
      <c r="B46" s="9">
        <v>2001</v>
      </c>
      <c r="C46" s="175" t="s">
        <v>1</v>
      </c>
      <c r="D46" s="9">
        <v>338497.66629745491</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178</v>
      </c>
      <c r="B47" s="9">
        <v>2002</v>
      </c>
      <c r="C47" s="175" t="s">
        <v>1</v>
      </c>
      <c r="D47" s="9">
        <v>324289.06770706183</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178</v>
      </c>
      <c r="B48" s="9">
        <v>2003</v>
      </c>
      <c r="C48" s="175" t="s">
        <v>1</v>
      </c>
      <c r="D48" s="9">
        <v>311166.08000595088</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178</v>
      </c>
      <c r="B49" s="9">
        <v>2004</v>
      </c>
      <c r="C49" s="175" t="s">
        <v>1</v>
      </c>
      <c r="D49" s="9">
        <v>298952.16371818539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178</v>
      </c>
      <c r="B50" s="9">
        <v>2005</v>
      </c>
      <c r="C50" s="175" t="s">
        <v>1</v>
      </c>
      <c r="D50" s="9">
        <v>286289.52</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178</v>
      </c>
      <c r="B51" s="9">
        <v>2006</v>
      </c>
      <c r="C51" s="175" t="s">
        <v>1</v>
      </c>
      <c r="D51" s="9">
        <v>272980.63131156919</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178</v>
      </c>
      <c r="B52" s="9">
        <v>2007</v>
      </c>
      <c r="C52" s="175" t="s">
        <v>1</v>
      </c>
      <c r="D52" s="9">
        <v>260639.58785720819</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178</v>
      </c>
      <c r="B53" s="9">
        <v>2008</v>
      </c>
      <c r="C53" s="175" t="s">
        <v>1</v>
      </c>
      <c r="D53" s="9">
        <v>248692.3311174011</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178</v>
      </c>
      <c r="B54" s="9">
        <v>2009</v>
      </c>
      <c r="C54" s="175" t="s">
        <v>1</v>
      </c>
      <c r="D54" s="9">
        <v>238329.60095077509</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178</v>
      </c>
      <c r="B55" s="9">
        <v>2010</v>
      </c>
      <c r="C55" s="175" t="s">
        <v>1</v>
      </c>
      <c r="D55" s="9">
        <v>228280.90604125979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178</v>
      </c>
      <c r="B56" s="9">
        <v>2011</v>
      </c>
      <c r="C56" s="175" t="s">
        <v>1</v>
      </c>
      <c r="D56" s="9">
        <v>220010.94798431391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178</v>
      </c>
      <c r="B57" s="9">
        <v>2012</v>
      </c>
      <c r="C57" s="175" t="s">
        <v>1</v>
      </c>
      <c r="D57" s="9">
        <v>214682.8553652954</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178</v>
      </c>
      <c r="B58" s="9">
        <v>2013</v>
      </c>
      <c r="C58" s="175" t="s">
        <v>1</v>
      </c>
      <c r="D58" s="9">
        <v>211101.39998443611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178</v>
      </c>
      <c r="B59" s="9">
        <v>2014</v>
      </c>
      <c r="C59" s="175" t="s">
        <v>1</v>
      </c>
      <c r="D59" s="9">
        <v>207912.0655246735</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178</v>
      </c>
      <c r="B60" s="9">
        <v>2015</v>
      </c>
      <c r="C60" s="175" t="s">
        <v>1</v>
      </c>
      <c r="D60" s="9">
        <v>206492.65919685361</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178</v>
      </c>
      <c r="B61" s="9">
        <v>2016</v>
      </c>
      <c r="C61" s="175" t="s">
        <v>1</v>
      </c>
      <c r="D61" s="9">
        <v>206998.79769012451</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178</v>
      </c>
      <c r="B62" s="9">
        <v>2017</v>
      </c>
      <c r="C62" s="175" t="s">
        <v>1</v>
      </c>
      <c r="D62" s="9">
        <v>208794.1846398926</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178</v>
      </c>
      <c r="B63" s="9">
        <v>2018</v>
      </c>
      <c r="C63" s="175" t="s">
        <v>1</v>
      </c>
      <c r="D63" s="9">
        <v>211961.13704406741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178</v>
      </c>
      <c r="B64" s="9">
        <v>2019</v>
      </c>
      <c r="C64" s="175" t="s">
        <v>1</v>
      </c>
      <c r="D64" s="9">
        <v>214764.903044281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178</v>
      </c>
      <c r="B65" s="9">
        <v>2020</v>
      </c>
      <c r="C65" s="175" t="s">
        <v>1</v>
      </c>
      <c r="D65" s="9">
        <v>217182.27371154781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178</v>
      </c>
      <c r="B66" s="9">
        <v>2021</v>
      </c>
      <c r="C66" s="175" t="s">
        <v>1</v>
      </c>
      <c r="D66" s="9">
        <v>219487.03405403139</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178</v>
      </c>
      <c r="B67" s="9">
        <v>2022</v>
      </c>
      <c r="C67" s="175" t="s">
        <v>1</v>
      </c>
      <c r="D67" s="9">
        <v>220436.9801445007</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178</v>
      </c>
      <c r="B68" s="9">
        <v>2023</v>
      </c>
      <c r="C68" s="175" t="s">
        <v>1</v>
      </c>
      <c r="D68" s="9">
        <v>214268.62019271849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178</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178</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178</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178</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178</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178</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178</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178</v>
      </c>
      <c r="B76" s="9">
        <v>2000</v>
      </c>
      <c r="C76" s="175" t="s">
        <v>2</v>
      </c>
      <c r="D76" s="9">
        <v>165114.040177002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178</v>
      </c>
      <c r="B77" s="9">
        <v>2001</v>
      </c>
      <c r="C77" s="175" t="s">
        <v>2</v>
      </c>
      <c r="D77" s="9">
        <v>159659.33370254521</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178</v>
      </c>
      <c r="B78" s="9">
        <v>2002</v>
      </c>
      <c r="C78" s="175" t="s">
        <v>2</v>
      </c>
      <c r="D78" s="9">
        <v>153660.9322929382</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178</v>
      </c>
      <c r="B79" s="9">
        <v>2003</v>
      </c>
      <c r="C79" s="175" t="s">
        <v>2</v>
      </c>
      <c r="D79" s="9">
        <v>147780.91999404909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178</v>
      </c>
      <c r="B80" s="9">
        <v>2004</v>
      </c>
      <c r="C80" s="175" t="s">
        <v>2</v>
      </c>
      <c r="D80" s="9">
        <v>141330.83628181461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178</v>
      </c>
      <c r="B81" s="9">
        <v>2005</v>
      </c>
      <c r="C81" s="175" t="s">
        <v>2</v>
      </c>
      <c r="D81" s="9">
        <v>134724.48000000001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178</v>
      </c>
      <c r="B82" s="9">
        <v>2006</v>
      </c>
      <c r="C82" s="175" t="s">
        <v>2</v>
      </c>
      <c r="D82" s="9">
        <v>128656.3686884308</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178</v>
      </c>
      <c r="B83" s="9">
        <v>2007</v>
      </c>
      <c r="C83" s="175" t="s">
        <v>2</v>
      </c>
      <c r="D83" s="9">
        <v>123218.4121427918</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178</v>
      </c>
      <c r="B84" s="9">
        <v>2008</v>
      </c>
      <c r="C84" s="175" t="s">
        <v>2</v>
      </c>
      <c r="D84" s="9">
        <v>117926.6688825989</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178</v>
      </c>
      <c r="B85" s="9">
        <v>2009</v>
      </c>
      <c r="C85" s="175" t="s">
        <v>2</v>
      </c>
      <c r="D85" s="9">
        <v>113116.3990492249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178</v>
      </c>
      <c r="B86" s="9">
        <v>2010</v>
      </c>
      <c r="C86" s="175" t="s">
        <v>2</v>
      </c>
      <c r="D86" s="9">
        <v>108213.0939587402</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178</v>
      </c>
      <c r="B87" s="9">
        <v>2011</v>
      </c>
      <c r="C87" s="175" t="s">
        <v>2</v>
      </c>
      <c r="D87" s="9">
        <v>104159.052015686</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178</v>
      </c>
      <c r="B88" s="9">
        <v>2012</v>
      </c>
      <c r="C88" s="175" t="s">
        <v>2</v>
      </c>
      <c r="D88" s="9">
        <v>101506.1446347046</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178</v>
      </c>
      <c r="B89" s="9">
        <v>2013</v>
      </c>
      <c r="C89" s="175" t="s">
        <v>2</v>
      </c>
      <c r="D89" s="9">
        <v>99684.600015563963</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178</v>
      </c>
      <c r="B90" s="9">
        <v>2014</v>
      </c>
      <c r="C90" s="175" t="s">
        <v>2</v>
      </c>
      <c r="D90" s="9">
        <v>98056.934475326532</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178</v>
      </c>
      <c r="B91" s="9">
        <v>2015</v>
      </c>
      <c r="C91" s="175" t="s">
        <v>2</v>
      </c>
      <c r="D91" s="9">
        <v>97262.340803146362</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178</v>
      </c>
      <c r="B92" s="9">
        <v>2016</v>
      </c>
      <c r="C92" s="175" t="s">
        <v>2</v>
      </c>
      <c r="D92" s="9">
        <v>97317.202309875487</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178</v>
      </c>
      <c r="B93" s="9">
        <v>2017</v>
      </c>
      <c r="C93" s="175" t="s">
        <v>2</v>
      </c>
      <c r="D93" s="9">
        <v>97917.815360107415</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178</v>
      </c>
      <c r="B94" s="9">
        <v>2018</v>
      </c>
      <c r="C94" s="175" t="s">
        <v>2</v>
      </c>
      <c r="D94" s="9">
        <v>99096.862955932607</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178</v>
      </c>
      <c r="B95" s="9">
        <v>2019</v>
      </c>
      <c r="C95" s="175" t="s">
        <v>2</v>
      </c>
      <c r="D95" s="9">
        <v>100038.096955719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178</v>
      </c>
      <c r="B96" s="9">
        <v>2020</v>
      </c>
      <c r="C96" s="175" t="s">
        <v>2</v>
      </c>
      <c r="D96" s="9">
        <v>100730.72628845221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178</v>
      </c>
      <c r="B97" s="9">
        <v>2021</v>
      </c>
      <c r="C97" s="175" t="s">
        <v>2</v>
      </c>
      <c r="D97" s="9">
        <v>101301.96594596859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178</v>
      </c>
      <c r="B98" s="9">
        <v>2022</v>
      </c>
      <c r="C98" s="175" t="s">
        <v>2</v>
      </c>
      <c r="D98" s="9">
        <v>101181.0198554993</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178</v>
      </c>
      <c r="B99" s="9">
        <v>2023</v>
      </c>
      <c r="C99" s="175" t="s">
        <v>2</v>
      </c>
      <c r="D99" s="9">
        <v>97753.379807281497</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178</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178</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178</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178</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178</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178</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178</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178</v>
      </c>
      <c r="B107" s="9">
        <v>2000</v>
      </c>
      <c r="C107" s="175" t="s">
        <v>16</v>
      </c>
      <c r="D107" s="9">
        <v>88508</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178</v>
      </c>
      <c r="B108" s="9">
        <v>2001</v>
      </c>
      <c r="C108" s="175" t="s">
        <v>16</v>
      </c>
      <c r="D108" s="9">
        <v>81379</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178</v>
      </c>
      <c r="B109" s="9">
        <v>2002</v>
      </c>
      <c r="C109" s="175" t="s">
        <v>16</v>
      </c>
      <c r="D109" s="9">
        <v>76456</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178</v>
      </c>
      <c r="B110" s="9">
        <v>2003</v>
      </c>
      <c r="C110" s="177" t="s">
        <v>16</v>
      </c>
      <c r="D110" s="9">
        <v>74552</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178</v>
      </c>
      <c r="B111" s="9">
        <v>2004</v>
      </c>
      <c r="C111" s="177" t="s">
        <v>16</v>
      </c>
      <c r="D111" s="9">
        <v>75100</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178</v>
      </c>
      <c r="B112" s="9">
        <v>2005</v>
      </c>
      <c r="C112" s="177" t="s">
        <v>16</v>
      </c>
      <c r="D112" s="9">
        <v>76018</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178</v>
      </c>
      <c r="B113" s="9">
        <v>2006</v>
      </c>
      <c r="C113" s="177" t="s">
        <v>16</v>
      </c>
      <c r="D113" s="9">
        <v>77487</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178</v>
      </c>
      <c r="B114" s="9">
        <v>2007</v>
      </c>
      <c r="C114" s="177" t="s">
        <v>16</v>
      </c>
      <c r="D114" s="9">
        <v>79060</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178</v>
      </c>
      <c r="B115" s="9">
        <v>2008</v>
      </c>
      <c r="C115" s="177" t="s">
        <v>16</v>
      </c>
      <c r="D115" s="9">
        <v>79234</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178</v>
      </c>
      <c r="B116" s="9">
        <v>2009</v>
      </c>
      <c r="C116" s="179" t="s">
        <v>16</v>
      </c>
      <c r="D116" s="9">
        <v>81201</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178</v>
      </c>
      <c r="B117" s="9">
        <v>2010</v>
      </c>
      <c r="C117" s="179" t="s">
        <v>16</v>
      </c>
      <c r="D117" s="9">
        <v>82740</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178</v>
      </c>
      <c r="B118" s="9">
        <v>2011</v>
      </c>
      <c r="C118" s="179" t="s">
        <v>16</v>
      </c>
      <c r="D118" s="9">
        <v>83788</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178</v>
      </c>
      <c r="B119" s="9">
        <v>2012</v>
      </c>
      <c r="C119" s="179" t="s">
        <v>16</v>
      </c>
      <c r="D119" s="9">
        <v>86600</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178</v>
      </c>
      <c r="B120" s="9">
        <v>2013</v>
      </c>
      <c r="C120" s="179" t="s">
        <v>16</v>
      </c>
      <c r="D120" s="9">
        <v>86537</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178</v>
      </c>
      <c r="B121" s="9">
        <v>2014</v>
      </c>
      <c r="C121" s="179" t="s">
        <v>16</v>
      </c>
      <c r="D121" s="9">
        <v>84216</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178</v>
      </c>
      <c r="B122" s="9">
        <v>2015</v>
      </c>
      <c r="C122" s="179" t="s">
        <v>16</v>
      </c>
      <c r="D122" s="9">
        <v>80926</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178</v>
      </c>
      <c r="B123" s="9">
        <v>2016</v>
      </c>
      <c r="C123" s="179" t="s">
        <v>16</v>
      </c>
      <c r="D123" s="9">
        <v>78387</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178</v>
      </c>
      <c r="B124" s="9">
        <v>2017</v>
      </c>
      <c r="C124" s="179" t="s">
        <v>16</v>
      </c>
      <c r="D124" s="9">
        <v>78439</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178</v>
      </c>
      <c r="B125" s="9">
        <v>2018</v>
      </c>
      <c r="C125" s="179" t="s">
        <v>16</v>
      </c>
      <c r="D125" s="9">
        <v>81428</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178</v>
      </c>
      <c r="B126" s="9">
        <v>2019</v>
      </c>
      <c r="C126" s="179" t="s">
        <v>16</v>
      </c>
      <c r="D126" s="9">
        <v>84755</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178</v>
      </c>
      <c r="B127" s="9">
        <v>2020</v>
      </c>
      <c r="C127" s="179" t="s">
        <v>16</v>
      </c>
      <c r="D127" s="9">
        <v>86820</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178</v>
      </c>
      <c r="B128" s="9">
        <v>2021</v>
      </c>
      <c r="C128" s="179" t="s">
        <v>16</v>
      </c>
      <c r="D128" s="9">
        <v>86895</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178</v>
      </c>
      <c r="B129" s="9">
        <v>2022</v>
      </c>
      <c r="C129" s="179" t="s">
        <v>16</v>
      </c>
      <c r="D129" s="9">
        <v>84295</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178</v>
      </c>
      <c r="B130" s="9">
        <v>2023</v>
      </c>
      <c r="C130" s="179" t="s">
        <v>16</v>
      </c>
      <c r="D130" s="9">
        <v>78664</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178</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178</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178</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178</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178</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178</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178</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178</v>
      </c>
      <c r="B138" s="9">
        <v>2000</v>
      </c>
      <c r="C138" s="179" t="s">
        <v>17</v>
      </c>
      <c r="D138" s="9">
        <v>132664</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178</v>
      </c>
      <c r="B139" s="9">
        <v>2001</v>
      </c>
      <c r="C139" s="179" t="s">
        <v>17</v>
      </c>
      <c r="D139" s="9">
        <v>121489</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178</v>
      </c>
      <c r="B140" s="9">
        <v>2002</v>
      </c>
      <c r="C140" s="179" t="s">
        <v>17</v>
      </c>
      <c r="D140" s="9">
        <v>109520</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178</v>
      </c>
      <c r="B141" s="9">
        <v>2003</v>
      </c>
      <c r="C141" s="179" t="s">
        <v>17</v>
      </c>
      <c r="D141" s="9">
        <v>98422</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178</v>
      </c>
      <c r="B142" s="9">
        <v>2004</v>
      </c>
      <c r="C142" s="179" t="s">
        <v>17</v>
      </c>
      <c r="D142" s="9">
        <v>87641</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178</v>
      </c>
      <c r="B143" s="9">
        <v>2005</v>
      </c>
      <c r="C143" s="179" t="s">
        <v>17</v>
      </c>
      <c r="D143" s="9">
        <v>80471</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178</v>
      </c>
      <c r="B144" s="9">
        <v>2006</v>
      </c>
      <c r="C144" s="179" t="s">
        <v>17</v>
      </c>
      <c r="D144" s="9">
        <v>75575</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178</v>
      </c>
      <c r="B145" s="9">
        <v>2007</v>
      </c>
      <c r="C145" s="179" t="s">
        <v>17</v>
      </c>
      <c r="D145" s="9">
        <v>116439</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178</v>
      </c>
      <c r="B146" s="9">
        <v>2008</v>
      </c>
      <c r="C146" s="179" t="s">
        <v>17</v>
      </c>
      <c r="D146" s="9">
        <v>113115</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178</v>
      </c>
      <c r="B147" s="9">
        <v>2009</v>
      </c>
      <c r="C147" s="179" t="s">
        <v>17</v>
      </c>
      <c r="D147" s="9">
        <v>110997</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178</v>
      </c>
      <c r="B148" s="9">
        <v>2010</v>
      </c>
      <c r="C148" s="179" t="s">
        <v>17</v>
      </c>
      <c r="D148" s="9">
        <v>110424</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178</v>
      </c>
      <c r="B149" s="9">
        <v>2011</v>
      </c>
      <c r="C149" s="179" t="s">
        <v>17</v>
      </c>
      <c r="D149" s="9">
        <v>111128</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178</v>
      </c>
      <c r="B150" s="9">
        <v>2012</v>
      </c>
      <c r="C150" s="179" t="s">
        <v>17</v>
      </c>
      <c r="D150" s="9">
        <v>112233</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178</v>
      </c>
      <c r="B151" s="9">
        <v>2013</v>
      </c>
      <c r="C151" s="179" t="s">
        <v>17</v>
      </c>
      <c r="D151" s="9">
        <v>113650</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178</v>
      </c>
      <c r="B152" s="9">
        <v>2014</v>
      </c>
      <c r="C152" s="179" t="s">
        <v>17</v>
      </c>
      <c r="D152" s="9">
        <v>114829</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178</v>
      </c>
      <c r="B153" s="9">
        <v>2015</v>
      </c>
      <c r="C153" s="179" t="s">
        <v>17</v>
      </c>
      <c r="D153" s="9">
        <v>118019</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178</v>
      </c>
      <c r="B154" s="9">
        <v>2016</v>
      </c>
      <c r="C154" s="179" t="s">
        <v>17</v>
      </c>
      <c r="D154" s="9">
        <v>121280</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178</v>
      </c>
      <c r="B155" s="9">
        <v>2017</v>
      </c>
      <c r="C155" s="179" t="s">
        <v>17</v>
      </c>
      <c r="D155" s="9">
        <v>122279</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178</v>
      </c>
      <c r="B156" s="9">
        <v>2018</v>
      </c>
      <c r="C156" s="179" t="s">
        <v>17</v>
      </c>
      <c r="D156" s="9">
        <v>122145</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178</v>
      </c>
      <c r="B157" s="9">
        <v>2019</v>
      </c>
      <c r="C157" s="179" t="s">
        <v>17</v>
      </c>
      <c r="D157" s="9">
        <v>120807</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178</v>
      </c>
      <c r="B158" s="9">
        <v>2020</v>
      </c>
      <c r="C158" s="179" t="s">
        <v>17</v>
      </c>
      <c r="D158" s="9">
        <v>120252</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178</v>
      </c>
      <c r="B159" s="9">
        <v>2021</v>
      </c>
      <c r="C159" s="179" t="s">
        <v>17</v>
      </c>
      <c r="D159" s="9">
        <v>119584</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178</v>
      </c>
      <c r="B160" s="9">
        <v>2022</v>
      </c>
      <c r="C160" s="179" t="s">
        <v>17</v>
      </c>
      <c r="D160" s="9">
        <v>119410</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178</v>
      </c>
      <c r="B161" s="9">
        <v>2023</v>
      </c>
      <c r="C161" s="179" t="s">
        <v>17</v>
      </c>
      <c r="D161" s="9">
        <v>117006</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178</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178</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178</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178</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178</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178</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178</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178</v>
      </c>
      <c r="B169" s="9">
        <v>2000</v>
      </c>
      <c r="C169" s="180" t="s">
        <v>18</v>
      </c>
      <c r="D169" s="9">
        <v>295892</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178</v>
      </c>
      <c r="B170" s="9">
        <v>2001</v>
      </c>
      <c r="C170" s="180" t="s">
        <v>18</v>
      </c>
      <c r="D170" s="9">
        <v>295289</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178</v>
      </c>
      <c r="B171" s="9">
        <v>2002</v>
      </c>
      <c r="C171" s="180" t="s">
        <v>18</v>
      </c>
      <c r="D171" s="9">
        <v>291974</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178</v>
      </c>
      <c r="B172" s="9">
        <v>2003</v>
      </c>
      <c r="C172" s="180" t="s">
        <v>18</v>
      </c>
      <c r="D172" s="9">
        <v>285973</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178</v>
      </c>
      <c r="B173" s="9">
        <v>2004</v>
      </c>
      <c r="C173" s="180" t="s">
        <v>18</v>
      </c>
      <c r="D173" s="9">
        <v>277542</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178</v>
      </c>
      <c r="B174" s="9">
        <v>2005</v>
      </c>
      <c r="C174" s="180" t="s">
        <v>18</v>
      </c>
      <c r="D174" s="9">
        <v>264525</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178</v>
      </c>
      <c r="B175" s="9">
        <v>2006</v>
      </c>
      <c r="C175" s="180" t="s">
        <v>18</v>
      </c>
      <c r="D175" s="9">
        <v>248575</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178</v>
      </c>
      <c r="B176" s="9">
        <v>2007</v>
      </c>
      <c r="C176" s="180" t="s">
        <v>18</v>
      </c>
      <c r="D176" s="9">
        <v>188359</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178</v>
      </c>
      <c r="B177" s="9">
        <v>2008</v>
      </c>
      <c r="C177" s="180" t="s">
        <v>18</v>
      </c>
      <c r="D177" s="9">
        <v>174270</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178</v>
      </c>
      <c r="B178" s="9">
        <v>2009</v>
      </c>
      <c r="C178" s="180" t="s">
        <v>18</v>
      </c>
      <c r="D178" s="9">
        <v>159248</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178</v>
      </c>
      <c r="B179" s="9">
        <v>2010</v>
      </c>
      <c r="C179" s="180" t="s">
        <v>18</v>
      </c>
      <c r="D179" s="9">
        <v>143330</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178</v>
      </c>
      <c r="B180" s="9">
        <v>2011</v>
      </c>
      <c r="C180" s="180" t="s">
        <v>18</v>
      </c>
      <c r="D180" s="9">
        <v>129254</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178</v>
      </c>
      <c r="B181" s="9">
        <v>2012</v>
      </c>
      <c r="C181" s="180" t="s">
        <v>18</v>
      </c>
      <c r="D181" s="9">
        <v>117356</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178</v>
      </c>
      <c r="B182" s="9">
        <v>2013</v>
      </c>
      <c r="C182" s="180" t="s">
        <v>18</v>
      </c>
      <c r="D182" s="9">
        <v>110599</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178</v>
      </c>
      <c r="B183" s="9">
        <v>2014</v>
      </c>
      <c r="C183" s="180" t="s">
        <v>18</v>
      </c>
      <c r="D183" s="9">
        <v>106924</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178</v>
      </c>
      <c r="B184" s="9">
        <v>2015</v>
      </c>
      <c r="C184" s="180" t="s">
        <v>18</v>
      </c>
      <c r="D184" s="9">
        <v>104810</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178</v>
      </c>
      <c r="B185" s="9">
        <v>2016</v>
      </c>
      <c r="C185" s="180" t="s">
        <v>18</v>
      </c>
      <c r="D185" s="9">
        <v>104649</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178</v>
      </c>
      <c r="B186" s="9">
        <v>2017</v>
      </c>
      <c r="C186" s="180" t="s">
        <v>18</v>
      </c>
      <c r="D186" s="9">
        <v>105994</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178</v>
      </c>
      <c r="B187" s="9">
        <v>2018</v>
      </c>
      <c r="C187" s="180" t="s">
        <v>18</v>
      </c>
      <c r="D187" s="9">
        <v>107485</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178</v>
      </c>
      <c r="B188" s="9">
        <v>2019</v>
      </c>
      <c r="C188" s="180" t="s">
        <v>18</v>
      </c>
      <c r="D188" s="9">
        <v>109241</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178</v>
      </c>
      <c r="B189" s="9">
        <v>2020</v>
      </c>
      <c r="C189" s="180" t="s">
        <v>18</v>
      </c>
      <c r="D189" s="9">
        <v>110841</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178</v>
      </c>
      <c r="B190" s="9">
        <v>2021</v>
      </c>
      <c r="C190" s="180" t="s">
        <v>18</v>
      </c>
      <c r="D190" s="9">
        <v>114310</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178</v>
      </c>
      <c r="B191" s="9">
        <v>2022</v>
      </c>
      <c r="C191" s="180" t="s">
        <v>18</v>
      </c>
      <c r="D191" s="9">
        <v>117913</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178</v>
      </c>
      <c r="B192" s="9">
        <v>2023</v>
      </c>
      <c r="C192" s="180" t="s">
        <v>18</v>
      </c>
      <c r="D192" s="9">
        <v>116352</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178</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178</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178</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178</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178</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178</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178</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E0D6D-BB7E-4FE1-BC10-3BC1ADECCBB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6" t="s">
        <v>236</v>
      </c>
      <c r="B1" s="547"/>
      <c r="C1" s="547"/>
      <c r="D1" s="547"/>
      <c r="E1" s="548" t="s">
        <v>52</v>
      </c>
      <c r="F1" s="549"/>
      <c r="G1" s="549"/>
      <c r="H1" s="549"/>
      <c r="I1" s="550"/>
      <c r="J1" s="551" t="s">
        <v>10</v>
      </c>
      <c r="K1" s="551"/>
      <c r="L1" s="551"/>
      <c r="M1" s="551"/>
      <c r="N1" s="551"/>
      <c r="O1" s="552" t="s">
        <v>11</v>
      </c>
      <c r="P1" s="553"/>
      <c r="Q1" s="553"/>
      <c r="R1" s="553"/>
      <c r="S1" s="554"/>
    </row>
    <row xmlns:x14ac="http://schemas.microsoft.com/office/spreadsheetml/2009/9/ac" r="2" x14ac:dyDescent="0.2">
      <c r="A2" s="547"/>
      <c r="B2" s="547"/>
      <c r="C2" s="547"/>
      <c r="D2" s="547"/>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182</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9" t="str">
        <f>IF(ISBLANK(Regressions!A14), " ", Regressions!A14)</f>
        <v>Latvia</v>
      </c>
      <c r="B4" s="330">
        <f>IF(ISBLANK(Regressions!B14), " ", Regressions!B14)</f>
        <v>2000</v>
      </c>
      <c r="C4" s="206" t="str">
        <f>IF(ISBLANK(Regressions!C14), " ", Regressions!C14)</f>
        <v>National</v>
      </c>
      <c r="D4" s="331">
        <f>IF(ISBLANK(Regressions!D14), " ", Regressions!D14)</f>
        <v>517064</v>
      </c>
      <c r="E4" s="207">
        <f>IF(ISNUMBER(Regressions!E14),ROUND(Regressions!E14, 1), NA())</f>
        <v>100</v>
      </c>
      <c r="F4" s="332">
        <f>IF(ISNUMBER(Regressions!F14),ROUND(Regressions!F14, 1), NA())</f>
        <v>100</v>
      </c>
      <c r="G4" s="229">
        <f>IF(ISNUMBER(Regressions!G14),ROUND(Regressions!G14, 1), NA())</f>
        <v>100</v>
      </c>
      <c r="H4" s="333">
        <f>IF(ISNUMBER(Regressions!H14),ROUND(Regressions!H14, 1), NA())</f>
        <v>0</v>
      </c>
      <c r="I4" s="230">
        <f>IF(ISNUMBER(Regressions!I14),ROUND(Regressions!I14, 1), NA())</f>
        <v>0</v>
      </c>
      <c r="J4" s="334">
        <f>IF(ISNUMBER(Regressions!K14),ROUND(Regressions!K14, 1), NA())</f>
        <v>100</v>
      </c>
      <c r="K4" s="332">
        <f>IF(ISNUMBER(Regressions!L14),ROUND(Regressions!L14, 1), NA())</f>
        <v>100</v>
      </c>
      <c r="L4" s="231">
        <f>IF(ISNUMBER(Regressions!M14),ROUND(Regressions!M14, 1), NA())</f>
        <v>100</v>
      </c>
      <c r="M4" s="333">
        <f>IF(ISNUMBER(Regressions!N14),ROUND(Regressions!N14, 1), NA())</f>
        <v>0</v>
      </c>
      <c r="N4" s="230">
        <f>IF(ISNUMBER(Regressions!O14),ROUND(Regressions!O14, 1), NA())</f>
        <v>0</v>
      </c>
      <c r="O4" s="334">
        <f>IF(ISNUMBER(Regressions!Q14),ROUND(Regressions!Q14, 1), NA())</f>
        <v>100</v>
      </c>
      <c r="P4" s="332">
        <f>IF(ISNUMBER(Regressions!R14),ROUND(Regressions!R14, 1), NA())</f>
        <v>100</v>
      </c>
      <c r="Q4" s="208">
        <f>IF(ISNUMBER(Regressions!S14),ROUND(Regressions!S14, 1), NA())</f>
        <v>100</v>
      </c>
      <c r="R4" s="333">
        <f>IF(ISNUMBER(Regressions!T14),ROUND(Regressions!T14, 1), NA())</f>
        <v>0</v>
      </c>
      <c r="S4" s="230">
        <f>IF(ISNUMBER(Regressions!U14),ROUND(Regressions!U14, 1), NA())</f>
        <v>0</v>
      </c>
    </row>
    <row xmlns:x14ac="http://schemas.microsoft.com/office/spreadsheetml/2009/9/ac" r="5" x14ac:dyDescent="0.2">
      <c r="A5" s="329" t="str">
        <f>IF(ISBLANK(Regressions!A15), " ", Regressions!A15)</f>
        <v>Latvia</v>
      </c>
      <c r="B5" s="330">
        <f>IF(ISBLANK(Regressions!B15), " ", Regressions!B15)</f>
        <v>2001</v>
      </c>
      <c r="C5" s="335" t="str">
        <f>IF(ISBLANK(Regressions!C15), " ", Regressions!C15)</f>
        <v>National</v>
      </c>
      <c r="D5" s="331">
        <f>IF(ISBLANK(Regressions!D15), " ", Regressions!D15)</f>
        <v>498157</v>
      </c>
      <c r="E5" s="207">
        <f>IF(ISNUMBER(Regressions!E15),ROUND(Regressions!E15, 1), NA())</f>
        <v>100</v>
      </c>
      <c r="F5" s="332">
        <f>IF(ISNUMBER(Regressions!F15),ROUND(Regressions!F15, 1), NA())</f>
        <v>100</v>
      </c>
      <c r="G5" s="229">
        <f>IF(ISNUMBER(Regressions!G15),ROUND(Regressions!G15, 1), NA())</f>
        <v>100</v>
      </c>
      <c r="H5" s="333">
        <f>IF(ISNUMBER(Regressions!H15),ROUND(Regressions!H15, 1), NA())</f>
        <v>0</v>
      </c>
      <c r="I5" s="230">
        <f>IF(ISNUMBER(Regressions!I15),ROUND(Regressions!I15, 1), NA())</f>
        <v>0</v>
      </c>
      <c r="J5" s="334">
        <f>IF(ISNUMBER(Regressions!K15),ROUND(Regressions!K15, 1), NA())</f>
        <v>100</v>
      </c>
      <c r="K5" s="332">
        <f>IF(ISNUMBER(Regressions!L15),ROUND(Regressions!L15, 1), NA())</f>
        <v>100</v>
      </c>
      <c r="L5" s="231">
        <f>IF(ISNUMBER(Regressions!M15),ROUND(Regressions!M15, 1), NA())</f>
        <v>100</v>
      </c>
      <c r="M5" s="333">
        <f>IF(ISNUMBER(Regressions!N15),ROUND(Regressions!N15, 1), NA())</f>
        <v>0</v>
      </c>
      <c r="N5" s="230">
        <f>IF(ISNUMBER(Regressions!O15),ROUND(Regressions!O15, 1), NA())</f>
        <v>0</v>
      </c>
      <c r="O5" s="334">
        <f>IF(ISNUMBER(Regressions!Q15),ROUND(Regressions!Q15, 1), NA())</f>
        <v>100</v>
      </c>
      <c r="P5" s="332">
        <f>IF(ISNUMBER(Regressions!R15),ROUND(Regressions!R15, 1), NA())</f>
        <v>100</v>
      </c>
      <c r="Q5" s="208">
        <f>IF(ISNUMBER(Regressions!S15),ROUND(Regressions!S15, 1), NA())</f>
        <v>100</v>
      </c>
      <c r="R5" s="333">
        <f>IF(ISNUMBER(Regressions!T15),ROUND(Regressions!T15, 1), NA())</f>
        <v>0</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Latvia</v>
      </c>
      <c r="B6" s="330">
        <f>IF(ISBLANK(Regressions!B16), " ", Regressions!B16)</f>
        <v>2002</v>
      </c>
      <c r="C6" s="335" t="str">
        <f>IF(ISBLANK(Regressions!C16), " ", Regressions!C16)</f>
        <v>National</v>
      </c>
      <c r="D6" s="331">
        <f>IF(ISBLANK(Regressions!D16), " ", Regressions!D16)</f>
        <v>477950</v>
      </c>
      <c r="E6" s="207">
        <f>IF(ISNUMBER(Regressions!E16),ROUND(Regressions!E16, 1), NA())</f>
        <v>100</v>
      </c>
      <c r="F6" s="332">
        <f>IF(ISNUMBER(Regressions!F16),ROUND(Regressions!F16, 1), NA())</f>
        <v>100</v>
      </c>
      <c r="G6" s="229">
        <f>IF(ISNUMBER(Regressions!G16),ROUND(Regressions!G16, 1), NA())</f>
        <v>100</v>
      </c>
      <c r="H6" s="333">
        <f>IF(ISNUMBER(Regressions!H16),ROUND(Regressions!H16, 1), NA())</f>
        <v>0</v>
      </c>
      <c r="I6" s="230">
        <f>IF(ISNUMBER(Regressions!I16),ROUND(Regressions!I16, 1), NA())</f>
        <v>0</v>
      </c>
      <c r="J6" s="334">
        <f>IF(ISNUMBER(Regressions!K16),ROUND(Regressions!K16, 1), NA())</f>
        <v>100</v>
      </c>
      <c r="K6" s="332">
        <f>IF(ISNUMBER(Regressions!L16),ROUND(Regressions!L16, 1), NA())</f>
        <v>100</v>
      </c>
      <c r="L6" s="231">
        <f>IF(ISNUMBER(Regressions!M16),ROUND(Regressions!M16, 1), NA())</f>
        <v>100</v>
      </c>
      <c r="M6" s="333">
        <f>IF(ISNUMBER(Regressions!N16),ROUND(Regressions!N16, 1), NA())</f>
        <v>0</v>
      </c>
      <c r="N6" s="230">
        <f>IF(ISNUMBER(Regressions!O16),ROUND(Regressions!O16, 1), NA())</f>
        <v>0</v>
      </c>
      <c r="O6" s="334">
        <f>IF(ISNUMBER(Regressions!Q16),ROUND(Regressions!Q16, 1), NA())</f>
        <v>100</v>
      </c>
      <c r="P6" s="332">
        <f>IF(ISNUMBER(Regressions!R16),ROUND(Regressions!R16, 1), NA())</f>
        <v>100</v>
      </c>
      <c r="Q6" s="208">
        <f>IF(ISNUMBER(Regressions!S16),ROUND(Regressions!S16, 1), NA())</f>
        <v>100</v>
      </c>
      <c r="R6" s="333">
        <f>IF(ISNUMBER(Regressions!T16),ROUND(Regressions!T16, 1), NA())</f>
        <v>0</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Latvia</v>
      </c>
      <c r="B7" s="330">
        <f>IF(ISBLANK(Regressions!B17), " ", Regressions!B17)</f>
        <v>2003</v>
      </c>
      <c r="C7" s="335" t="str">
        <f>IF(ISBLANK(Regressions!C17), " ", Regressions!C17)</f>
        <v>National</v>
      </c>
      <c r="D7" s="331">
        <f>IF(ISBLANK(Regressions!D17), " ", Regressions!D17)</f>
        <v>458947</v>
      </c>
      <c r="E7" s="207">
        <f>IF(ISNUMBER(Regressions!E17),ROUND(Regressions!E17, 1), NA())</f>
        <v>100</v>
      </c>
      <c r="F7" s="332">
        <f>IF(ISNUMBER(Regressions!F17),ROUND(Regressions!F17, 1), NA())</f>
        <v>100</v>
      </c>
      <c r="G7" s="229">
        <f>IF(ISNUMBER(Regressions!G17),ROUND(Regressions!G17, 1), NA())</f>
        <v>100</v>
      </c>
      <c r="H7" s="333">
        <f>IF(ISNUMBER(Regressions!H17),ROUND(Regressions!H17, 1), NA())</f>
        <v>0</v>
      </c>
      <c r="I7" s="230">
        <f>IF(ISNUMBER(Regressions!I17),ROUND(Regressions!I17, 1), NA())</f>
        <v>0</v>
      </c>
      <c r="J7" s="334">
        <f>IF(ISNUMBER(Regressions!K17),ROUND(Regressions!K17, 1), NA())</f>
        <v>100</v>
      </c>
      <c r="K7" s="332">
        <f>IF(ISNUMBER(Regressions!L17),ROUND(Regressions!L17, 1), NA())</f>
        <v>100</v>
      </c>
      <c r="L7" s="231">
        <f>IF(ISNUMBER(Regressions!M17),ROUND(Regressions!M17, 1), NA())</f>
        <v>100</v>
      </c>
      <c r="M7" s="333">
        <f>IF(ISNUMBER(Regressions!N17),ROUND(Regressions!N17, 1), NA())</f>
        <v>0</v>
      </c>
      <c r="N7" s="230">
        <f>IF(ISNUMBER(Regressions!O17),ROUND(Regressions!O17, 1), NA())</f>
        <v>0</v>
      </c>
      <c r="O7" s="334">
        <f>IF(ISNUMBER(Regressions!Q17),ROUND(Regressions!Q17, 1), NA())</f>
        <v>100</v>
      </c>
      <c r="P7" s="332">
        <f>IF(ISNUMBER(Regressions!R17),ROUND(Regressions!R17, 1), NA())</f>
        <v>100</v>
      </c>
      <c r="Q7" s="208">
        <f>IF(ISNUMBER(Regressions!S17),ROUND(Regressions!S17, 1), NA())</f>
        <v>100</v>
      </c>
      <c r="R7" s="333">
        <f>IF(ISNUMBER(Regressions!T17),ROUND(Regressions!T17, 1), NA())</f>
        <v>0</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Latvia</v>
      </c>
      <c r="B8" s="330">
        <f>IF(ISBLANK(Regressions!B18), " ", Regressions!B18)</f>
        <v>2004</v>
      </c>
      <c r="C8" s="335" t="str">
        <f>IF(ISBLANK(Regressions!C18), " ", Regressions!C18)</f>
        <v>National</v>
      </c>
      <c r="D8" s="331">
        <f>IF(ISBLANK(Regressions!D18), " ", Regressions!D18)</f>
        <v>440283</v>
      </c>
      <c r="E8" s="207">
        <f>IF(ISNUMBER(Regressions!E18),ROUND(Regressions!E18, 1), NA())</f>
        <v>100</v>
      </c>
      <c r="F8" s="332">
        <f>IF(ISNUMBER(Regressions!F18),ROUND(Regressions!F18, 1), NA())</f>
        <v>100</v>
      </c>
      <c r="G8" s="229">
        <f>IF(ISNUMBER(Regressions!G18),ROUND(Regressions!G18, 1), NA())</f>
        <v>100</v>
      </c>
      <c r="H8" s="333">
        <f>IF(ISNUMBER(Regressions!H18),ROUND(Regressions!H18, 1), NA())</f>
        <v>0</v>
      </c>
      <c r="I8" s="230">
        <f>IF(ISNUMBER(Regressions!I18),ROUND(Regressions!I18, 1), NA())</f>
        <v>0</v>
      </c>
      <c r="J8" s="334">
        <f>IF(ISNUMBER(Regressions!K18),ROUND(Regressions!K18, 1), NA())</f>
        <v>100</v>
      </c>
      <c r="K8" s="332">
        <f>IF(ISNUMBER(Regressions!L18),ROUND(Regressions!L18, 1), NA())</f>
        <v>100</v>
      </c>
      <c r="L8" s="231">
        <f>IF(ISNUMBER(Regressions!M18),ROUND(Regressions!M18, 1), NA())</f>
        <v>100</v>
      </c>
      <c r="M8" s="333">
        <f>IF(ISNUMBER(Regressions!N18),ROUND(Regressions!N18, 1), NA())</f>
        <v>0</v>
      </c>
      <c r="N8" s="230">
        <f>IF(ISNUMBER(Regressions!O18),ROUND(Regressions!O18, 1), NA())</f>
        <v>0</v>
      </c>
      <c r="O8" s="334">
        <f>IF(ISNUMBER(Regressions!Q18),ROUND(Regressions!Q18, 1), NA())</f>
        <v>100</v>
      </c>
      <c r="P8" s="332">
        <f>IF(ISNUMBER(Regressions!R18),ROUND(Regressions!R18, 1), NA())</f>
        <v>100</v>
      </c>
      <c r="Q8" s="208">
        <f>IF(ISNUMBER(Regressions!S18),ROUND(Regressions!S18, 1), NA())</f>
        <v>100</v>
      </c>
      <c r="R8" s="333">
        <f>IF(ISNUMBER(Regressions!T18),ROUND(Regressions!T18, 1), NA())</f>
        <v>0</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Latvia</v>
      </c>
      <c r="B9" s="330">
        <f>IF(ISBLANK(Regressions!B19), " ", Regressions!B19)</f>
        <v>2005</v>
      </c>
      <c r="C9" s="335" t="str">
        <f>IF(ISBLANK(Regressions!C19), " ", Regressions!C19)</f>
        <v>National</v>
      </c>
      <c r="D9" s="331">
        <f>IF(ISBLANK(Regressions!D19), " ", Regressions!D19)</f>
        <v>421014</v>
      </c>
      <c r="E9" s="207">
        <f>IF(ISNUMBER(Regressions!E19),ROUND(Regressions!E19, 1), NA())</f>
        <v>100</v>
      </c>
      <c r="F9" s="332">
        <f>IF(ISNUMBER(Regressions!F19),ROUND(Regressions!F19, 1), NA())</f>
        <v>100</v>
      </c>
      <c r="G9" s="229">
        <f>IF(ISNUMBER(Regressions!G19),ROUND(Regressions!G19, 1), NA())</f>
        <v>100</v>
      </c>
      <c r="H9" s="333">
        <f>IF(ISNUMBER(Regressions!H19),ROUND(Regressions!H19, 1), NA())</f>
        <v>0</v>
      </c>
      <c r="I9" s="230">
        <f>IF(ISNUMBER(Regressions!I19),ROUND(Regressions!I19, 1), NA())</f>
        <v>0</v>
      </c>
      <c r="J9" s="334">
        <f>IF(ISNUMBER(Regressions!K19),ROUND(Regressions!K19, 1), NA())</f>
        <v>100</v>
      </c>
      <c r="K9" s="332">
        <f>IF(ISNUMBER(Regressions!L19),ROUND(Regressions!L19, 1), NA())</f>
        <v>100</v>
      </c>
      <c r="L9" s="231">
        <f>IF(ISNUMBER(Regressions!M19),ROUND(Regressions!M19, 1), NA())</f>
        <v>100</v>
      </c>
      <c r="M9" s="333">
        <f>IF(ISNUMBER(Regressions!N19),ROUND(Regressions!N19, 1), NA())</f>
        <v>0</v>
      </c>
      <c r="N9" s="230">
        <f>IF(ISNUMBER(Regressions!O19),ROUND(Regressions!O19, 1), NA())</f>
        <v>0</v>
      </c>
      <c r="O9" s="334">
        <f>IF(ISNUMBER(Regressions!Q19),ROUND(Regressions!Q19, 1), NA())</f>
        <v>100</v>
      </c>
      <c r="P9" s="332">
        <f>IF(ISNUMBER(Regressions!R19),ROUND(Regressions!R19, 1), NA())</f>
        <v>100</v>
      </c>
      <c r="Q9" s="208">
        <f>IF(ISNUMBER(Regressions!S19),ROUND(Regressions!S19, 1), NA())</f>
        <v>100</v>
      </c>
      <c r="R9" s="333">
        <f>IF(ISNUMBER(Regressions!T19),ROUND(Regressions!T19, 1), NA())</f>
        <v>0</v>
      </c>
      <c r="S9" s="230">
        <f>IF(ISNUMBER(Regressions!U19),ROUND(Regressions!U19, 1), NA())</f>
        <v>0</v>
      </c>
    </row>
    <row xmlns:x14ac="http://schemas.microsoft.com/office/spreadsheetml/2009/9/ac" r="10" x14ac:dyDescent="0.2">
      <c r="A10" s="329" t="str">
        <f>IF(ISBLANK(Regressions!A20), " ", Regressions!A20)</f>
        <v>Latvia</v>
      </c>
      <c r="B10" s="330">
        <f>IF(ISBLANK(Regressions!B20), " ", Regressions!B20)</f>
        <v>2006</v>
      </c>
      <c r="C10" s="335" t="str">
        <f>IF(ISBLANK(Regressions!C20), " ", Regressions!C20)</f>
        <v>National</v>
      </c>
      <c r="D10" s="331">
        <f>IF(ISBLANK(Regressions!D20), " ", Regressions!D20)</f>
        <v>401637</v>
      </c>
      <c r="E10" s="207">
        <f>IF(ISNUMBER(Regressions!E20),ROUND(Regressions!E20, 1), NA())</f>
        <v>100</v>
      </c>
      <c r="F10" s="332">
        <f>IF(ISNUMBER(Regressions!F20),ROUND(Regressions!F20, 1), NA())</f>
        <v>100</v>
      </c>
      <c r="G10" s="229">
        <f>IF(ISNUMBER(Regressions!G20),ROUND(Regressions!G20, 1), NA())</f>
        <v>100</v>
      </c>
      <c r="H10" s="333">
        <f>IF(ISNUMBER(Regressions!H20),ROUND(Regressions!H20, 1), NA())</f>
        <v>0</v>
      </c>
      <c r="I10" s="230">
        <f>IF(ISNUMBER(Regressions!I20),ROUND(Regressions!I20, 1), NA())</f>
        <v>0</v>
      </c>
      <c r="J10" s="334">
        <f>IF(ISNUMBER(Regressions!K20),ROUND(Regressions!K20, 1), NA())</f>
        <v>100</v>
      </c>
      <c r="K10" s="332">
        <f>IF(ISNUMBER(Regressions!L20),ROUND(Regressions!L20, 1), NA())</f>
        <v>100</v>
      </c>
      <c r="L10" s="231">
        <f>IF(ISNUMBER(Regressions!M20),ROUND(Regressions!M20, 1), NA())</f>
        <v>100</v>
      </c>
      <c r="M10" s="333">
        <f>IF(ISNUMBER(Regressions!N20),ROUND(Regressions!N20, 1), NA())</f>
        <v>0</v>
      </c>
      <c r="N10" s="230">
        <f>IF(ISNUMBER(Regressions!O20),ROUND(Regressions!O20, 1), NA())</f>
        <v>0</v>
      </c>
      <c r="O10" s="334">
        <f>IF(ISNUMBER(Regressions!Q20),ROUND(Regressions!Q20, 1), NA())</f>
        <v>100</v>
      </c>
      <c r="P10" s="332">
        <f>IF(ISNUMBER(Regressions!R20),ROUND(Regressions!R20, 1), NA())</f>
        <v>100</v>
      </c>
      <c r="Q10" s="208">
        <f>IF(ISNUMBER(Regressions!S20),ROUND(Regressions!S20, 1), NA())</f>
        <v>100</v>
      </c>
      <c r="R10" s="333">
        <f>IF(ISNUMBER(Regressions!T20),ROUND(Regressions!T20, 1), NA())</f>
        <v>0</v>
      </c>
      <c r="S10" s="230">
        <f>IF(ISNUMBER(Regressions!U20),ROUND(Regressions!U20, 1), NA())</f>
        <v>0</v>
      </c>
    </row>
    <row xmlns:x14ac="http://schemas.microsoft.com/office/spreadsheetml/2009/9/ac" r="11" x14ac:dyDescent="0.2">
      <c r="A11" s="329" t="str">
        <f>IF(ISBLANK(Regressions!A21), " ", Regressions!A21)</f>
        <v>Latvia</v>
      </c>
      <c r="B11" s="330">
        <f>IF(ISBLANK(Regressions!B21), " ", Regressions!B21)</f>
        <v>2007</v>
      </c>
      <c r="C11" s="335" t="str">
        <f>IF(ISBLANK(Regressions!C21), " ", Regressions!C21)</f>
        <v>National</v>
      </c>
      <c r="D11" s="331">
        <f>IF(ISBLANK(Regressions!D21), " ", Regressions!D21)</f>
        <v>383858</v>
      </c>
      <c r="E11" s="207">
        <f>IF(ISNUMBER(Regressions!E21),ROUND(Regressions!E21, 1), NA())</f>
        <v>100</v>
      </c>
      <c r="F11" s="332">
        <f>IF(ISNUMBER(Regressions!F21),ROUND(Regressions!F21, 1), NA())</f>
        <v>100</v>
      </c>
      <c r="G11" s="229">
        <f>IF(ISNUMBER(Regressions!G21),ROUND(Regressions!G21, 1), NA())</f>
        <v>100</v>
      </c>
      <c r="H11" s="333">
        <f>IF(ISNUMBER(Regressions!H21),ROUND(Regressions!H21, 1), NA())</f>
        <v>0</v>
      </c>
      <c r="I11" s="230">
        <f>IF(ISNUMBER(Regressions!I21),ROUND(Regressions!I21, 1), NA())</f>
        <v>0</v>
      </c>
      <c r="J11" s="334">
        <f>IF(ISNUMBER(Regressions!K21),ROUND(Regressions!K21, 1), NA())</f>
        <v>100</v>
      </c>
      <c r="K11" s="332">
        <f>IF(ISNUMBER(Regressions!L21),ROUND(Regressions!L21, 1), NA())</f>
        <v>100</v>
      </c>
      <c r="L11" s="231">
        <f>IF(ISNUMBER(Regressions!M21),ROUND(Regressions!M21, 1), NA())</f>
        <v>100</v>
      </c>
      <c r="M11" s="333">
        <f>IF(ISNUMBER(Regressions!N21),ROUND(Regressions!N21, 1), NA())</f>
        <v>0</v>
      </c>
      <c r="N11" s="230">
        <f>IF(ISNUMBER(Regressions!O21),ROUND(Regressions!O21, 1), NA())</f>
        <v>0</v>
      </c>
      <c r="O11" s="334">
        <f>IF(ISNUMBER(Regressions!Q21),ROUND(Regressions!Q21, 1), NA())</f>
        <v>100</v>
      </c>
      <c r="P11" s="332">
        <f>IF(ISNUMBER(Regressions!R21),ROUND(Regressions!R21, 1), NA())</f>
        <v>100</v>
      </c>
      <c r="Q11" s="208">
        <f>IF(ISNUMBER(Regressions!S21),ROUND(Regressions!S21, 1), NA())</f>
        <v>100</v>
      </c>
      <c r="R11" s="333">
        <f>IF(ISNUMBER(Regressions!T21),ROUND(Regressions!T21, 1), NA())</f>
        <v>0</v>
      </c>
      <c r="S11" s="230">
        <f>IF(ISNUMBER(Regressions!U21),ROUND(Regressions!U21, 1), NA())</f>
        <v>0</v>
      </c>
    </row>
    <row xmlns:x14ac="http://schemas.microsoft.com/office/spreadsheetml/2009/9/ac" r="12" x14ac:dyDescent="0.2">
      <c r="A12" s="329" t="str">
        <f>IF(ISBLANK(Regressions!A22), " ", Regressions!A22)</f>
        <v>Latvia</v>
      </c>
      <c r="B12" s="330">
        <f>IF(ISBLANK(Regressions!B22), " ", Regressions!B22)</f>
        <v>2008</v>
      </c>
      <c r="C12" s="335" t="str">
        <f>IF(ISBLANK(Regressions!C22), " ", Regressions!C22)</f>
        <v>National</v>
      </c>
      <c r="D12" s="331">
        <f>IF(ISBLANK(Regressions!D22), " ", Regressions!D22)</f>
        <v>366619</v>
      </c>
      <c r="E12" s="207">
        <f>IF(ISNUMBER(Regressions!E22),ROUND(Regressions!E22, 1), NA())</f>
        <v>100</v>
      </c>
      <c r="F12" s="332">
        <f>IF(ISNUMBER(Regressions!F22),ROUND(Regressions!F22, 1), NA())</f>
        <v>100</v>
      </c>
      <c r="G12" s="229">
        <f>IF(ISNUMBER(Regressions!G22),ROUND(Regressions!G22, 1), NA())</f>
        <v>100</v>
      </c>
      <c r="H12" s="333">
        <f>IF(ISNUMBER(Regressions!H22),ROUND(Regressions!H22, 1), NA())</f>
        <v>0</v>
      </c>
      <c r="I12" s="230">
        <f>IF(ISNUMBER(Regressions!I22),ROUND(Regressions!I22, 1), NA())</f>
        <v>0</v>
      </c>
      <c r="J12" s="334">
        <f>IF(ISNUMBER(Regressions!K22),ROUND(Regressions!K22, 1), NA())</f>
        <v>100</v>
      </c>
      <c r="K12" s="332">
        <f>IF(ISNUMBER(Regressions!L22),ROUND(Regressions!L22, 1), NA())</f>
        <v>100</v>
      </c>
      <c r="L12" s="231">
        <f>IF(ISNUMBER(Regressions!M22),ROUND(Regressions!M22, 1), NA())</f>
        <v>100</v>
      </c>
      <c r="M12" s="333">
        <f>IF(ISNUMBER(Regressions!N22),ROUND(Regressions!N22, 1), NA())</f>
        <v>0</v>
      </c>
      <c r="N12" s="230">
        <f>IF(ISNUMBER(Regressions!O22),ROUND(Regressions!O22, 1), NA())</f>
        <v>0</v>
      </c>
      <c r="O12" s="334">
        <f>IF(ISNUMBER(Regressions!Q22),ROUND(Regressions!Q22, 1), NA())</f>
        <v>100</v>
      </c>
      <c r="P12" s="332">
        <f>IF(ISNUMBER(Regressions!R22),ROUND(Regressions!R22, 1), NA())</f>
        <v>100</v>
      </c>
      <c r="Q12" s="208">
        <f>IF(ISNUMBER(Regressions!S22),ROUND(Regressions!S22, 1), NA())</f>
        <v>100</v>
      </c>
      <c r="R12" s="333">
        <f>IF(ISNUMBER(Regressions!T22),ROUND(Regressions!T22, 1), NA())</f>
        <v>0</v>
      </c>
      <c r="S12" s="230">
        <f>IF(ISNUMBER(Regressions!U22),ROUND(Regressions!U22, 1), NA())</f>
        <v>0</v>
      </c>
    </row>
    <row xmlns:x14ac="http://schemas.microsoft.com/office/spreadsheetml/2009/9/ac" r="13" x14ac:dyDescent="0.2">
      <c r="A13" s="329" t="str">
        <f>IF(ISBLANK(Regressions!A23), " ", Regressions!A23)</f>
        <v>Latvia</v>
      </c>
      <c r="B13" s="330">
        <f>IF(ISBLANK(Regressions!B23), " ", Regressions!B23)</f>
        <v>2009</v>
      </c>
      <c r="C13" s="335" t="str">
        <f>IF(ISBLANK(Regressions!C23), " ", Regressions!C23)</f>
        <v>National</v>
      </c>
      <c r="D13" s="331">
        <f>IF(ISBLANK(Regressions!D23), " ", Regressions!D23)</f>
        <v>351446</v>
      </c>
      <c r="E13" s="207">
        <f>IF(ISNUMBER(Regressions!E23),ROUND(Regressions!E23, 1), NA())</f>
        <v>100</v>
      </c>
      <c r="F13" s="332">
        <f>IF(ISNUMBER(Regressions!F23),ROUND(Regressions!F23, 1), NA())</f>
        <v>100</v>
      </c>
      <c r="G13" s="229">
        <f>IF(ISNUMBER(Regressions!G23),ROUND(Regressions!G23, 1), NA())</f>
        <v>100</v>
      </c>
      <c r="H13" s="333">
        <f>IF(ISNUMBER(Regressions!H23),ROUND(Regressions!H23, 1), NA())</f>
        <v>0</v>
      </c>
      <c r="I13" s="230">
        <f>IF(ISNUMBER(Regressions!I23),ROUND(Regressions!I23, 1), NA())</f>
        <v>0</v>
      </c>
      <c r="J13" s="334">
        <f>IF(ISNUMBER(Regressions!K23),ROUND(Regressions!K23, 1), NA())</f>
        <v>100</v>
      </c>
      <c r="K13" s="332">
        <f>IF(ISNUMBER(Regressions!L23),ROUND(Regressions!L23, 1), NA())</f>
        <v>100</v>
      </c>
      <c r="L13" s="231">
        <f>IF(ISNUMBER(Regressions!M23),ROUND(Regressions!M23, 1), NA())</f>
        <v>100</v>
      </c>
      <c r="M13" s="333">
        <f>IF(ISNUMBER(Regressions!N23),ROUND(Regressions!N23, 1), NA())</f>
        <v>0</v>
      </c>
      <c r="N13" s="230">
        <f>IF(ISNUMBER(Regressions!O23),ROUND(Regressions!O23, 1), NA())</f>
        <v>0</v>
      </c>
      <c r="O13" s="334">
        <f>IF(ISNUMBER(Regressions!Q23),ROUND(Regressions!Q23, 1), NA())</f>
        <v>100</v>
      </c>
      <c r="P13" s="332">
        <f>IF(ISNUMBER(Regressions!R23),ROUND(Regressions!R23, 1), NA())</f>
        <v>100</v>
      </c>
      <c r="Q13" s="208">
        <f>IF(ISNUMBER(Regressions!S23),ROUND(Regressions!S23, 1), NA())</f>
        <v>100</v>
      </c>
      <c r="R13" s="333">
        <f>IF(ISNUMBER(Regressions!T23),ROUND(Regressions!T23, 1), NA())</f>
        <v>0</v>
      </c>
      <c r="S13" s="230">
        <f>IF(ISNUMBER(Regressions!U23),ROUND(Regressions!U23, 1), NA())</f>
        <v>0</v>
      </c>
    </row>
    <row xmlns:x14ac="http://schemas.microsoft.com/office/spreadsheetml/2009/9/ac" r="14" x14ac:dyDescent="0.2">
      <c r="A14" s="329" t="str">
        <f>IF(ISBLANK(Regressions!A24), " ", Regressions!A24)</f>
        <v>Latvia</v>
      </c>
      <c r="B14" s="330">
        <f>IF(ISBLANK(Regressions!B24), " ", Regressions!B24)</f>
        <v>2010</v>
      </c>
      <c r="C14" s="335" t="str">
        <f>IF(ISBLANK(Regressions!C24), " ", Regressions!C24)</f>
        <v>National</v>
      </c>
      <c r="D14" s="331">
        <f>IF(ISBLANK(Regressions!D24), " ", Regressions!D24)</f>
        <v>336494</v>
      </c>
      <c r="E14" s="207">
        <f>IF(ISNUMBER(Regressions!E24),ROUND(Regressions!E24, 1), NA())</f>
        <v>100</v>
      </c>
      <c r="F14" s="332">
        <f>IF(ISNUMBER(Regressions!F24),ROUND(Regressions!F24, 1), NA())</f>
        <v>100</v>
      </c>
      <c r="G14" s="229">
        <f>IF(ISNUMBER(Regressions!G24),ROUND(Regressions!G24, 1), NA())</f>
        <v>100</v>
      </c>
      <c r="H14" s="333">
        <f>IF(ISNUMBER(Regressions!H24),ROUND(Regressions!H24, 1), NA())</f>
        <v>0</v>
      </c>
      <c r="I14" s="230">
        <f>IF(ISNUMBER(Regressions!I24),ROUND(Regressions!I24, 1), NA())</f>
        <v>0</v>
      </c>
      <c r="J14" s="334">
        <f>IF(ISNUMBER(Regressions!K24),ROUND(Regressions!K24, 1), NA())</f>
        <v>100</v>
      </c>
      <c r="K14" s="332">
        <f>IF(ISNUMBER(Regressions!L24),ROUND(Regressions!L24, 1), NA())</f>
        <v>100</v>
      </c>
      <c r="L14" s="231">
        <f>IF(ISNUMBER(Regressions!M24),ROUND(Regressions!M24, 1), NA())</f>
        <v>100</v>
      </c>
      <c r="M14" s="333">
        <f>IF(ISNUMBER(Regressions!N24),ROUND(Regressions!N24, 1), NA())</f>
        <v>0</v>
      </c>
      <c r="N14" s="230">
        <f>IF(ISNUMBER(Regressions!O24),ROUND(Regressions!O24, 1), NA())</f>
        <v>0</v>
      </c>
      <c r="O14" s="334">
        <f>IF(ISNUMBER(Regressions!Q24),ROUND(Regressions!Q24, 1), NA())</f>
        <v>100</v>
      </c>
      <c r="P14" s="332">
        <f>IF(ISNUMBER(Regressions!R24),ROUND(Regressions!R24, 1), NA())</f>
        <v>100</v>
      </c>
      <c r="Q14" s="208">
        <f>IF(ISNUMBER(Regressions!S24),ROUND(Regressions!S24, 1), NA())</f>
        <v>100</v>
      </c>
      <c r="R14" s="333">
        <f>IF(ISNUMBER(Regressions!T24),ROUND(Regressions!T24, 1), NA())</f>
        <v>0</v>
      </c>
      <c r="S14" s="230">
        <f>IF(ISNUMBER(Regressions!U24),ROUND(Regressions!U24, 1), NA())</f>
        <v>0</v>
      </c>
    </row>
    <row xmlns:x14ac="http://schemas.microsoft.com/office/spreadsheetml/2009/9/ac" r="15" x14ac:dyDescent="0.2">
      <c r="A15" s="329" t="str">
        <f>IF(ISBLANK(Regressions!A25), " ", Regressions!A25)</f>
        <v>Latvia</v>
      </c>
      <c r="B15" s="330">
        <f>IF(ISBLANK(Regressions!B25), " ", Regressions!B25)</f>
        <v>2011</v>
      </c>
      <c r="C15" s="335" t="str">
        <f>IF(ISBLANK(Regressions!C25), " ", Regressions!C25)</f>
        <v>National</v>
      </c>
      <c r="D15" s="331">
        <f>IF(ISBLANK(Regressions!D25), " ", Regressions!D25)</f>
        <v>324170</v>
      </c>
      <c r="E15" s="207">
        <f>IF(ISNUMBER(Regressions!E25),ROUND(Regressions!E25, 1), NA())</f>
        <v>100</v>
      </c>
      <c r="F15" s="332">
        <f>IF(ISNUMBER(Regressions!F25),ROUND(Regressions!F25, 1), NA())</f>
        <v>100</v>
      </c>
      <c r="G15" s="229">
        <f>IF(ISNUMBER(Regressions!G25),ROUND(Regressions!G25, 1), NA())</f>
        <v>100</v>
      </c>
      <c r="H15" s="333">
        <f>IF(ISNUMBER(Regressions!H25),ROUND(Regressions!H25, 1), NA())</f>
        <v>0</v>
      </c>
      <c r="I15" s="230">
        <f>IF(ISNUMBER(Regressions!I25),ROUND(Regressions!I25, 1), NA())</f>
        <v>0</v>
      </c>
      <c r="J15" s="334">
        <f>IF(ISNUMBER(Regressions!K25),ROUND(Regressions!K25, 1), NA())</f>
        <v>100</v>
      </c>
      <c r="K15" s="332">
        <f>IF(ISNUMBER(Regressions!L25),ROUND(Regressions!L25, 1), NA())</f>
        <v>100</v>
      </c>
      <c r="L15" s="231">
        <f>IF(ISNUMBER(Regressions!M25),ROUND(Regressions!M25, 1), NA())</f>
        <v>100</v>
      </c>
      <c r="M15" s="333">
        <f>IF(ISNUMBER(Regressions!N25),ROUND(Regressions!N25, 1), NA())</f>
        <v>0</v>
      </c>
      <c r="N15" s="230">
        <f>IF(ISNUMBER(Regressions!O25),ROUND(Regressions!O25, 1), NA())</f>
        <v>0</v>
      </c>
      <c r="O15" s="334">
        <f>IF(ISNUMBER(Regressions!Q25),ROUND(Regressions!Q25, 1), NA())</f>
        <v>100</v>
      </c>
      <c r="P15" s="332">
        <f>IF(ISNUMBER(Regressions!R25),ROUND(Regressions!R25, 1), NA())</f>
        <v>100</v>
      </c>
      <c r="Q15" s="208">
        <f>IF(ISNUMBER(Regressions!S25),ROUND(Regressions!S25, 1), NA())</f>
        <v>100</v>
      </c>
      <c r="R15" s="333">
        <f>IF(ISNUMBER(Regressions!T25),ROUND(Regressions!T25, 1), NA())</f>
        <v>0</v>
      </c>
      <c r="S15" s="230">
        <f>IF(ISNUMBER(Regressions!U25),ROUND(Regressions!U25, 1), NA())</f>
        <v>0</v>
      </c>
    </row>
    <row xmlns:x14ac="http://schemas.microsoft.com/office/spreadsheetml/2009/9/ac" r="16" x14ac:dyDescent="0.2">
      <c r="A16" s="329" t="str">
        <f>IF(ISBLANK(Regressions!A26), " ", Regressions!A26)</f>
        <v>Latvia</v>
      </c>
      <c r="B16" s="330">
        <f>IF(ISBLANK(Regressions!B26), " ", Regressions!B26)</f>
        <v>2012</v>
      </c>
      <c r="C16" s="335" t="str">
        <f>IF(ISBLANK(Regressions!C26), " ", Regressions!C26)</f>
        <v>National</v>
      </c>
      <c r="D16" s="331">
        <f>IF(ISBLANK(Regressions!D26), " ", Regressions!D26)</f>
        <v>316189</v>
      </c>
      <c r="E16" s="207">
        <f>IF(ISNUMBER(Regressions!E26),ROUND(Regressions!E26, 1), NA())</f>
        <v>100</v>
      </c>
      <c r="F16" s="332">
        <f>IF(ISNUMBER(Regressions!F26),ROUND(Regressions!F26, 1), NA())</f>
        <v>100</v>
      </c>
      <c r="G16" s="229">
        <f>IF(ISNUMBER(Regressions!G26),ROUND(Regressions!G26, 1), NA())</f>
        <v>100</v>
      </c>
      <c r="H16" s="333">
        <f>IF(ISNUMBER(Regressions!H26),ROUND(Regressions!H26, 1), NA())</f>
        <v>0</v>
      </c>
      <c r="I16" s="230">
        <f>IF(ISNUMBER(Regressions!I26),ROUND(Regressions!I26, 1), NA())</f>
        <v>0</v>
      </c>
      <c r="J16" s="334">
        <f>IF(ISNUMBER(Regressions!K26),ROUND(Regressions!K26, 1), NA())</f>
        <v>100</v>
      </c>
      <c r="K16" s="332">
        <f>IF(ISNUMBER(Regressions!L26),ROUND(Regressions!L26, 1), NA())</f>
        <v>100</v>
      </c>
      <c r="L16" s="231">
        <f>IF(ISNUMBER(Regressions!M26),ROUND(Regressions!M26, 1), NA())</f>
        <v>100</v>
      </c>
      <c r="M16" s="333">
        <f>IF(ISNUMBER(Regressions!N26),ROUND(Regressions!N26, 1), NA())</f>
        <v>0</v>
      </c>
      <c r="N16" s="230">
        <f>IF(ISNUMBER(Regressions!O26),ROUND(Regressions!O26, 1), NA())</f>
        <v>0</v>
      </c>
      <c r="O16" s="334">
        <f>IF(ISNUMBER(Regressions!Q26),ROUND(Regressions!Q26, 1), NA())</f>
        <v>100</v>
      </c>
      <c r="P16" s="332">
        <f>IF(ISNUMBER(Regressions!R26),ROUND(Regressions!R26, 1), NA())</f>
        <v>100</v>
      </c>
      <c r="Q16" s="208">
        <f>IF(ISNUMBER(Regressions!S26),ROUND(Regressions!S26, 1), NA())</f>
        <v>100</v>
      </c>
      <c r="R16" s="333">
        <f>IF(ISNUMBER(Regressions!T26),ROUND(Regressions!T26, 1), NA())</f>
        <v>0</v>
      </c>
      <c r="S16" s="230">
        <f>IF(ISNUMBER(Regressions!U26),ROUND(Regressions!U26, 1), NA())</f>
        <v>0</v>
      </c>
    </row>
    <row xmlns:x14ac="http://schemas.microsoft.com/office/spreadsheetml/2009/9/ac" r="17" x14ac:dyDescent="0.2">
      <c r="A17" s="329" t="str">
        <f>IF(ISBLANK(Regressions!A27), " ", Regressions!A27)</f>
        <v>Latvia</v>
      </c>
      <c r="B17" s="330">
        <f>IF(ISBLANK(Regressions!B27), " ", Regressions!B27)</f>
        <v>2013</v>
      </c>
      <c r="C17" s="335" t="str">
        <f>IF(ISBLANK(Regressions!C27), " ", Regressions!C27)</f>
        <v>National</v>
      </c>
      <c r="D17" s="331">
        <f>IF(ISBLANK(Regressions!D27), " ", Regressions!D27)</f>
        <v>310786</v>
      </c>
      <c r="E17" s="207">
        <f>IF(ISNUMBER(Regressions!E27),ROUND(Regressions!E27, 1), NA())</f>
        <v>100</v>
      </c>
      <c r="F17" s="332">
        <f>IF(ISNUMBER(Regressions!F27),ROUND(Regressions!F27, 1), NA())</f>
        <v>100</v>
      </c>
      <c r="G17" s="229">
        <f>IF(ISNUMBER(Regressions!G27),ROUND(Regressions!G27, 1), NA())</f>
        <v>100</v>
      </c>
      <c r="H17" s="333">
        <f>IF(ISNUMBER(Regressions!H27),ROUND(Regressions!H27, 1), NA())</f>
        <v>0</v>
      </c>
      <c r="I17" s="230">
        <f>IF(ISNUMBER(Regressions!I27),ROUND(Regressions!I27, 1), NA())</f>
        <v>0</v>
      </c>
      <c r="J17" s="334">
        <f>IF(ISNUMBER(Regressions!K27),ROUND(Regressions!K27, 1), NA())</f>
        <v>100</v>
      </c>
      <c r="K17" s="332">
        <f>IF(ISNUMBER(Regressions!L27),ROUND(Regressions!L27, 1), NA())</f>
        <v>100</v>
      </c>
      <c r="L17" s="231">
        <f>IF(ISNUMBER(Regressions!M27),ROUND(Regressions!M27, 1), NA())</f>
        <v>100</v>
      </c>
      <c r="M17" s="333">
        <f>IF(ISNUMBER(Regressions!N27),ROUND(Regressions!N27, 1), NA())</f>
        <v>0</v>
      </c>
      <c r="N17" s="230">
        <f>IF(ISNUMBER(Regressions!O27),ROUND(Regressions!O27, 1), NA())</f>
        <v>0</v>
      </c>
      <c r="O17" s="334">
        <f>IF(ISNUMBER(Regressions!Q27),ROUND(Regressions!Q27, 1), NA())</f>
        <v>100</v>
      </c>
      <c r="P17" s="332">
        <f>IF(ISNUMBER(Regressions!R27),ROUND(Regressions!R27, 1), NA())</f>
        <v>100</v>
      </c>
      <c r="Q17" s="208">
        <f>IF(ISNUMBER(Regressions!S27),ROUND(Regressions!S27, 1), NA())</f>
        <v>100</v>
      </c>
      <c r="R17" s="333">
        <f>IF(ISNUMBER(Regressions!T27),ROUND(Regressions!T27, 1), NA())</f>
        <v>0</v>
      </c>
      <c r="S17" s="230">
        <f>IF(ISNUMBER(Regressions!U27),ROUND(Regressions!U27, 1), NA())</f>
        <v>0</v>
      </c>
    </row>
    <row xmlns:x14ac="http://schemas.microsoft.com/office/spreadsheetml/2009/9/ac" r="18" x14ac:dyDescent="0.2">
      <c r="A18" s="329" t="str">
        <f>IF(ISBLANK(Regressions!A28), " ", Regressions!A28)</f>
        <v>Latvia</v>
      </c>
      <c r="B18" s="330">
        <f>IF(ISBLANK(Regressions!B28), " ", Regressions!B28)</f>
        <v>2014</v>
      </c>
      <c r="C18" s="335" t="str">
        <f>IF(ISBLANK(Regressions!C28), " ", Regressions!C28)</f>
        <v>National</v>
      </c>
      <c r="D18" s="331">
        <f>IF(ISBLANK(Regressions!D28), " ", Regressions!D28)</f>
        <v>305969</v>
      </c>
      <c r="E18" s="207">
        <f>IF(ISNUMBER(Regressions!E28),ROUND(Regressions!E28, 1), NA())</f>
        <v>100</v>
      </c>
      <c r="F18" s="332">
        <f>IF(ISNUMBER(Regressions!F28),ROUND(Regressions!F28, 1), NA())</f>
        <v>100</v>
      </c>
      <c r="G18" s="229">
        <f>IF(ISNUMBER(Regressions!G28),ROUND(Regressions!G28, 1), NA())</f>
        <v>100</v>
      </c>
      <c r="H18" s="333">
        <f>IF(ISNUMBER(Regressions!H28),ROUND(Regressions!H28, 1), NA())</f>
        <v>0</v>
      </c>
      <c r="I18" s="230">
        <f>IF(ISNUMBER(Regressions!I28),ROUND(Regressions!I28, 1), NA())</f>
        <v>0</v>
      </c>
      <c r="J18" s="334">
        <f>IF(ISNUMBER(Regressions!K28),ROUND(Regressions!K28, 1), NA())</f>
        <v>100</v>
      </c>
      <c r="K18" s="332">
        <f>IF(ISNUMBER(Regressions!L28),ROUND(Regressions!L28, 1), NA())</f>
        <v>100</v>
      </c>
      <c r="L18" s="231">
        <f>IF(ISNUMBER(Regressions!M28),ROUND(Regressions!M28, 1), NA())</f>
        <v>100</v>
      </c>
      <c r="M18" s="333">
        <f>IF(ISNUMBER(Regressions!N28),ROUND(Regressions!N28, 1), NA())</f>
        <v>0</v>
      </c>
      <c r="N18" s="230">
        <f>IF(ISNUMBER(Regressions!O28),ROUND(Regressions!O28, 1), NA())</f>
        <v>0</v>
      </c>
      <c r="O18" s="334">
        <f>IF(ISNUMBER(Regressions!Q28),ROUND(Regressions!Q28, 1), NA())</f>
        <v>100</v>
      </c>
      <c r="P18" s="332">
        <f>IF(ISNUMBER(Regressions!R28),ROUND(Regressions!R28, 1), NA())</f>
        <v>100</v>
      </c>
      <c r="Q18" s="208">
        <f>IF(ISNUMBER(Regressions!S28),ROUND(Regressions!S28, 1), NA())</f>
        <v>100</v>
      </c>
      <c r="R18" s="333">
        <f>IF(ISNUMBER(Regressions!T28),ROUND(Regressions!T28, 1), NA())</f>
        <v>0</v>
      </c>
      <c r="S18" s="230">
        <f>IF(ISNUMBER(Regressions!U28),ROUND(Regressions!U28, 1), NA())</f>
        <v>0</v>
      </c>
    </row>
    <row xmlns:x14ac="http://schemas.microsoft.com/office/spreadsheetml/2009/9/ac" r="19" x14ac:dyDescent="0.2">
      <c r="A19" s="329" t="str">
        <f>IF(ISBLANK(Regressions!A29), " ", Regressions!A29)</f>
        <v>Latvia</v>
      </c>
      <c r="B19" s="330">
        <f>IF(ISBLANK(Regressions!B29), " ", Regressions!B29)</f>
        <v>2015</v>
      </c>
      <c r="C19" s="335" t="str">
        <f>IF(ISBLANK(Regressions!C29), " ", Regressions!C29)</f>
        <v>National</v>
      </c>
      <c r="D19" s="331">
        <f>IF(ISBLANK(Regressions!D29), " ", Regressions!D29)</f>
        <v>303755</v>
      </c>
      <c r="E19" s="207">
        <f>IF(ISNUMBER(Regressions!E29),ROUND(Regressions!E29, 1), NA())</f>
        <v>100</v>
      </c>
      <c r="F19" s="332">
        <f>IF(ISNUMBER(Regressions!F29),ROUND(Regressions!F29, 1), NA())</f>
        <v>100</v>
      </c>
      <c r="G19" s="229">
        <f>IF(ISNUMBER(Regressions!G29),ROUND(Regressions!G29, 1), NA())</f>
        <v>100</v>
      </c>
      <c r="H19" s="333">
        <f>IF(ISNUMBER(Regressions!H29),ROUND(Regressions!H29, 1), NA())</f>
        <v>0</v>
      </c>
      <c r="I19" s="230">
        <f>IF(ISNUMBER(Regressions!I29),ROUND(Regressions!I29, 1), NA())</f>
        <v>0</v>
      </c>
      <c r="J19" s="334">
        <f>IF(ISNUMBER(Regressions!K29),ROUND(Regressions!K29, 1), NA())</f>
        <v>100</v>
      </c>
      <c r="K19" s="332">
        <f>IF(ISNUMBER(Regressions!L29),ROUND(Regressions!L29, 1), NA())</f>
        <v>100</v>
      </c>
      <c r="L19" s="231">
        <f>IF(ISNUMBER(Regressions!M29),ROUND(Regressions!M29, 1), NA())</f>
        <v>100</v>
      </c>
      <c r="M19" s="333">
        <f>IF(ISNUMBER(Regressions!N29),ROUND(Regressions!N29, 1), NA())</f>
        <v>0</v>
      </c>
      <c r="N19" s="230">
        <f>IF(ISNUMBER(Regressions!O29),ROUND(Regressions!O29, 1), NA())</f>
        <v>0</v>
      </c>
      <c r="O19" s="334">
        <f>IF(ISNUMBER(Regressions!Q29),ROUND(Regressions!Q29, 1), NA())</f>
        <v>100</v>
      </c>
      <c r="P19" s="332">
        <f>IF(ISNUMBER(Regressions!R29),ROUND(Regressions!R29, 1), NA())</f>
        <v>100</v>
      </c>
      <c r="Q19" s="208">
        <f>IF(ISNUMBER(Regressions!S29),ROUND(Regressions!S29, 1), NA())</f>
        <v>100</v>
      </c>
      <c r="R19" s="333">
        <f>IF(ISNUMBER(Regressions!T29),ROUND(Regressions!T29, 1), NA())</f>
        <v>0</v>
      </c>
      <c r="S19" s="230">
        <f>IF(ISNUMBER(Regressions!U29),ROUND(Regressions!U29, 1), NA())</f>
        <v>0</v>
      </c>
    </row>
    <row xmlns:x14ac="http://schemas.microsoft.com/office/spreadsheetml/2009/9/ac" r="20" x14ac:dyDescent="0.2">
      <c r="A20" s="329" t="str">
        <f>IF(ISBLANK(Regressions!A30), " ", Regressions!A30)</f>
        <v>Latvia</v>
      </c>
      <c r="B20" s="330">
        <f>IF(ISBLANK(Regressions!B30), " ", Regressions!B30)</f>
        <v>2016</v>
      </c>
      <c r="C20" s="335" t="str">
        <f>IF(ISBLANK(Regressions!C30), " ", Regressions!C30)</f>
        <v>National</v>
      </c>
      <c r="D20" s="331">
        <f>IF(ISBLANK(Regressions!D30), " ", Regressions!D30)</f>
        <v>304316</v>
      </c>
      <c r="E20" s="207">
        <f>IF(ISNUMBER(Regressions!E30),ROUND(Regressions!E30, 1), NA())</f>
        <v>100</v>
      </c>
      <c r="F20" s="332">
        <f>IF(ISNUMBER(Regressions!F30),ROUND(Regressions!F30, 1), NA())</f>
        <v>100</v>
      </c>
      <c r="G20" s="229">
        <f>IF(ISNUMBER(Regressions!G30),ROUND(Regressions!G30, 1), NA())</f>
        <v>100</v>
      </c>
      <c r="H20" s="333">
        <f>IF(ISNUMBER(Regressions!H30),ROUND(Regressions!H30, 1), NA())</f>
        <v>0</v>
      </c>
      <c r="I20" s="230">
        <f>IF(ISNUMBER(Regressions!I30),ROUND(Regressions!I30, 1), NA())</f>
        <v>0</v>
      </c>
      <c r="J20" s="334">
        <f>IF(ISNUMBER(Regressions!K30),ROUND(Regressions!K30, 1), NA())</f>
        <v>100</v>
      </c>
      <c r="K20" s="332">
        <f>IF(ISNUMBER(Regressions!L30),ROUND(Regressions!L30, 1), NA())</f>
        <v>100</v>
      </c>
      <c r="L20" s="231">
        <f>IF(ISNUMBER(Regressions!M30),ROUND(Regressions!M30, 1), NA())</f>
        <v>100</v>
      </c>
      <c r="M20" s="333">
        <f>IF(ISNUMBER(Regressions!N30),ROUND(Regressions!N30, 1), NA())</f>
        <v>0</v>
      </c>
      <c r="N20" s="230">
        <f>IF(ISNUMBER(Regressions!O30),ROUND(Regressions!O30, 1), NA())</f>
        <v>0</v>
      </c>
      <c r="O20" s="334">
        <f>IF(ISNUMBER(Regressions!Q30),ROUND(Regressions!Q30, 1), NA())</f>
        <v>100</v>
      </c>
      <c r="P20" s="332">
        <f>IF(ISNUMBER(Regressions!R30),ROUND(Regressions!R30, 1), NA())</f>
        <v>100</v>
      </c>
      <c r="Q20" s="208">
        <f>IF(ISNUMBER(Regressions!S30),ROUND(Regressions!S30, 1), NA())</f>
        <v>100</v>
      </c>
      <c r="R20" s="333">
        <f>IF(ISNUMBER(Regressions!T30),ROUND(Regressions!T30, 1), NA())</f>
        <v>0</v>
      </c>
      <c r="S20" s="230">
        <f>IF(ISNUMBER(Regressions!U30),ROUND(Regressions!U30, 1), NA())</f>
        <v>0</v>
      </c>
    </row>
    <row xmlns:x14ac="http://schemas.microsoft.com/office/spreadsheetml/2009/9/ac" r="21" x14ac:dyDescent="0.2">
      <c r="A21" s="329" t="str">
        <f>IF(ISBLANK(Regressions!A31), " ", Regressions!A31)</f>
        <v>Latvia</v>
      </c>
      <c r="B21" s="330">
        <f>IF(ISBLANK(Regressions!B31), " ", Regressions!B31)</f>
        <v>2017</v>
      </c>
      <c r="C21" s="335" t="str">
        <f>IF(ISBLANK(Regressions!C31), " ", Regressions!C31)</f>
        <v>National</v>
      </c>
      <c r="D21" s="331">
        <f>IF(ISBLANK(Regressions!D31), " ", Regressions!D31)</f>
        <v>306712</v>
      </c>
      <c r="E21" s="207">
        <f>IF(ISNUMBER(Regressions!E31),ROUND(Regressions!E31, 1), NA())</f>
        <v>100</v>
      </c>
      <c r="F21" s="332">
        <f>IF(ISNUMBER(Regressions!F31),ROUND(Regressions!F31, 1), NA())</f>
        <v>100</v>
      </c>
      <c r="G21" s="229">
        <f>IF(ISNUMBER(Regressions!G31),ROUND(Regressions!G31, 1), NA())</f>
        <v>100</v>
      </c>
      <c r="H21" s="333">
        <f>IF(ISNUMBER(Regressions!H31),ROUND(Regressions!H31, 1), NA())</f>
        <v>0</v>
      </c>
      <c r="I21" s="230">
        <f>IF(ISNUMBER(Regressions!I31),ROUND(Regressions!I31, 1), NA())</f>
        <v>0</v>
      </c>
      <c r="J21" s="334">
        <f>IF(ISNUMBER(Regressions!K31),ROUND(Regressions!K31, 1), NA())</f>
        <v>100</v>
      </c>
      <c r="K21" s="332">
        <f>IF(ISNUMBER(Regressions!L31),ROUND(Regressions!L31, 1), NA())</f>
        <v>100</v>
      </c>
      <c r="L21" s="231">
        <f>IF(ISNUMBER(Regressions!M31),ROUND(Regressions!M31, 1), NA())</f>
        <v>100</v>
      </c>
      <c r="M21" s="333">
        <f>IF(ISNUMBER(Regressions!N31),ROUND(Regressions!N31, 1), NA())</f>
        <v>0</v>
      </c>
      <c r="N21" s="230">
        <f>IF(ISNUMBER(Regressions!O31),ROUND(Regressions!O31, 1), NA())</f>
        <v>0</v>
      </c>
      <c r="O21" s="334">
        <f>IF(ISNUMBER(Regressions!Q31),ROUND(Regressions!Q31, 1), NA())</f>
        <v>100</v>
      </c>
      <c r="P21" s="332">
        <f>IF(ISNUMBER(Regressions!R31),ROUND(Regressions!R31, 1), NA())</f>
        <v>100</v>
      </c>
      <c r="Q21" s="208">
        <f>IF(ISNUMBER(Regressions!S31),ROUND(Regressions!S31, 1), NA())</f>
        <v>100</v>
      </c>
      <c r="R21" s="333">
        <f>IF(ISNUMBER(Regressions!T31),ROUND(Regressions!T31, 1), NA())</f>
        <v>0</v>
      </c>
      <c r="S21" s="230">
        <f>IF(ISNUMBER(Regressions!U31),ROUND(Regressions!U31, 1), NA())</f>
        <v>0</v>
      </c>
    </row>
    <row xmlns:x14ac="http://schemas.microsoft.com/office/spreadsheetml/2009/9/ac" r="22" x14ac:dyDescent="0.2">
      <c r="A22" s="329" t="str">
        <f>IF(ISBLANK(Regressions!A32), " ", Regressions!A32)</f>
        <v>Latvia</v>
      </c>
      <c r="B22" s="330">
        <f>IF(ISBLANK(Regressions!B32), " ", Regressions!B32)</f>
        <v>2018</v>
      </c>
      <c r="C22" s="335" t="str">
        <f>IF(ISBLANK(Regressions!C32), " ", Regressions!C32)</f>
        <v>National</v>
      </c>
      <c r="D22" s="331">
        <f>IF(ISBLANK(Regressions!D32), " ", Regressions!D32)</f>
        <v>311058</v>
      </c>
      <c r="E22" s="207">
        <f>IF(ISNUMBER(Regressions!E32),ROUND(Regressions!E32, 1), NA())</f>
        <v>100</v>
      </c>
      <c r="F22" s="332">
        <f>IF(ISNUMBER(Regressions!F32),ROUND(Regressions!F32, 1), NA())</f>
        <v>100</v>
      </c>
      <c r="G22" s="229">
        <f>IF(ISNUMBER(Regressions!G32),ROUND(Regressions!G32, 1), NA())</f>
        <v>100</v>
      </c>
      <c r="H22" s="333">
        <f>IF(ISNUMBER(Regressions!H32),ROUND(Regressions!H32, 1), NA())</f>
        <v>0</v>
      </c>
      <c r="I22" s="230">
        <f>IF(ISNUMBER(Regressions!I32),ROUND(Regressions!I32, 1), NA())</f>
        <v>0</v>
      </c>
      <c r="J22" s="334">
        <f>IF(ISNUMBER(Regressions!K32),ROUND(Regressions!K32, 1), NA())</f>
        <v>100</v>
      </c>
      <c r="K22" s="332">
        <f>IF(ISNUMBER(Regressions!L32),ROUND(Regressions!L32, 1), NA())</f>
        <v>100</v>
      </c>
      <c r="L22" s="231">
        <f>IF(ISNUMBER(Regressions!M32),ROUND(Regressions!M32, 1), NA())</f>
        <v>100</v>
      </c>
      <c r="M22" s="333">
        <f>IF(ISNUMBER(Regressions!N32),ROUND(Regressions!N32, 1), NA())</f>
        <v>0</v>
      </c>
      <c r="N22" s="230">
        <f>IF(ISNUMBER(Regressions!O32),ROUND(Regressions!O32, 1), NA())</f>
        <v>0</v>
      </c>
      <c r="O22" s="334">
        <f>IF(ISNUMBER(Regressions!Q32),ROUND(Regressions!Q32, 1), NA())</f>
        <v>100</v>
      </c>
      <c r="P22" s="332">
        <f>IF(ISNUMBER(Regressions!R32),ROUND(Regressions!R32, 1), NA())</f>
        <v>100</v>
      </c>
      <c r="Q22" s="208">
        <f>IF(ISNUMBER(Regressions!S32),ROUND(Regressions!S32, 1), NA())</f>
        <v>100</v>
      </c>
      <c r="R22" s="333">
        <f>IF(ISNUMBER(Regressions!T32),ROUND(Regressions!T32, 1), NA())</f>
        <v>0</v>
      </c>
      <c r="S22" s="230">
        <f>IF(ISNUMBER(Regressions!U32),ROUND(Regressions!U32, 1), NA())</f>
        <v>0</v>
      </c>
    </row>
    <row xmlns:x14ac="http://schemas.microsoft.com/office/spreadsheetml/2009/9/ac" r="23" x14ac:dyDescent="0.2">
      <c r="A23" s="329" t="str">
        <f>IF(ISBLANK(Regressions!A33), " ", Regressions!A33)</f>
        <v>Latvia</v>
      </c>
      <c r="B23" s="330">
        <f>IF(ISBLANK(Regressions!B33), " ", Regressions!B33)</f>
        <v>2019</v>
      </c>
      <c r="C23" s="335" t="str">
        <f>IF(ISBLANK(Regressions!C33), " ", Regressions!C33)</f>
        <v>National</v>
      </c>
      <c r="D23" s="331">
        <f>IF(ISBLANK(Regressions!D33), " ", Regressions!D33)</f>
        <v>314803</v>
      </c>
      <c r="E23" s="207">
        <f>IF(ISNUMBER(Regressions!E33),ROUND(Regressions!E33, 1), NA())</f>
        <v>100</v>
      </c>
      <c r="F23" s="332">
        <f>IF(ISNUMBER(Regressions!F33),ROUND(Regressions!F33, 1), NA())</f>
        <v>100</v>
      </c>
      <c r="G23" s="229">
        <f>IF(ISNUMBER(Regressions!G33),ROUND(Regressions!G33, 1), NA())</f>
        <v>100</v>
      </c>
      <c r="H23" s="333">
        <f>IF(ISNUMBER(Regressions!H33),ROUND(Regressions!H33, 1), NA())</f>
        <v>0</v>
      </c>
      <c r="I23" s="230">
        <f>IF(ISNUMBER(Regressions!I33),ROUND(Regressions!I33, 1), NA())</f>
        <v>0</v>
      </c>
      <c r="J23" s="334">
        <f>IF(ISNUMBER(Regressions!K33),ROUND(Regressions!K33, 1), NA())</f>
        <v>100</v>
      </c>
      <c r="K23" s="332">
        <f>IF(ISNUMBER(Regressions!L33),ROUND(Regressions!L33, 1), NA())</f>
        <v>100</v>
      </c>
      <c r="L23" s="231">
        <f>IF(ISNUMBER(Regressions!M33),ROUND(Regressions!M33, 1), NA())</f>
        <v>100</v>
      </c>
      <c r="M23" s="333">
        <f>IF(ISNUMBER(Regressions!N33),ROUND(Regressions!N33, 1), NA())</f>
        <v>0</v>
      </c>
      <c r="N23" s="230">
        <f>IF(ISNUMBER(Regressions!O33),ROUND(Regressions!O33, 1), NA())</f>
        <v>0</v>
      </c>
      <c r="O23" s="334">
        <f>IF(ISNUMBER(Regressions!Q33),ROUND(Regressions!Q33, 1), NA())</f>
        <v>100</v>
      </c>
      <c r="P23" s="332">
        <f>IF(ISNUMBER(Regressions!R33),ROUND(Regressions!R33, 1), NA())</f>
        <v>100</v>
      </c>
      <c r="Q23" s="208">
        <f>IF(ISNUMBER(Regressions!S33),ROUND(Regressions!S33, 1), NA())</f>
        <v>100</v>
      </c>
      <c r="R23" s="333">
        <f>IF(ISNUMBER(Regressions!T33),ROUND(Regressions!T33, 1), NA())</f>
        <v>0</v>
      </c>
      <c r="S23" s="230">
        <f>IF(ISNUMBER(Regressions!U33),ROUND(Regressions!U33, 1), NA())</f>
        <v>0</v>
      </c>
    </row>
    <row xmlns:x14ac="http://schemas.microsoft.com/office/spreadsheetml/2009/9/ac" r="24" x14ac:dyDescent="0.2">
      <c r="A24" s="329" t="str">
        <f>IF(ISBLANK(Regressions!A34), " ", Regressions!A34)</f>
        <v>Latvia</v>
      </c>
      <c r="B24" s="330">
        <f>IF(ISBLANK(Regressions!B34), " ", Regressions!B34)</f>
        <v>2020</v>
      </c>
      <c r="C24" s="335" t="str">
        <f>IF(ISBLANK(Regressions!C34), " ", Regressions!C34)</f>
        <v>National</v>
      </c>
      <c r="D24" s="331">
        <f>IF(ISBLANK(Regressions!D34), " ", Regressions!D34)</f>
        <v>317913</v>
      </c>
      <c r="E24" s="207">
        <f>IF(ISNUMBER(Regressions!E34),ROUND(Regressions!E34, 1), NA())</f>
        <v>100</v>
      </c>
      <c r="F24" s="332">
        <f>IF(ISNUMBER(Regressions!F34),ROUND(Regressions!F34, 1), NA())</f>
        <v>100</v>
      </c>
      <c r="G24" s="229">
        <f>IF(ISNUMBER(Regressions!G34),ROUND(Regressions!G34, 1), NA())</f>
        <v>100</v>
      </c>
      <c r="H24" s="333">
        <f>IF(ISNUMBER(Regressions!H34),ROUND(Regressions!H34, 1), NA())</f>
        <v>0</v>
      </c>
      <c r="I24" s="230">
        <f>IF(ISNUMBER(Regressions!I34),ROUND(Regressions!I34, 1), NA())</f>
        <v>0</v>
      </c>
      <c r="J24" s="334">
        <f>IF(ISNUMBER(Regressions!K34),ROUND(Regressions!K34, 1), NA())</f>
        <v>100</v>
      </c>
      <c r="K24" s="332">
        <f>IF(ISNUMBER(Regressions!L34),ROUND(Regressions!L34, 1), NA())</f>
        <v>100</v>
      </c>
      <c r="L24" s="231">
        <f>IF(ISNUMBER(Regressions!M34),ROUND(Regressions!M34, 1), NA())</f>
        <v>100</v>
      </c>
      <c r="M24" s="333">
        <f>IF(ISNUMBER(Regressions!N34),ROUND(Regressions!N34, 1), NA())</f>
        <v>0</v>
      </c>
      <c r="N24" s="230">
        <f>IF(ISNUMBER(Regressions!O34),ROUND(Regressions!O34, 1), NA())</f>
        <v>0</v>
      </c>
      <c r="O24" s="334">
        <f>IF(ISNUMBER(Regressions!Q34),ROUND(Regressions!Q34, 1), NA())</f>
        <v>100</v>
      </c>
      <c r="P24" s="332">
        <f>IF(ISNUMBER(Regressions!R34),ROUND(Regressions!R34, 1), NA())</f>
        <v>100</v>
      </c>
      <c r="Q24" s="208">
        <f>IF(ISNUMBER(Regressions!S34),ROUND(Regressions!S34, 1), NA())</f>
        <v>100</v>
      </c>
      <c r="R24" s="333">
        <f>IF(ISNUMBER(Regressions!T34),ROUND(Regressions!T34, 1), NA())</f>
        <v>0</v>
      </c>
      <c r="S24" s="230">
        <f>IF(ISNUMBER(Regressions!U34),ROUND(Regressions!U34, 1), NA())</f>
        <v>0</v>
      </c>
    </row>
    <row xmlns:x14ac="http://schemas.microsoft.com/office/spreadsheetml/2009/9/ac" r="25" x14ac:dyDescent="0.2">
      <c r="A25" s="379" t="str">
        <f>IF(ISBLANK(Regressions!A35), " ", Regressions!A35)</f>
        <v>Latvia</v>
      </c>
      <c r="B25" s="380">
        <f>IF(ISBLANK(Regressions!B35), " ", Regressions!B35)</f>
        <v>2021</v>
      </c>
      <c r="C25" s="381" t="str">
        <f>IF(ISBLANK(Regressions!C35), " ", Regressions!C35)</f>
        <v>National</v>
      </c>
      <c r="D25" s="382">
        <f>IF(ISBLANK(Regressions!D35), " ", Regressions!D35)</f>
        <v>320789</v>
      </c>
      <c r="E25" s="385">
        <f>IF(ISNUMBER(Regressions!E35),ROUND(Regressions!E35, 1), NA())</f>
        <v>100</v>
      </c>
      <c r="F25" s="383">
        <f>IF(ISNUMBER(Regressions!F35),ROUND(Regressions!F35, 1), NA())</f>
        <v>100</v>
      </c>
      <c r="G25" s="386">
        <f>IF(ISNUMBER(Regressions!G35),ROUND(Regressions!G35, 1), NA())</f>
        <v>100</v>
      </c>
      <c r="H25" s="384">
        <f>IF(ISNUMBER(Regressions!H35),ROUND(Regressions!H35, 1), NA())</f>
        <v>0</v>
      </c>
      <c r="I25" s="387">
        <f>IF(ISNUMBER(Regressions!I35),ROUND(Regressions!I35, 1), NA())</f>
        <v>0</v>
      </c>
      <c r="J25" s="385">
        <f>IF(ISNUMBER(Regressions!K35),ROUND(Regressions!K35, 1), NA())</f>
        <v>100</v>
      </c>
      <c r="K25" s="383">
        <f>IF(ISNUMBER(Regressions!L35),ROUND(Regressions!L35, 1), NA())</f>
        <v>100</v>
      </c>
      <c r="L25" s="388">
        <f>IF(ISNUMBER(Regressions!M35),ROUND(Regressions!M35, 1), NA())</f>
        <v>100</v>
      </c>
      <c r="M25" s="384">
        <f>IF(ISNUMBER(Regressions!N35),ROUND(Regressions!N35, 1), NA())</f>
        <v>0</v>
      </c>
      <c r="N25" s="387">
        <f>IF(ISNUMBER(Regressions!O35),ROUND(Regressions!O35, 1), NA())</f>
        <v>0</v>
      </c>
      <c r="O25" s="385">
        <f>IF(ISNUMBER(Regressions!Q35),ROUND(Regressions!Q35, 1), NA())</f>
        <v>100</v>
      </c>
      <c r="P25" s="383">
        <f>IF(ISNUMBER(Regressions!R35),ROUND(Regressions!R35, 1), NA())</f>
        <v>100</v>
      </c>
      <c r="Q25" s="389">
        <f>IF(ISNUMBER(Regressions!S35),ROUND(Regressions!S35, 1), NA())</f>
        <v>100</v>
      </c>
      <c r="R25" s="384">
        <f>IF(ISNUMBER(Regressions!T35),ROUND(Regressions!T35, 1), NA())</f>
        <v>0</v>
      </c>
      <c r="S25" s="387">
        <f>IF(ISNUMBER(Regressions!U35),ROUND(Regressions!U35, 1), NA())</f>
        <v>0</v>
      </c>
      <c r="T25" s="378"/>
      <c r="U25" s="378"/>
      <c r="V25" s="378"/>
      <c r="W25" s="378"/>
      <c r="X25" s="378"/>
      <c r="Y25" s="378"/>
      <c r="Z25" s="378"/>
      <c r="AA25" s="378"/>
      <c r="AB25" s="378"/>
      <c r="AC25" s="378"/>
    </row>
    <row xmlns:x14ac="http://schemas.microsoft.com/office/spreadsheetml/2009/9/ac" r="26" x14ac:dyDescent="0.2">
      <c r="A26" s="329" t="str">
        <f>IF(ISBLANK(Regressions!A36), " ", Regressions!A36)</f>
        <v>Latvia</v>
      </c>
      <c r="B26" s="330">
        <f>IF(ISBLANK(Regressions!B36), " ", Regressions!B36)</f>
        <v>2022</v>
      </c>
      <c r="C26" s="335" t="str">
        <f>IF(ISBLANK(Regressions!C36), " ", Regressions!C36)</f>
        <v>National</v>
      </c>
      <c r="D26" s="331">
        <f>IF(ISBLANK(Regressions!D36), " ", Regressions!D36)</f>
        <v>321618</v>
      </c>
      <c r="E26" s="207">
        <f>IF(ISNUMBER(Regressions!E36),ROUND(Regressions!E36, 1), NA())</f>
        <v>100</v>
      </c>
      <c r="F26" s="332">
        <f>IF(ISNUMBER(Regressions!F36),ROUND(Regressions!F36, 1), NA())</f>
        <v>100</v>
      </c>
      <c r="G26" s="229">
        <f>IF(ISNUMBER(Regressions!G36),ROUND(Regressions!G36, 1), NA())</f>
        <v>100</v>
      </c>
      <c r="H26" s="333">
        <f>IF(ISNUMBER(Regressions!H36),ROUND(Regressions!H36, 1), NA())</f>
        <v>0</v>
      </c>
      <c r="I26" s="230">
        <f>IF(ISNUMBER(Regressions!I36),ROUND(Regressions!I36, 1), NA())</f>
        <v>0</v>
      </c>
      <c r="J26" s="334">
        <f>IF(ISNUMBER(Regressions!K36),ROUND(Regressions!K36, 1), NA())</f>
        <v>100</v>
      </c>
      <c r="K26" s="332">
        <f>IF(ISNUMBER(Regressions!L36),ROUND(Regressions!L36, 1), NA())</f>
        <v>100</v>
      </c>
      <c r="L26" s="231">
        <f>IF(ISNUMBER(Regressions!M36),ROUND(Regressions!M36, 1), NA())</f>
        <v>100</v>
      </c>
      <c r="M26" s="333">
        <f>IF(ISNUMBER(Regressions!N36),ROUND(Regressions!N36, 1), NA())</f>
        <v>0</v>
      </c>
      <c r="N26" s="230">
        <f>IF(ISNUMBER(Regressions!O36),ROUND(Regressions!O36, 1), NA())</f>
        <v>0</v>
      </c>
      <c r="O26" s="334">
        <f>IF(ISNUMBER(Regressions!Q36),ROUND(Regressions!Q36, 1), NA())</f>
        <v>100</v>
      </c>
      <c r="P26" s="332">
        <f>IF(ISNUMBER(Regressions!R36),ROUND(Regressions!R36, 1), NA())</f>
        <v>100</v>
      </c>
      <c r="Q26" s="208">
        <f>IF(ISNUMBER(Regressions!S36),ROUND(Regressions!S36, 1), NA())</f>
        <v>100</v>
      </c>
      <c r="R26" s="333">
        <f>IF(ISNUMBER(Regressions!T36),ROUND(Regressions!T36, 1), NA())</f>
        <v>0</v>
      </c>
      <c r="S26" s="230">
        <f>IF(ISNUMBER(Regressions!U36),ROUND(Regressions!U36, 1), NA())</f>
        <v>0</v>
      </c>
    </row>
    <row xmlns:x14ac="http://schemas.microsoft.com/office/spreadsheetml/2009/9/ac" r="27" x14ac:dyDescent="0.2">
      <c r="A27" s="336" t="str">
        <f>IF(ISBLANK(Regressions!A37), " ", Regressions!A37)</f>
        <v>Latvia</v>
      </c>
      <c r="B27" s="337">
        <f>IF(ISBLANK(Regressions!B37), " ", Regressions!B37)</f>
        <v>2023</v>
      </c>
      <c r="C27" s="338" t="str">
        <f>IF(ISBLANK(Regressions!C37), " ", Regressions!C37)</f>
        <v>National</v>
      </c>
      <c r="D27" s="339">
        <f>IF(ISBLANK(Regressions!D37), " ", Regressions!D37)</f>
        <v>312022</v>
      </c>
      <c r="E27" s="340">
        <f>IF(ISNUMBER(Regressions!E37),ROUND(Regressions!E37, 1), NA())</f>
        <v>100</v>
      </c>
      <c r="F27" s="341">
        <f>IF(ISNUMBER(Regressions!F37),ROUND(Regressions!F37, 1), NA())</f>
        <v>100</v>
      </c>
      <c r="G27" s="342">
        <f>IF(ISNUMBER(Regressions!G37),ROUND(Regressions!G37, 1), NA())</f>
        <v>100</v>
      </c>
      <c r="H27" s="343">
        <f>IF(ISNUMBER(Regressions!H37),ROUND(Regressions!H37, 1), NA())</f>
        <v>0</v>
      </c>
      <c r="I27" s="344">
        <f>IF(ISNUMBER(Regressions!I37),ROUND(Regressions!I37, 1), NA())</f>
        <v>0</v>
      </c>
      <c r="J27" s="345">
        <f>IF(ISNUMBER(Regressions!K37),ROUND(Regressions!K37, 1), NA())</f>
        <v>100</v>
      </c>
      <c r="K27" s="341">
        <f>IF(ISNUMBER(Regressions!L37),ROUND(Regressions!L37, 1), NA())</f>
        <v>100</v>
      </c>
      <c r="L27" s="346">
        <f>IF(ISNUMBER(Regressions!M37),ROUND(Regressions!M37, 1), NA())</f>
        <v>100</v>
      </c>
      <c r="M27" s="343">
        <f>IF(ISNUMBER(Regressions!N37),ROUND(Regressions!N37, 1), NA())</f>
        <v>0</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Latvia</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Latvia</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Latvia</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Latvia</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Latvia</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Latvia</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Latvia</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Latvia</v>
      </c>
      <c r="B35" s="330">
        <f>IF(ISBLANK(Regressions!B45), " ", Regressions!B45)</f>
        <v>2000</v>
      </c>
      <c r="C35" s="335" t="str">
        <f>IF(ISBLANK(Regressions!C45), " ", Regressions!C45)</f>
        <v>Urban</v>
      </c>
      <c r="D35" s="331">
        <f>IF(ISBLANK(Regressions!D45), " ", Regressions!D45)</f>
        <v>351949.95982299797</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Latvia</v>
      </c>
      <c r="B36" s="330">
        <f>IF(ISBLANK(Regressions!B46), " ", Regressions!B46)</f>
        <v>2001</v>
      </c>
      <c r="C36" s="335" t="str">
        <f>IF(ISBLANK(Regressions!C46), " ", Regressions!C46)</f>
        <v>Urban</v>
      </c>
      <c r="D36" s="331">
        <f>IF(ISBLANK(Regressions!D46), " ", Regressions!D46)</f>
        <v>338497.66629745491</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Latvia</v>
      </c>
      <c r="B37" s="330">
        <f>IF(ISBLANK(Regressions!B47), " ", Regressions!B47)</f>
        <v>2002</v>
      </c>
      <c r="C37" s="335" t="str">
        <f>IF(ISBLANK(Regressions!C47), " ", Regressions!C47)</f>
        <v>Urban</v>
      </c>
      <c r="D37" s="331">
        <f>IF(ISBLANK(Regressions!D47), " ", Regressions!D47)</f>
        <v>324289.06770706183</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Latvia</v>
      </c>
      <c r="B38" s="330">
        <f>IF(ISBLANK(Regressions!B48), " ", Regressions!B48)</f>
        <v>2003</v>
      </c>
      <c r="C38" s="335" t="str">
        <f>IF(ISBLANK(Regressions!C48), " ", Regressions!C48)</f>
        <v>Urban</v>
      </c>
      <c r="D38" s="331">
        <f>IF(ISBLANK(Regressions!D48), " ", Regressions!D48)</f>
        <v>311166.08000595088</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Latvia</v>
      </c>
      <c r="B39" s="330">
        <f>IF(ISBLANK(Regressions!B49), " ", Regressions!B49)</f>
        <v>2004</v>
      </c>
      <c r="C39" s="335" t="str">
        <f>IF(ISBLANK(Regressions!C49), " ", Regressions!C49)</f>
        <v>Urban</v>
      </c>
      <c r="D39" s="331">
        <f>IF(ISBLANK(Regressions!D49), " ", Regressions!D49)</f>
        <v>298952.16371818539</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Latvia</v>
      </c>
      <c r="B40" s="330">
        <f>IF(ISBLANK(Regressions!B50), " ", Regressions!B50)</f>
        <v>2005</v>
      </c>
      <c r="C40" s="335" t="str">
        <f>IF(ISBLANK(Regressions!C50), " ", Regressions!C50)</f>
        <v>Urban</v>
      </c>
      <c r="D40" s="331">
        <f>IF(ISBLANK(Regressions!D50), " ", Regressions!D50)</f>
        <v>286289.52</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Latvia</v>
      </c>
      <c r="B41" s="330">
        <f>IF(ISBLANK(Regressions!B51), " ", Regressions!B51)</f>
        <v>2006</v>
      </c>
      <c r="C41" s="335" t="str">
        <f>IF(ISBLANK(Regressions!C51), " ", Regressions!C51)</f>
        <v>Urban</v>
      </c>
      <c r="D41" s="331">
        <f>IF(ISBLANK(Regressions!D51), " ", Regressions!D51)</f>
        <v>272980.63131156919</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Latvia</v>
      </c>
      <c r="B42" s="330">
        <f>IF(ISBLANK(Regressions!B52), " ", Regressions!B52)</f>
        <v>2007</v>
      </c>
      <c r="C42" s="335" t="str">
        <f>IF(ISBLANK(Regressions!C52), " ", Regressions!C52)</f>
        <v>Urban</v>
      </c>
      <c r="D42" s="331">
        <f>IF(ISBLANK(Regressions!D52), " ", Regressions!D52)</f>
        <v>260639.58785720819</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Latvia</v>
      </c>
      <c r="B43" s="330">
        <f>IF(ISBLANK(Regressions!B53), " ", Regressions!B53)</f>
        <v>2008</v>
      </c>
      <c r="C43" s="335" t="str">
        <f>IF(ISBLANK(Regressions!C53), " ", Regressions!C53)</f>
        <v>Urban</v>
      </c>
      <c r="D43" s="331">
        <f>IF(ISBLANK(Regressions!D53), " ", Regressions!D53)</f>
        <v>248692.3311174011</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Latvia</v>
      </c>
      <c r="B44" s="330">
        <f>IF(ISBLANK(Regressions!B54), " ", Regressions!B54)</f>
        <v>2009</v>
      </c>
      <c r="C44" s="335" t="str">
        <f>IF(ISBLANK(Regressions!C54), " ", Regressions!C54)</f>
        <v>Urban</v>
      </c>
      <c r="D44" s="331">
        <f>IF(ISBLANK(Regressions!D54), " ", Regressions!D54)</f>
        <v>238329.60095077509</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Latvia</v>
      </c>
      <c r="B45" s="330">
        <f>IF(ISBLANK(Regressions!B55), " ", Regressions!B55)</f>
        <v>2010</v>
      </c>
      <c r="C45" s="335" t="str">
        <f>IF(ISBLANK(Regressions!C55), " ", Regressions!C55)</f>
        <v>Urban</v>
      </c>
      <c r="D45" s="331">
        <f>IF(ISBLANK(Regressions!D55), " ", Regressions!D55)</f>
        <v>228280.90604125979</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Latvia</v>
      </c>
      <c r="B46" s="330">
        <f>IF(ISBLANK(Regressions!B56), " ", Regressions!B56)</f>
        <v>2011</v>
      </c>
      <c r="C46" s="335" t="str">
        <f>IF(ISBLANK(Regressions!C56), " ", Regressions!C56)</f>
        <v>Urban</v>
      </c>
      <c r="D46" s="331">
        <f>IF(ISBLANK(Regressions!D56), " ", Regressions!D56)</f>
        <v>220010.94798431391</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Latvia</v>
      </c>
      <c r="B47" s="330">
        <f>IF(ISBLANK(Regressions!B57), " ", Regressions!B57)</f>
        <v>2012</v>
      </c>
      <c r="C47" s="335" t="str">
        <f>IF(ISBLANK(Regressions!C57), " ", Regressions!C57)</f>
        <v>Urban</v>
      </c>
      <c r="D47" s="331">
        <f>IF(ISBLANK(Regressions!D57), " ", Regressions!D57)</f>
        <v>214682.8553652954</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Latvia</v>
      </c>
      <c r="B48" s="330">
        <f>IF(ISBLANK(Regressions!B58), " ", Regressions!B58)</f>
        <v>2013</v>
      </c>
      <c r="C48" s="335" t="str">
        <f>IF(ISBLANK(Regressions!C58), " ", Regressions!C58)</f>
        <v>Urban</v>
      </c>
      <c r="D48" s="331">
        <f>IF(ISBLANK(Regressions!D58), " ", Regressions!D58)</f>
        <v>211101.39998443611</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Latvia</v>
      </c>
      <c r="B49" s="330">
        <f>IF(ISBLANK(Regressions!B59), " ", Regressions!B59)</f>
        <v>2014</v>
      </c>
      <c r="C49" s="335" t="str">
        <f>IF(ISBLANK(Regressions!C59), " ", Regressions!C59)</f>
        <v>Urban</v>
      </c>
      <c r="D49" s="331">
        <f>IF(ISBLANK(Regressions!D59), " ", Regressions!D59)</f>
        <v>207912.0655246735</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Latvia</v>
      </c>
      <c r="B50" s="330">
        <f>IF(ISBLANK(Regressions!B60), " ", Regressions!B60)</f>
        <v>2015</v>
      </c>
      <c r="C50" s="335" t="str">
        <f>IF(ISBLANK(Regressions!C60), " ", Regressions!C60)</f>
        <v>Urban</v>
      </c>
      <c r="D50" s="331">
        <f>IF(ISBLANK(Regressions!D60), " ", Regressions!D60)</f>
        <v>206492.65919685361</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Latvia</v>
      </c>
      <c r="B51" s="330">
        <f>IF(ISBLANK(Regressions!B61), " ", Regressions!B61)</f>
        <v>2016</v>
      </c>
      <c r="C51" s="335" t="str">
        <f>IF(ISBLANK(Regressions!C61), " ", Regressions!C61)</f>
        <v>Urban</v>
      </c>
      <c r="D51" s="331">
        <f>IF(ISBLANK(Regressions!D61), " ", Regressions!D61)</f>
        <v>206998.79769012451</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Latvia</v>
      </c>
      <c r="B52" s="330">
        <f>IF(ISBLANK(Regressions!B62), " ", Regressions!B62)</f>
        <v>2017</v>
      </c>
      <c r="C52" s="335" t="str">
        <f>IF(ISBLANK(Regressions!C62), " ", Regressions!C62)</f>
        <v>Urban</v>
      </c>
      <c r="D52" s="331">
        <f>IF(ISBLANK(Regressions!D62), " ", Regressions!D62)</f>
        <v>208794.1846398926</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Latvia</v>
      </c>
      <c r="B53" s="330">
        <f>IF(ISBLANK(Regressions!B63), " ", Regressions!B63)</f>
        <v>2018</v>
      </c>
      <c r="C53" s="335" t="str">
        <f>IF(ISBLANK(Regressions!C63), " ", Regressions!C63)</f>
        <v>Urban</v>
      </c>
      <c r="D53" s="331">
        <f>IF(ISBLANK(Regressions!D63), " ", Regressions!D63)</f>
        <v>211961.13704406741</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Latvia</v>
      </c>
      <c r="B54" s="330">
        <f>IF(ISBLANK(Regressions!B64), " ", Regressions!B64)</f>
        <v>2019</v>
      </c>
      <c r="C54" s="335" t="str">
        <f>IF(ISBLANK(Regressions!C64), " ", Regressions!C64)</f>
        <v>Urban</v>
      </c>
      <c r="D54" s="331">
        <f>IF(ISBLANK(Regressions!D64), " ", Regressions!D64)</f>
        <v>214764.903044281</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Latvia</v>
      </c>
      <c r="B55" s="330">
        <f>IF(ISBLANK(Regressions!B65), " ", Regressions!B65)</f>
        <v>2020</v>
      </c>
      <c r="C55" s="335" t="str">
        <f>IF(ISBLANK(Regressions!C65), " ", Regressions!C65)</f>
        <v>Urban</v>
      </c>
      <c r="D55" s="331">
        <f>IF(ISBLANK(Regressions!D65), " ", Regressions!D65)</f>
        <v>217182.27371154781</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79" t="str">
        <f>IF(ISBLANK(Regressions!A66), " ", Regressions!A66)</f>
        <v>Latvia</v>
      </c>
      <c r="B56" s="380">
        <f>IF(ISBLANK(Regressions!B66), " ", Regressions!B66)</f>
        <v>2021</v>
      </c>
      <c r="C56" s="381" t="str">
        <f>IF(ISBLANK(Regressions!C66), " ", Regressions!C66)</f>
        <v>Urban</v>
      </c>
      <c r="D56" s="382">
        <f>IF(ISBLANK(Regressions!D66), " ", Regressions!D66)</f>
        <v>219487.03405403139</v>
      </c>
      <c r="E56" s="385" t="e">
        <f>IF(ISNUMBER(Regressions!E66),ROUND(Regressions!E66, 1), NA())</f>
        <v>#N/A</v>
      </c>
      <c r="F56" s="383" t="e">
        <f>IF(ISNUMBER(Regressions!F66),ROUND(Regressions!F66, 1), NA())</f>
        <v>#N/A</v>
      </c>
      <c r="G56" s="386" t="e">
        <f>IF(ISNUMBER(Regressions!G66),ROUND(Regressions!G66, 1), NA())</f>
        <v>#N/A</v>
      </c>
      <c r="H56" s="384" t="e">
        <f>IF(ISNUMBER(Regressions!H66),ROUND(Regressions!H66, 1), NA())</f>
        <v>#N/A</v>
      </c>
      <c r="I56" s="387" t="e">
        <f>IF(ISNUMBER(Regressions!I66),ROUND(Regressions!I66, 1), NA())</f>
        <v>#N/A</v>
      </c>
      <c r="J56" s="385" t="e">
        <f>IF(ISNUMBER(Regressions!K66),ROUND(Regressions!K66, 1), NA())</f>
        <v>#N/A</v>
      </c>
      <c r="K56" s="383" t="e">
        <f>IF(ISNUMBER(Regressions!L66),ROUND(Regressions!L66, 1), NA())</f>
        <v>#N/A</v>
      </c>
      <c r="L56" s="388" t="e">
        <f>IF(ISNUMBER(Regressions!M66),ROUND(Regressions!M66, 1), NA())</f>
        <v>#N/A</v>
      </c>
      <c r="M56" s="384" t="e">
        <f>IF(ISNUMBER(Regressions!N66),ROUND(Regressions!N66, 1), NA())</f>
        <v>#N/A</v>
      </c>
      <c r="N56" s="387" t="e">
        <f>IF(ISNUMBER(Regressions!O66),ROUND(Regressions!O66, 1), NA())</f>
        <v>#N/A</v>
      </c>
      <c r="O56" s="385" t="e">
        <f>IF(ISNUMBER(Regressions!Q66),ROUND(Regressions!Q66, 1), NA())</f>
        <v>#N/A</v>
      </c>
      <c r="P56" s="383" t="e">
        <f>IF(ISNUMBER(Regressions!R66),ROUND(Regressions!R66, 1), NA())</f>
        <v>#N/A</v>
      </c>
      <c r="Q56" s="389" t="e">
        <f>IF(ISNUMBER(Regressions!S66),ROUND(Regressions!S66, 1), NA())</f>
        <v>#N/A</v>
      </c>
      <c r="R56" s="384" t="e">
        <f>IF(ISNUMBER(Regressions!T66),ROUND(Regressions!T66, 1), NA())</f>
        <v>#N/A</v>
      </c>
      <c r="S56" s="387" t="e">
        <f>IF(ISNUMBER(Regressions!U66),ROUND(Regressions!U66, 1), NA())</f>
        <v>#N/A</v>
      </c>
      <c r="T56" s="378"/>
      <c r="U56" s="378"/>
      <c r="V56" s="378"/>
      <c r="W56" s="378"/>
      <c r="X56" s="378"/>
      <c r="Y56" s="378"/>
      <c r="Z56" s="378"/>
      <c r="AA56" s="378"/>
      <c r="AB56" s="378"/>
      <c r="AC56" s="378"/>
    </row>
    <row xmlns:x14ac="http://schemas.microsoft.com/office/spreadsheetml/2009/9/ac" r="57" x14ac:dyDescent="0.2">
      <c r="A57" s="329" t="str">
        <f>IF(ISBLANK(Regressions!A67), " ", Regressions!A67)</f>
        <v>Latvia</v>
      </c>
      <c r="B57" s="330">
        <f>IF(ISBLANK(Regressions!B67), " ", Regressions!B67)</f>
        <v>2022</v>
      </c>
      <c r="C57" s="335" t="str">
        <f>IF(ISBLANK(Regressions!C67), " ", Regressions!C67)</f>
        <v>Urban</v>
      </c>
      <c r="D57" s="331">
        <f>IF(ISBLANK(Regressions!D67), " ", Regressions!D67)</f>
        <v>220436.9801445007</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Latvia</v>
      </c>
      <c r="B58" s="337">
        <f>IF(ISBLANK(Regressions!B68), " ", Regressions!B68)</f>
        <v>2023</v>
      </c>
      <c r="C58" s="338" t="str">
        <f>IF(ISBLANK(Regressions!C68), " ", Regressions!C68)</f>
        <v>Urban</v>
      </c>
      <c r="D58" s="339">
        <f>IF(ISBLANK(Regressions!D68), " ", Regressions!D68)</f>
        <v>214268.62019271849</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Latvia</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Latvia</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Latvia</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Latvia</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Latvia</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Latvia</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Latvia</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Latvia</v>
      </c>
      <c r="B66" s="330">
        <f>IF(ISBLANK(Regressions!B76), " ", Regressions!B76)</f>
        <v>2000</v>
      </c>
      <c r="C66" s="335" t="str">
        <f>IF(ISBLANK(Regressions!C76), " ", Regressions!C76)</f>
        <v>Rural</v>
      </c>
      <c r="D66" s="331">
        <f>IF(ISBLANK(Regressions!D76), " ", Regressions!D76)</f>
        <v>165114.040177002</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Latvia</v>
      </c>
      <c r="B67" s="330">
        <f>IF(ISBLANK(Regressions!B77), " ", Regressions!B77)</f>
        <v>2001</v>
      </c>
      <c r="C67" s="335" t="str">
        <f>IF(ISBLANK(Regressions!C77), " ", Regressions!C77)</f>
        <v>Rural</v>
      </c>
      <c r="D67" s="331">
        <f>IF(ISBLANK(Regressions!D77), " ", Regressions!D77)</f>
        <v>159659.33370254521</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Latvia</v>
      </c>
      <c r="B68" s="330">
        <f>IF(ISBLANK(Regressions!B78), " ", Regressions!B78)</f>
        <v>2002</v>
      </c>
      <c r="C68" s="335" t="str">
        <f>IF(ISBLANK(Regressions!C78), " ", Regressions!C78)</f>
        <v>Rural</v>
      </c>
      <c r="D68" s="331">
        <f>IF(ISBLANK(Regressions!D78), " ", Regressions!D78)</f>
        <v>153660.9322929382</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Latvia</v>
      </c>
      <c r="B69" s="330">
        <f>IF(ISBLANK(Regressions!B79), " ", Regressions!B79)</f>
        <v>2003</v>
      </c>
      <c r="C69" s="335" t="str">
        <f>IF(ISBLANK(Regressions!C79), " ", Regressions!C79)</f>
        <v>Rural</v>
      </c>
      <c r="D69" s="331">
        <f>IF(ISBLANK(Regressions!D79), " ", Regressions!D79)</f>
        <v>147780.91999404909</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Latvia</v>
      </c>
      <c r="B70" s="330">
        <f>IF(ISBLANK(Regressions!B80), " ", Regressions!B80)</f>
        <v>2004</v>
      </c>
      <c r="C70" s="335" t="str">
        <f>IF(ISBLANK(Regressions!C80), " ", Regressions!C80)</f>
        <v>Rural</v>
      </c>
      <c r="D70" s="331">
        <f>IF(ISBLANK(Regressions!D80), " ", Regressions!D80)</f>
        <v>141330.83628181461</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Latvia</v>
      </c>
      <c r="B71" s="330">
        <f>IF(ISBLANK(Regressions!B81), " ", Regressions!B81)</f>
        <v>2005</v>
      </c>
      <c r="C71" s="335" t="str">
        <f>IF(ISBLANK(Regressions!C81), " ", Regressions!C81)</f>
        <v>Rural</v>
      </c>
      <c r="D71" s="331">
        <f>IF(ISBLANK(Regressions!D81), " ", Regressions!D81)</f>
        <v>134724.48000000001</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Latvia</v>
      </c>
      <c r="B72" s="330">
        <f>IF(ISBLANK(Regressions!B82), " ", Regressions!B82)</f>
        <v>2006</v>
      </c>
      <c r="C72" s="335" t="str">
        <f>IF(ISBLANK(Regressions!C82), " ", Regressions!C82)</f>
        <v>Rural</v>
      </c>
      <c r="D72" s="331">
        <f>IF(ISBLANK(Regressions!D82), " ", Regressions!D82)</f>
        <v>128656.3686884308</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Latvia</v>
      </c>
      <c r="B73" s="330">
        <f>IF(ISBLANK(Regressions!B83), " ", Regressions!B83)</f>
        <v>2007</v>
      </c>
      <c r="C73" s="335" t="str">
        <f>IF(ISBLANK(Regressions!C83), " ", Regressions!C83)</f>
        <v>Rural</v>
      </c>
      <c r="D73" s="331">
        <f>IF(ISBLANK(Regressions!D83), " ", Regressions!D83)</f>
        <v>123218.4121427918</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Latvia</v>
      </c>
      <c r="B74" s="330">
        <f>IF(ISBLANK(Regressions!B84), " ", Regressions!B84)</f>
        <v>2008</v>
      </c>
      <c r="C74" s="335" t="str">
        <f>IF(ISBLANK(Regressions!C84), " ", Regressions!C84)</f>
        <v>Rural</v>
      </c>
      <c r="D74" s="331">
        <f>IF(ISBLANK(Regressions!D84), " ", Regressions!D84)</f>
        <v>117926.6688825989</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Latvia</v>
      </c>
      <c r="B75" s="330">
        <f>IF(ISBLANK(Regressions!B85), " ", Regressions!B85)</f>
        <v>2009</v>
      </c>
      <c r="C75" s="335" t="str">
        <f>IF(ISBLANK(Regressions!C85), " ", Regressions!C85)</f>
        <v>Rural</v>
      </c>
      <c r="D75" s="331">
        <f>IF(ISBLANK(Regressions!D85), " ", Regressions!D85)</f>
        <v>113116.3990492249</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Latvia</v>
      </c>
      <c r="B76" s="330">
        <f>IF(ISBLANK(Regressions!B86), " ", Regressions!B86)</f>
        <v>2010</v>
      </c>
      <c r="C76" s="335" t="str">
        <f>IF(ISBLANK(Regressions!C86), " ", Regressions!C86)</f>
        <v>Rural</v>
      </c>
      <c r="D76" s="331">
        <f>IF(ISBLANK(Regressions!D86), " ", Regressions!D86)</f>
        <v>108213.0939587402</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Latvia</v>
      </c>
      <c r="B77" s="330">
        <f>IF(ISBLANK(Regressions!B87), " ", Regressions!B87)</f>
        <v>2011</v>
      </c>
      <c r="C77" s="335" t="str">
        <f>IF(ISBLANK(Regressions!C87), " ", Regressions!C87)</f>
        <v>Rural</v>
      </c>
      <c r="D77" s="331">
        <f>IF(ISBLANK(Regressions!D87), " ", Regressions!D87)</f>
        <v>104159.052015686</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Latvia</v>
      </c>
      <c r="B78" s="330">
        <f>IF(ISBLANK(Regressions!B88), " ", Regressions!B88)</f>
        <v>2012</v>
      </c>
      <c r="C78" s="335" t="str">
        <f>IF(ISBLANK(Regressions!C88), " ", Regressions!C88)</f>
        <v>Rural</v>
      </c>
      <c r="D78" s="331">
        <f>IF(ISBLANK(Regressions!D88), " ", Regressions!D88)</f>
        <v>101506.1446347046</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Latvia</v>
      </c>
      <c r="B79" s="330">
        <f>IF(ISBLANK(Regressions!B89), " ", Regressions!B89)</f>
        <v>2013</v>
      </c>
      <c r="C79" s="335" t="str">
        <f>IF(ISBLANK(Regressions!C89), " ", Regressions!C89)</f>
        <v>Rural</v>
      </c>
      <c r="D79" s="331">
        <f>IF(ISBLANK(Regressions!D89), " ", Regressions!D89)</f>
        <v>99684.600015563963</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Latvia</v>
      </c>
      <c r="B80" s="330">
        <f>IF(ISBLANK(Regressions!B90), " ", Regressions!B90)</f>
        <v>2014</v>
      </c>
      <c r="C80" s="335" t="str">
        <f>IF(ISBLANK(Regressions!C90), " ", Regressions!C90)</f>
        <v>Rural</v>
      </c>
      <c r="D80" s="331">
        <f>IF(ISBLANK(Regressions!D90), " ", Regressions!D90)</f>
        <v>98056.934475326532</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Latvia</v>
      </c>
      <c r="B81" s="330">
        <f>IF(ISBLANK(Regressions!B91), " ", Regressions!B91)</f>
        <v>2015</v>
      </c>
      <c r="C81" s="335" t="str">
        <f>IF(ISBLANK(Regressions!C91), " ", Regressions!C91)</f>
        <v>Rural</v>
      </c>
      <c r="D81" s="331">
        <f>IF(ISBLANK(Regressions!D91), " ", Regressions!D91)</f>
        <v>97262.340803146362</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Latvia</v>
      </c>
      <c r="B82" s="330">
        <f>IF(ISBLANK(Regressions!B92), " ", Regressions!B92)</f>
        <v>2016</v>
      </c>
      <c r="C82" s="335" t="str">
        <f>IF(ISBLANK(Regressions!C92), " ", Regressions!C92)</f>
        <v>Rural</v>
      </c>
      <c r="D82" s="331">
        <f>IF(ISBLANK(Regressions!D92), " ", Regressions!D92)</f>
        <v>97317.202309875487</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Latvia</v>
      </c>
      <c r="B83" s="330">
        <f>IF(ISBLANK(Regressions!B93), " ", Regressions!B93)</f>
        <v>2017</v>
      </c>
      <c r="C83" s="335" t="str">
        <f>IF(ISBLANK(Regressions!C93), " ", Regressions!C93)</f>
        <v>Rural</v>
      </c>
      <c r="D83" s="331">
        <f>IF(ISBLANK(Regressions!D93), " ", Regressions!D93)</f>
        <v>97917.815360107415</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Latvia</v>
      </c>
      <c r="B84" s="330">
        <f>IF(ISBLANK(Regressions!B94), " ", Regressions!B94)</f>
        <v>2018</v>
      </c>
      <c r="C84" s="335" t="str">
        <f>IF(ISBLANK(Regressions!C94), " ", Regressions!C94)</f>
        <v>Rural</v>
      </c>
      <c r="D84" s="331">
        <f>IF(ISBLANK(Regressions!D94), " ", Regressions!D94)</f>
        <v>99096.862955932607</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Latvia</v>
      </c>
      <c r="B85" s="330">
        <f>IF(ISBLANK(Regressions!B95), " ", Regressions!B95)</f>
        <v>2019</v>
      </c>
      <c r="C85" s="335" t="str">
        <f>IF(ISBLANK(Regressions!C95), " ", Regressions!C95)</f>
        <v>Rural</v>
      </c>
      <c r="D85" s="331">
        <f>IF(ISBLANK(Regressions!D95), " ", Regressions!D95)</f>
        <v>100038.096955719</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Latvia</v>
      </c>
      <c r="B86" s="330">
        <f>IF(ISBLANK(Regressions!B96), " ", Regressions!B96)</f>
        <v>2020</v>
      </c>
      <c r="C86" s="335" t="str">
        <f>IF(ISBLANK(Regressions!C96), " ", Regressions!C96)</f>
        <v>Rural</v>
      </c>
      <c r="D86" s="331">
        <f>IF(ISBLANK(Regressions!D96), " ", Regressions!D96)</f>
        <v>100730.72628845221</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79" t="str">
        <f>IF(ISBLANK(Regressions!A97), " ", Regressions!A97)</f>
        <v>Latvia</v>
      </c>
      <c r="B87" s="380">
        <f>IF(ISBLANK(Regressions!B97), " ", Regressions!B97)</f>
        <v>2021</v>
      </c>
      <c r="C87" s="381" t="str">
        <f>IF(ISBLANK(Regressions!C97), " ", Regressions!C97)</f>
        <v>Rural</v>
      </c>
      <c r="D87" s="382">
        <f>IF(ISBLANK(Regressions!D97), " ", Regressions!D97)</f>
        <v>101301.96594596859</v>
      </c>
      <c r="E87" s="385" t="e">
        <f>IF(ISNUMBER(Regressions!E97),ROUND(Regressions!E97, 1), NA())</f>
        <v>#N/A</v>
      </c>
      <c r="F87" s="383" t="e">
        <f>IF(ISNUMBER(Regressions!F97),ROUND(Regressions!F97, 1), NA())</f>
        <v>#N/A</v>
      </c>
      <c r="G87" s="386" t="e">
        <f>IF(ISNUMBER(Regressions!G97),ROUND(Regressions!G97, 1), NA())</f>
        <v>#N/A</v>
      </c>
      <c r="H87" s="384" t="e">
        <f>IF(ISNUMBER(Regressions!H97),ROUND(Regressions!H97, 1), NA())</f>
        <v>#N/A</v>
      </c>
      <c r="I87" s="387" t="e">
        <f>IF(ISNUMBER(Regressions!I97),ROUND(Regressions!I97, 1), NA())</f>
        <v>#N/A</v>
      </c>
      <c r="J87" s="385" t="e">
        <f>IF(ISNUMBER(Regressions!K97),ROUND(Regressions!K97, 1), NA())</f>
        <v>#N/A</v>
      </c>
      <c r="K87" s="383" t="e">
        <f>IF(ISNUMBER(Regressions!L97),ROUND(Regressions!L97, 1), NA())</f>
        <v>#N/A</v>
      </c>
      <c r="L87" s="388" t="e">
        <f>IF(ISNUMBER(Regressions!M97),ROUND(Regressions!M97, 1), NA())</f>
        <v>#N/A</v>
      </c>
      <c r="M87" s="384" t="e">
        <f>IF(ISNUMBER(Regressions!N97),ROUND(Regressions!N97, 1), NA())</f>
        <v>#N/A</v>
      </c>
      <c r="N87" s="387" t="e">
        <f>IF(ISNUMBER(Regressions!O97),ROUND(Regressions!O97, 1), NA())</f>
        <v>#N/A</v>
      </c>
      <c r="O87" s="385" t="e">
        <f>IF(ISNUMBER(Regressions!Q97),ROUND(Regressions!Q97, 1), NA())</f>
        <v>#N/A</v>
      </c>
      <c r="P87" s="383" t="e">
        <f>IF(ISNUMBER(Regressions!R97),ROUND(Regressions!R97, 1), NA())</f>
        <v>#N/A</v>
      </c>
      <c r="Q87" s="389" t="e">
        <f>IF(ISNUMBER(Regressions!S97),ROUND(Regressions!S97, 1), NA())</f>
        <v>#N/A</v>
      </c>
      <c r="R87" s="384" t="e">
        <f>IF(ISNUMBER(Regressions!T97),ROUND(Regressions!T97, 1), NA())</f>
        <v>#N/A</v>
      </c>
      <c r="S87" s="387" t="e">
        <f>IF(ISNUMBER(Regressions!U97),ROUND(Regressions!U97, 1), NA())</f>
        <v>#N/A</v>
      </c>
      <c r="T87" s="378"/>
      <c r="U87" s="378"/>
      <c r="V87" s="378"/>
      <c r="W87" s="378"/>
      <c r="X87" s="378"/>
      <c r="Y87" s="378"/>
      <c r="Z87" s="378"/>
      <c r="AA87" s="378"/>
      <c r="AB87" s="378"/>
      <c r="AC87" s="378"/>
    </row>
    <row xmlns:x14ac="http://schemas.microsoft.com/office/spreadsheetml/2009/9/ac" r="88" x14ac:dyDescent="0.2">
      <c r="A88" s="329" t="str">
        <f>IF(ISBLANK(Regressions!A98), " ", Regressions!A98)</f>
        <v>Latvia</v>
      </c>
      <c r="B88" s="330">
        <f>IF(ISBLANK(Regressions!B98), " ", Regressions!B98)</f>
        <v>2022</v>
      </c>
      <c r="C88" s="335" t="str">
        <f>IF(ISBLANK(Regressions!C98), " ", Regressions!C98)</f>
        <v>Rural</v>
      </c>
      <c r="D88" s="331">
        <f>IF(ISBLANK(Regressions!D98), " ", Regressions!D98)</f>
        <v>101181.0198554993</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Latvia</v>
      </c>
      <c r="B89" s="337">
        <f>IF(ISBLANK(Regressions!B99), " ", Regressions!B99)</f>
        <v>2023</v>
      </c>
      <c r="C89" s="338" t="str">
        <f>IF(ISBLANK(Regressions!C99), " ", Regressions!C99)</f>
        <v>Rural</v>
      </c>
      <c r="D89" s="339">
        <f>IF(ISBLANK(Regressions!D99), " ", Regressions!D99)</f>
        <v>97753.379807281497</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Latvia</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Latvia</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Latvia</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Latvia</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Latvia</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Latvia</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Latvia</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Latvia</v>
      </c>
      <c r="B97" s="330">
        <f>IF(ISBLANK(Regressions!B107), " ", Regressions!B107)</f>
        <v>2000</v>
      </c>
      <c r="C97" s="335" t="str">
        <f>IF(ISBLANK(Regressions!C107), " ", Regressions!C107)</f>
        <v>Pre-primary</v>
      </c>
      <c r="D97" s="331">
        <f>IF(ISBLANK(Regressions!D107), " ", Regressions!D107)</f>
        <v>88508</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Latvia</v>
      </c>
      <c r="B98" s="330">
        <f>IF(ISBLANK(Regressions!B108), " ", Regressions!B108)</f>
        <v>2001</v>
      </c>
      <c r="C98" s="335" t="str">
        <f>IF(ISBLANK(Regressions!C108), " ", Regressions!C108)</f>
        <v>Pre-primary</v>
      </c>
      <c r="D98" s="331">
        <f>IF(ISBLANK(Regressions!D108), " ", Regressions!D108)</f>
        <v>81379</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Latvia</v>
      </c>
      <c r="B99" s="330">
        <f>IF(ISBLANK(Regressions!B109), " ", Regressions!B109)</f>
        <v>2002</v>
      </c>
      <c r="C99" s="335" t="str">
        <f>IF(ISBLANK(Regressions!C109), " ", Regressions!C109)</f>
        <v>Pre-primary</v>
      </c>
      <c r="D99" s="331">
        <f>IF(ISBLANK(Regressions!D109), " ", Regressions!D109)</f>
        <v>76456</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Latvia</v>
      </c>
      <c r="B100" s="330">
        <f>IF(ISBLANK(Regressions!B110), " ", Regressions!B110)</f>
        <v>2003</v>
      </c>
      <c r="C100" s="335" t="str">
        <f>IF(ISBLANK(Regressions!C110), " ", Regressions!C110)</f>
        <v>Pre-primary</v>
      </c>
      <c r="D100" s="331">
        <f>IF(ISBLANK(Regressions!D110), " ", Regressions!D110)</f>
        <v>74552</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Latvia</v>
      </c>
      <c r="B101" s="330">
        <f>IF(ISBLANK(Regressions!B111), " ", Regressions!B111)</f>
        <v>2004</v>
      </c>
      <c r="C101" s="335" t="str">
        <f>IF(ISBLANK(Regressions!C111), " ", Regressions!C111)</f>
        <v>Pre-primary</v>
      </c>
      <c r="D101" s="331">
        <f>IF(ISBLANK(Regressions!D111), " ", Regressions!D111)</f>
        <v>75100</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Latvia</v>
      </c>
      <c r="B102" s="330">
        <f>IF(ISBLANK(Regressions!B112), " ", Regressions!B112)</f>
        <v>2005</v>
      </c>
      <c r="C102" s="335" t="str">
        <f>IF(ISBLANK(Regressions!C112), " ", Regressions!C112)</f>
        <v>Pre-primary</v>
      </c>
      <c r="D102" s="331">
        <f>IF(ISBLANK(Regressions!D112), " ", Regressions!D112)</f>
        <v>76018</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Latvia</v>
      </c>
      <c r="B103" s="330">
        <f>IF(ISBLANK(Regressions!B113), " ", Regressions!B113)</f>
        <v>2006</v>
      </c>
      <c r="C103" s="335" t="str">
        <f>IF(ISBLANK(Regressions!C113), " ", Regressions!C113)</f>
        <v>Pre-primary</v>
      </c>
      <c r="D103" s="331">
        <f>IF(ISBLANK(Regressions!D113), " ", Regressions!D113)</f>
        <v>77487</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Latvia</v>
      </c>
      <c r="B104" s="330">
        <f>IF(ISBLANK(Regressions!B114), " ", Regressions!B114)</f>
        <v>2007</v>
      </c>
      <c r="C104" s="335" t="str">
        <f>IF(ISBLANK(Regressions!C114), " ", Regressions!C114)</f>
        <v>Pre-primary</v>
      </c>
      <c r="D104" s="331">
        <f>IF(ISBLANK(Regressions!D114), " ", Regressions!D114)</f>
        <v>79060</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Latvia</v>
      </c>
      <c r="B105" s="330">
        <f>IF(ISBLANK(Regressions!B115), " ", Regressions!B115)</f>
        <v>2008</v>
      </c>
      <c r="C105" s="335" t="str">
        <f>IF(ISBLANK(Regressions!C115), " ", Regressions!C115)</f>
        <v>Pre-primary</v>
      </c>
      <c r="D105" s="331">
        <f>IF(ISBLANK(Regressions!D115), " ", Regressions!D115)</f>
        <v>79234</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Latvia</v>
      </c>
      <c r="B106" s="330">
        <f>IF(ISBLANK(Regressions!B116), " ", Regressions!B116)</f>
        <v>2009</v>
      </c>
      <c r="C106" s="335" t="str">
        <f>IF(ISBLANK(Regressions!C116), " ", Regressions!C116)</f>
        <v>Pre-primary</v>
      </c>
      <c r="D106" s="331">
        <f>IF(ISBLANK(Regressions!D116), " ", Regressions!D116)</f>
        <v>81201</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Latvia</v>
      </c>
      <c r="B107" s="330">
        <f>IF(ISBLANK(Regressions!B117), " ", Regressions!B117)</f>
        <v>2010</v>
      </c>
      <c r="C107" s="335" t="str">
        <f>IF(ISBLANK(Regressions!C117), " ", Regressions!C117)</f>
        <v>Pre-primary</v>
      </c>
      <c r="D107" s="331">
        <f>IF(ISBLANK(Regressions!D117), " ", Regressions!D117)</f>
        <v>82740</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Latvia</v>
      </c>
      <c r="B108" s="330">
        <f>IF(ISBLANK(Regressions!B118), " ", Regressions!B118)</f>
        <v>2011</v>
      </c>
      <c r="C108" s="335" t="str">
        <f>IF(ISBLANK(Regressions!C118), " ", Regressions!C118)</f>
        <v>Pre-primary</v>
      </c>
      <c r="D108" s="331">
        <f>IF(ISBLANK(Regressions!D118), " ", Regressions!D118)</f>
        <v>83788</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Latvia</v>
      </c>
      <c r="B109" s="330">
        <f>IF(ISBLANK(Regressions!B119), " ", Regressions!B119)</f>
        <v>2012</v>
      </c>
      <c r="C109" s="335" t="str">
        <f>IF(ISBLANK(Regressions!C119), " ", Regressions!C119)</f>
        <v>Pre-primary</v>
      </c>
      <c r="D109" s="331">
        <f>IF(ISBLANK(Regressions!D119), " ", Regressions!D119)</f>
        <v>86600</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Latvia</v>
      </c>
      <c r="B110" s="330">
        <f>IF(ISBLANK(Regressions!B120), " ", Regressions!B120)</f>
        <v>2013</v>
      </c>
      <c r="C110" s="335" t="str">
        <f>IF(ISBLANK(Regressions!C120), " ", Regressions!C120)</f>
        <v>Pre-primary</v>
      </c>
      <c r="D110" s="331">
        <f>IF(ISBLANK(Regressions!D120), " ", Regressions!D120)</f>
        <v>86537</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Latvia</v>
      </c>
      <c r="B111" s="330">
        <f>IF(ISBLANK(Regressions!B121), " ", Regressions!B121)</f>
        <v>2014</v>
      </c>
      <c r="C111" s="335" t="str">
        <f>IF(ISBLANK(Regressions!C121), " ", Regressions!C121)</f>
        <v>Pre-primary</v>
      </c>
      <c r="D111" s="331">
        <f>IF(ISBLANK(Regressions!D121), " ", Regressions!D121)</f>
        <v>84216</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Latvia</v>
      </c>
      <c r="B112" s="330">
        <f>IF(ISBLANK(Regressions!B122), " ", Regressions!B122)</f>
        <v>2015</v>
      </c>
      <c r="C112" s="335" t="str">
        <f>IF(ISBLANK(Regressions!C122), " ", Regressions!C122)</f>
        <v>Pre-primary</v>
      </c>
      <c r="D112" s="331">
        <f>IF(ISBLANK(Regressions!D122), " ", Regressions!D122)</f>
        <v>80926</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Latvia</v>
      </c>
      <c r="B113" s="330">
        <f>IF(ISBLANK(Regressions!B123), " ", Regressions!B123)</f>
        <v>2016</v>
      </c>
      <c r="C113" s="335" t="str">
        <f>IF(ISBLANK(Regressions!C123), " ", Regressions!C123)</f>
        <v>Pre-primary</v>
      </c>
      <c r="D113" s="331">
        <f>IF(ISBLANK(Regressions!D123), " ", Regressions!D123)</f>
        <v>78387</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Latvia</v>
      </c>
      <c r="B114" s="330">
        <f>IF(ISBLANK(Regressions!B124), " ", Regressions!B124)</f>
        <v>2017</v>
      </c>
      <c r="C114" s="335" t="str">
        <f>IF(ISBLANK(Regressions!C124), " ", Regressions!C124)</f>
        <v>Pre-primary</v>
      </c>
      <c r="D114" s="331">
        <f>IF(ISBLANK(Regressions!D124), " ", Regressions!D124)</f>
        <v>78439</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Latvia</v>
      </c>
      <c r="B115" s="330">
        <f>IF(ISBLANK(Regressions!B125), " ", Regressions!B125)</f>
        <v>2018</v>
      </c>
      <c r="C115" s="335" t="str">
        <f>IF(ISBLANK(Regressions!C125), " ", Regressions!C125)</f>
        <v>Pre-primary</v>
      </c>
      <c r="D115" s="331">
        <f>IF(ISBLANK(Regressions!D125), " ", Regressions!D125)</f>
        <v>81428</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Latvia</v>
      </c>
      <c r="B116" s="330">
        <f>IF(ISBLANK(Regressions!B126), " ", Regressions!B126)</f>
        <v>2019</v>
      </c>
      <c r="C116" s="335" t="str">
        <f>IF(ISBLANK(Regressions!C126), " ", Regressions!C126)</f>
        <v>Pre-primary</v>
      </c>
      <c r="D116" s="331">
        <f>IF(ISBLANK(Regressions!D126), " ", Regressions!D126)</f>
        <v>84755</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Latvia</v>
      </c>
      <c r="B117" s="330">
        <f>IF(ISBLANK(Regressions!B127), " ", Regressions!B127)</f>
        <v>2020</v>
      </c>
      <c r="C117" s="335" t="str">
        <f>IF(ISBLANK(Regressions!C127), " ", Regressions!C127)</f>
        <v>Pre-primary</v>
      </c>
      <c r="D117" s="331">
        <f>IF(ISBLANK(Regressions!D127), " ", Regressions!D127)</f>
        <v>86820</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79" t="str">
        <f>IF(ISBLANK(Regressions!A128), " ", Regressions!A128)</f>
        <v>Latvia</v>
      </c>
      <c r="B118" s="380">
        <f>IF(ISBLANK(Regressions!B128), " ", Regressions!B128)</f>
        <v>2021</v>
      </c>
      <c r="C118" s="381" t="str">
        <f>IF(ISBLANK(Regressions!C128), " ", Regressions!C128)</f>
        <v>Pre-primary</v>
      </c>
      <c r="D118" s="382">
        <f>IF(ISBLANK(Regressions!D128), " ", Regressions!D128)</f>
        <v>86895</v>
      </c>
      <c r="E118" s="385" t="e">
        <f>IF(ISNUMBER(Regressions!E128),ROUND(Regressions!E128, 1), NA())</f>
        <v>#N/A</v>
      </c>
      <c r="F118" s="383" t="e">
        <f>IF(ISNUMBER(Regressions!F128),ROUND(Regressions!F128, 1), NA())</f>
        <v>#N/A</v>
      </c>
      <c r="G118" s="386" t="e">
        <f>IF(ISNUMBER(Regressions!G128),ROUND(Regressions!G128, 1), NA())</f>
        <v>#N/A</v>
      </c>
      <c r="H118" s="384" t="e">
        <f>IF(ISNUMBER(Regressions!H128),ROUND(Regressions!H128, 1), NA())</f>
        <v>#N/A</v>
      </c>
      <c r="I118" s="387" t="e">
        <f>IF(ISNUMBER(Regressions!I128),ROUND(Regressions!I128, 1), NA())</f>
        <v>#N/A</v>
      </c>
      <c r="J118" s="385" t="e">
        <f>IF(ISNUMBER(Regressions!K128),ROUND(Regressions!K128, 1), NA())</f>
        <v>#N/A</v>
      </c>
      <c r="K118" s="383" t="e">
        <f>IF(ISNUMBER(Regressions!L128),ROUND(Regressions!L128, 1), NA())</f>
        <v>#N/A</v>
      </c>
      <c r="L118" s="388" t="e">
        <f>IF(ISNUMBER(Regressions!M128),ROUND(Regressions!M128, 1), NA())</f>
        <v>#N/A</v>
      </c>
      <c r="M118" s="384" t="e">
        <f>IF(ISNUMBER(Regressions!N128),ROUND(Regressions!N128, 1), NA())</f>
        <v>#N/A</v>
      </c>
      <c r="N118" s="387" t="e">
        <f>IF(ISNUMBER(Regressions!O128),ROUND(Regressions!O128, 1), NA())</f>
        <v>#N/A</v>
      </c>
      <c r="O118" s="385" t="e">
        <f>IF(ISNUMBER(Regressions!Q128),ROUND(Regressions!Q128, 1), NA())</f>
        <v>#N/A</v>
      </c>
      <c r="P118" s="383" t="e">
        <f>IF(ISNUMBER(Regressions!R128),ROUND(Regressions!R128, 1), NA())</f>
        <v>#N/A</v>
      </c>
      <c r="Q118" s="389" t="e">
        <f>IF(ISNUMBER(Regressions!S128),ROUND(Regressions!S128, 1), NA())</f>
        <v>#N/A</v>
      </c>
      <c r="R118" s="384" t="e">
        <f>IF(ISNUMBER(Regressions!T128),ROUND(Regressions!T128, 1), NA())</f>
        <v>#N/A</v>
      </c>
      <c r="S118" s="387" t="e">
        <f>IF(ISNUMBER(Regressions!U128),ROUND(Regressions!U128, 1), NA())</f>
        <v>#N/A</v>
      </c>
      <c r="T118" s="378"/>
      <c r="U118" s="378"/>
      <c r="V118" s="378"/>
      <c r="W118" s="378"/>
      <c r="X118" s="378"/>
      <c r="Y118" s="378"/>
      <c r="Z118" s="378"/>
      <c r="AA118" s="378"/>
      <c r="AB118" s="378"/>
      <c r="AC118" s="378"/>
    </row>
    <row xmlns:x14ac="http://schemas.microsoft.com/office/spreadsheetml/2009/9/ac" r="119" x14ac:dyDescent="0.2">
      <c r="A119" s="329" t="str">
        <f>IF(ISBLANK(Regressions!A129), " ", Regressions!A129)</f>
        <v>Latvia</v>
      </c>
      <c r="B119" s="330">
        <f>IF(ISBLANK(Regressions!B129), " ", Regressions!B129)</f>
        <v>2022</v>
      </c>
      <c r="C119" s="335" t="str">
        <f>IF(ISBLANK(Regressions!C129), " ", Regressions!C129)</f>
        <v>Pre-primary</v>
      </c>
      <c r="D119" s="331">
        <f>IF(ISBLANK(Regressions!D129), " ", Regressions!D129)</f>
        <v>84295</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Latvia</v>
      </c>
      <c r="B120" s="337">
        <f>IF(ISBLANK(Regressions!B130), " ", Regressions!B130)</f>
        <v>2023</v>
      </c>
      <c r="C120" s="338" t="str">
        <f>IF(ISBLANK(Regressions!C130), " ", Regressions!C130)</f>
        <v>Pre-primary</v>
      </c>
      <c r="D120" s="339">
        <f>IF(ISBLANK(Regressions!D130), " ", Regressions!D130)</f>
        <v>78664</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Latvia</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Latvia</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Latvia</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Latvia</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Latvia</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Latvia</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Latvia</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Latvia</v>
      </c>
      <c r="B128" s="330">
        <f>IF(ISBLANK(Regressions!B138), " ", Regressions!B138)</f>
        <v>2000</v>
      </c>
      <c r="C128" s="335" t="str">
        <f>IF(ISBLANK(Regressions!C138), " ", Regressions!C138)</f>
        <v>Primary</v>
      </c>
      <c r="D128" s="331">
        <f>IF(ISBLANK(Regressions!D138), " ", Regressions!D138)</f>
        <v>132664</v>
      </c>
      <c r="E128" s="207">
        <f>IF(ISNUMBER(Regressions!E138),ROUND(Regressions!E138, 1), NA())</f>
        <v>100</v>
      </c>
      <c r="F128" s="332">
        <f>IF(ISNUMBER(Regressions!F138),ROUND(Regressions!F138, 1), NA())</f>
        <v>100</v>
      </c>
      <c r="G128" s="229">
        <f>IF(ISNUMBER(Regressions!G138),ROUND(Regressions!G138, 1), NA())</f>
        <v>100</v>
      </c>
      <c r="H128" s="333">
        <f>IF(ISNUMBER(Regressions!H138),ROUND(Regressions!H138, 1), NA())</f>
        <v>0</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Latvia</v>
      </c>
      <c r="B129" s="330">
        <f>IF(ISBLANK(Regressions!B139), " ", Regressions!B139)</f>
        <v>2001</v>
      </c>
      <c r="C129" s="335" t="str">
        <f>IF(ISBLANK(Regressions!C139), " ", Regressions!C139)</f>
        <v>Primary</v>
      </c>
      <c r="D129" s="331">
        <f>IF(ISBLANK(Regressions!D139), " ", Regressions!D139)</f>
        <v>121489</v>
      </c>
      <c r="E129" s="207">
        <f>IF(ISNUMBER(Regressions!E139),ROUND(Regressions!E139, 1), NA())</f>
        <v>100</v>
      </c>
      <c r="F129" s="332">
        <f>IF(ISNUMBER(Regressions!F139),ROUND(Regressions!F139, 1), NA())</f>
        <v>100</v>
      </c>
      <c r="G129" s="229">
        <f>IF(ISNUMBER(Regressions!G139),ROUND(Regressions!G139, 1), NA())</f>
        <v>100</v>
      </c>
      <c r="H129" s="333">
        <f>IF(ISNUMBER(Regressions!H139),ROUND(Regressions!H139, 1), NA())</f>
        <v>0</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Latvia</v>
      </c>
      <c r="B130" s="330">
        <f>IF(ISBLANK(Regressions!B140), " ", Regressions!B140)</f>
        <v>2002</v>
      </c>
      <c r="C130" s="335" t="str">
        <f>IF(ISBLANK(Regressions!C140), " ", Regressions!C140)</f>
        <v>Primary</v>
      </c>
      <c r="D130" s="331">
        <f>IF(ISBLANK(Regressions!D140), " ", Regressions!D140)</f>
        <v>109520</v>
      </c>
      <c r="E130" s="207">
        <f>IF(ISNUMBER(Regressions!E140),ROUND(Regressions!E140, 1), NA())</f>
        <v>100</v>
      </c>
      <c r="F130" s="332">
        <f>IF(ISNUMBER(Regressions!F140),ROUND(Regressions!F140, 1), NA())</f>
        <v>100</v>
      </c>
      <c r="G130" s="229">
        <f>IF(ISNUMBER(Regressions!G140),ROUND(Regressions!G140, 1), NA())</f>
        <v>100</v>
      </c>
      <c r="H130" s="333">
        <f>IF(ISNUMBER(Regressions!H140),ROUND(Regressions!H140, 1), NA())</f>
        <v>0</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Latvia</v>
      </c>
      <c r="B131" s="330">
        <f>IF(ISBLANK(Regressions!B141), " ", Regressions!B141)</f>
        <v>2003</v>
      </c>
      <c r="C131" s="335" t="str">
        <f>IF(ISBLANK(Regressions!C141), " ", Regressions!C141)</f>
        <v>Primary</v>
      </c>
      <c r="D131" s="331">
        <f>IF(ISBLANK(Regressions!D141), " ", Regressions!D141)</f>
        <v>98422</v>
      </c>
      <c r="E131" s="207">
        <f>IF(ISNUMBER(Regressions!E141),ROUND(Regressions!E141, 1), NA())</f>
        <v>100</v>
      </c>
      <c r="F131" s="332">
        <f>IF(ISNUMBER(Regressions!F141),ROUND(Regressions!F141, 1), NA())</f>
        <v>100</v>
      </c>
      <c r="G131" s="229">
        <f>IF(ISNUMBER(Regressions!G141),ROUND(Regressions!G141, 1), NA())</f>
        <v>100</v>
      </c>
      <c r="H131" s="333">
        <f>IF(ISNUMBER(Regressions!H141),ROUND(Regressions!H141, 1), NA())</f>
        <v>0</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Latvia</v>
      </c>
      <c r="B132" s="330">
        <f>IF(ISBLANK(Regressions!B142), " ", Regressions!B142)</f>
        <v>2004</v>
      </c>
      <c r="C132" s="335" t="str">
        <f>IF(ISBLANK(Regressions!C142), " ", Regressions!C142)</f>
        <v>Primary</v>
      </c>
      <c r="D132" s="331">
        <f>IF(ISBLANK(Regressions!D142), " ", Regressions!D142)</f>
        <v>87641</v>
      </c>
      <c r="E132" s="207">
        <f>IF(ISNUMBER(Regressions!E142),ROUND(Regressions!E142, 1), NA())</f>
        <v>100</v>
      </c>
      <c r="F132" s="332">
        <f>IF(ISNUMBER(Regressions!F142),ROUND(Regressions!F142, 1), NA())</f>
        <v>100</v>
      </c>
      <c r="G132" s="229">
        <f>IF(ISNUMBER(Regressions!G142),ROUND(Regressions!G142, 1), NA())</f>
        <v>100</v>
      </c>
      <c r="H132" s="333">
        <f>IF(ISNUMBER(Regressions!H142),ROUND(Regressions!H142, 1), NA())</f>
        <v>0</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Latvia</v>
      </c>
      <c r="B133" s="330">
        <f>IF(ISBLANK(Regressions!B143), " ", Regressions!B143)</f>
        <v>2005</v>
      </c>
      <c r="C133" s="335" t="str">
        <f>IF(ISBLANK(Regressions!C143), " ", Regressions!C143)</f>
        <v>Primary</v>
      </c>
      <c r="D133" s="331">
        <f>IF(ISBLANK(Regressions!D143), " ", Regressions!D143)</f>
        <v>80471</v>
      </c>
      <c r="E133" s="207">
        <f>IF(ISNUMBER(Regressions!E143),ROUND(Regressions!E143, 1), NA())</f>
        <v>100</v>
      </c>
      <c r="F133" s="332">
        <f>IF(ISNUMBER(Regressions!F143),ROUND(Regressions!F143, 1), NA())</f>
        <v>100</v>
      </c>
      <c r="G133" s="229">
        <f>IF(ISNUMBER(Regressions!G143),ROUND(Regressions!G143, 1), NA())</f>
        <v>100</v>
      </c>
      <c r="H133" s="333">
        <f>IF(ISNUMBER(Regressions!H143),ROUND(Regressions!H143, 1), NA())</f>
        <v>0</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Latvia</v>
      </c>
      <c r="B134" s="330">
        <f>IF(ISBLANK(Regressions!B144), " ", Regressions!B144)</f>
        <v>2006</v>
      </c>
      <c r="C134" s="335" t="str">
        <f>IF(ISBLANK(Regressions!C144), " ", Regressions!C144)</f>
        <v>Primary</v>
      </c>
      <c r="D134" s="331">
        <f>IF(ISBLANK(Regressions!D144), " ", Regressions!D144)</f>
        <v>75575</v>
      </c>
      <c r="E134" s="207">
        <f>IF(ISNUMBER(Regressions!E144),ROUND(Regressions!E144, 1), NA())</f>
        <v>100</v>
      </c>
      <c r="F134" s="332">
        <f>IF(ISNUMBER(Regressions!F144),ROUND(Regressions!F144, 1), NA())</f>
        <v>100</v>
      </c>
      <c r="G134" s="229">
        <f>IF(ISNUMBER(Regressions!G144),ROUND(Regressions!G144, 1), NA())</f>
        <v>100</v>
      </c>
      <c r="H134" s="333">
        <f>IF(ISNUMBER(Regressions!H144),ROUND(Regressions!H144, 1), NA())</f>
        <v>0</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Latvia</v>
      </c>
      <c r="B135" s="330">
        <f>IF(ISBLANK(Regressions!B145), " ", Regressions!B145)</f>
        <v>2007</v>
      </c>
      <c r="C135" s="335" t="str">
        <f>IF(ISBLANK(Regressions!C145), " ", Regressions!C145)</f>
        <v>Primary</v>
      </c>
      <c r="D135" s="331">
        <f>IF(ISBLANK(Regressions!D145), " ", Regressions!D145)</f>
        <v>116439</v>
      </c>
      <c r="E135" s="207">
        <f>IF(ISNUMBER(Regressions!E145),ROUND(Regressions!E145, 1), NA())</f>
        <v>100</v>
      </c>
      <c r="F135" s="332">
        <f>IF(ISNUMBER(Regressions!F145),ROUND(Regressions!F145, 1), NA())</f>
        <v>100</v>
      </c>
      <c r="G135" s="229">
        <f>IF(ISNUMBER(Regressions!G145),ROUND(Regressions!G145, 1), NA())</f>
        <v>100</v>
      </c>
      <c r="H135" s="333">
        <f>IF(ISNUMBER(Regressions!H145),ROUND(Regressions!H145, 1), NA())</f>
        <v>0</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Latvia</v>
      </c>
      <c r="B136" s="330">
        <f>IF(ISBLANK(Regressions!B146), " ", Regressions!B146)</f>
        <v>2008</v>
      </c>
      <c r="C136" s="335" t="str">
        <f>IF(ISBLANK(Regressions!C146), " ", Regressions!C146)</f>
        <v>Primary</v>
      </c>
      <c r="D136" s="331">
        <f>IF(ISBLANK(Regressions!D146), " ", Regressions!D146)</f>
        <v>113115</v>
      </c>
      <c r="E136" s="207">
        <f>IF(ISNUMBER(Regressions!E146),ROUND(Regressions!E146, 1), NA())</f>
        <v>100</v>
      </c>
      <c r="F136" s="332">
        <f>IF(ISNUMBER(Regressions!F146),ROUND(Regressions!F146, 1), NA())</f>
        <v>100</v>
      </c>
      <c r="G136" s="229">
        <f>IF(ISNUMBER(Regressions!G146),ROUND(Regressions!G146, 1), NA())</f>
        <v>100</v>
      </c>
      <c r="H136" s="333">
        <f>IF(ISNUMBER(Regressions!H146),ROUND(Regressions!H146, 1), NA())</f>
        <v>0</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Latvia</v>
      </c>
      <c r="B137" s="330">
        <f>IF(ISBLANK(Regressions!B147), " ", Regressions!B147)</f>
        <v>2009</v>
      </c>
      <c r="C137" s="335" t="str">
        <f>IF(ISBLANK(Regressions!C147), " ", Regressions!C147)</f>
        <v>Primary</v>
      </c>
      <c r="D137" s="331">
        <f>IF(ISBLANK(Regressions!D147), " ", Regressions!D147)</f>
        <v>110997</v>
      </c>
      <c r="E137" s="207">
        <f>IF(ISNUMBER(Regressions!E147),ROUND(Regressions!E147, 1), NA())</f>
        <v>100</v>
      </c>
      <c r="F137" s="332">
        <f>IF(ISNUMBER(Regressions!F147),ROUND(Regressions!F147, 1), NA())</f>
        <v>100</v>
      </c>
      <c r="G137" s="229">
        <f>IF(ISNUMBER(Regressions!G147),ROUND(Regressions!G147, 1), NA())</f>
        <v>100</v>
      </c>
      <c r="H137" s="333">
        <f>IF(ISNUMBER(Regressions!H147),ROUND(Regressions!H147, 1), NA())</f>
        <v>0</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Latvia</v>
      </c>
      <c r="B138" s="330">
        <f>IF(ISBLANK(Regressions!B148), " ", Regressions!B148)</f>
        <v>2010</v>
      </c>
      <c r="C138" s="335" t="str">
        <f>IF(ISBLANK(Regressions!C148), " ", Regressions!C148)</f>
        <v>Primary</v>
      </c>
      <c r="D138" s="331">
        <f>IF(ISBLANK(Regressions!D148), " ", Regressions!D148)</f>
        <v>110424</v>
      </c>
      <c r="E138" s="207">
        <f>IF(ISNUMBER(Regressions!E148),ROUND(Regressions!E148, 1), NA())</f>
        <v>100</v>
      </c>
      <c r="F138" s="332">
        <f>IF(ISNUMBER(Regressions!F148),ROUND(Regressions!F148, 1), NA())</f>
        <v>100</v>
      </c>
      <c r="G138" s="229">
        <f>IF(ISNUMBER(Regressions!G148),ROUND(Regressions!G148, 1), NA())</f>
        <v>100</v>
      </c>
      <c r="H138" s="333">
        <f>IF(ISNUMBER(Regressions!H148),ROUND(Regressions!H148, 1), NA())</f>
        <v>0</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Latvia</v>
      </c>
      <c r="B139" s="330">
        <f>IF(ISBLANK(Regressions!B149), " ", Regressions!B149)</f>
        <v>2011</v>
      </c>
      <c r="C139" s="335" t="str">
        <f>IF(ISBLANK(Regressions!C149), " ", Regressions!C149)</f>
        <v>Primary</v>
      </c>
      <c r="D139" s="331">
        <f>IF(ISBLANK(Regressions!D149), " ", Regressions!D149)</f>
        <v>111128</v>
      </c>
      <c r="E139" s="207">
        <f>IF(ISNUMBER(Regressions!E149),ROUND(Regressions!E149, 1), NA())</f>
        <v>100</v>
      </c>
      <c r="F139" s="332">
        <f>IF(ISNUMBER(Regressions!F149),ROUND(Regressions!F149, 1), NA())</f>
        <v>100</v>
      </c>
      <c r="G139" s="229">
        <f>IF(ISNUMBER(Regressions!G149),ROUND(Regressions!G149, 1), NA())</f>
        <v>100</v>
      </c>
      <c r="H139" s="333">
        <f>IF(ISNUMBER(Regressions!H149),ROUND(Regressions!H149, 1), NA())</f>
        <v>0</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Latvia</v>
      </c>
      <c r="B140" s="330">
        <f>IF(ISBLANK(Regressions!B150), " ", Regressions!B150)</f>
        <v>2012</v>
      </c>
      <c r="C140" s="335" t="str">
        <f>IF(ISBLANK(Regressions!C150), " ", Regressions!C150)</f>
        <v>Primary</v>
      </c>
      <c r="D140" s="331">
        <f>IF(ISBLANK(Regressions!D150), " ", Regressions!D150)</f>
        <v>112233</v>
      </c>
      <c r="E140" s="207">
        <f>IF(ISNUMBER(Regressions!E150),ROUND(Regressions!E150, 1), NA())</f>
        <v>100</v>
      </c>
      <c r="F140" s="332">
        <f>IF(ISNUMBER(Regressions!F150),ROUND(Regressions!F150, 1), NA())</f>
        <v>100</v>
      </c>
      <c r="G140" s="229">
        <f>IF(ISNUMBER(Regressions!G150),ROUND(Regressions!G150, 1), NA())</f>
        <v>100</v>
      </c>
      <c r="H140" s="333">
        <f>IF(ISNUMBER(Regressions!H150),ROUND(Regressions!H150, 1), NA())</f>
        <v>0</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Latvia</v>
      </c>
      <c r="B141" s="330">
        <f>IF(ISBLANK(Regressions!B151), " ", Regressions!B151)</f>
        <v>2013</v>
      </c>
      <c r="C141" s="335" t="str">
        <f>IF(ISBLANK(Regressions!C151), " ", Regressions!C151)</f>
        <v>Primary</v>
      </c>
      <c r="D141" s="331">
        <f>IF(ISBLANK(Regressions!D151), " ", Regressions!D151)</f>
        <v>113650</v>
      </c>
      <c r="E141" s="207">
        <f>IF(ISNUMBER(Regressions!E151),ROUND(Regressions!E151, 1), NA())</f>
        <v>100</v>
      </c>
      <c r="F141" s="332">
        <f>IF(ISNUMBER(Regressions!F151),ROUND(Regressions!F151, 1), NA())</f>
        <v>100</v>
      </c>
      <c r="G141" s="229">
        <f>IF(ISNUMBER(Regressions!G151),ROUND(Regressions!G151, 1), NA())</f>
        <v>100</v>
      </c>
      <c r="H141" s="333">
        <f>IF(ISNUMBER(Regressions!H151),ROUND(Regressions!H151, 1), NA())</f>
        <v>0</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Latvia</v>
      </c>
      <c r="B142" s="330">
        <f>IF(ISBLANK(Regressions!B152), " ", Regressions!B152)</f>
        <v>2014</v>
      </c>
      <c r="C142" s="335" t="str">
        <f>IF(ISBLANK(Regressions!C152), " ", Regressions!C152)</f>
        <v>Primary</v>
      </c>
      <c r="D142" s="331">
        <f>IF(ISBLANK(Regressions!D152), " ", Regressions!D152)</f>
        <v>114829</v>
      </c>
      <c r="E142" s="207">
        <f>IF(ISNUMBER(Regressions!E152),ROUND(Regressions!E152, 1), NA())</f>
        <v>100</v>
      </c>
      <c r="F142" s="332">
        <f>IF(ISNUMBER(Regressions!F152),ROUND(Regressions!F152, 1), NA())</f>
        <v>100</v>
      </c>
      <c r="G142" s="229">
        <f>IF(ISNUMBER(Regressions!G152),ROUND(Regressions!G152, 1), NA())</f>
        <v>100</v>
      </c>
      <c r="H142" s="333">
        <f>IF(ISNUMBER(Regressions!H152),ROUND(Regressions!H152, 1), NA())</f>
        <v>0</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Latvia</v>
      </c>
      <c r="B143" s="330">
        <f>IF(ISBLANK(Regressions!B153), " ", Regressions!B153)</f>
        <v>2015</v>
      </c>
      <c r="C143" s="335" t="str">
        <f>IF(ISBLANK(Regressions!C153), " ", Regressions!C153)</f>
        <v>Primary</v>
      </c>
      <c r="D143" s="331">
        <f>IF(ISBLANK(Regressions!D153), " ", Regressions!D153)</f>
        <v>118019</v>
      </c>
      <c r="E143" s="207">
        <f>IF(ISNUMBER(Regressions!E153),ROUND(Regressions!E153, 1), NA())</f>
        <v>100</v>
      </c>
      <c r="F143" s="332">
        <f>IF(ISNUMBER(Regressions!F153),ROUND(Regressions!F153, 1), NA())</f>
        <v>100</v>
      </c>
      <c r="G143" s="229">
        <f>IF(ISNUMBER(Regressions!G153),ROUND(Regressions!G153, 1), NA())</f>
        <v>100</v>
      </c>
      <c r="H143" s="333">
        <f>IF(ISNUMBER(Regressions!H153),ROUND(Regressions!H153, 1), NA())</f>
        <v>0</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Latvia</v>
      </c>
      <c r="B144" s="330">
        <f>IF(ISBLANK(Regressions!B154), " ", Regressions!B154)</f>
        <v>2016</v>
      </c>
      <c r="C144" s="335" t="str">
        <f>IF(ISBLANK(Regressions!C154), " ", Regressions!C154)</f>
        <v>Primary</v>
      </c>
      <c r="D144" s="331">
        <f>IF(ISBLANK(Regressions!D154), " ", Regressions!D154)</f>
        <v>121280</v>
      </c>
      <c r="E144" s="207">
        <f>IF(ISNUMBER(Regressions!E154),ROUND(Regressions!E154, 1), NA())</f>
        <v>100</v>
      </c>
      <c r="F144" s="332">
        <f>IF(ISNUMBER(Regressions!F154),ROUND(Regressions!F154, 1), NA())</f>
        <v>100</v>
      </c>
      <c r="G144" s="229">
        <f>IF(ISNUMBER(Regressions!G154),ROUND(Regressions!G154, 1), NA())</f>
        <v>100</v>
      </c>
      <c r="H144" s="333">
        <f>IF(ISNUMBER(Regressions!H154),ROUND(Regressions!H154, 1), NA())</f>
        <v>0</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Latvia</v>
      </c>
      <c r="B145" s="330">
        <f>IF(ISBLANK(Regressions!B155), " ", Regressions!B155)</f>
        <v>2017</v>
      </c>
      <c r="C145" s="335" t="str">
        <f>IF(ISBLANK(Regressions!C155), " ", Regressions!C155)</f>
        <v>Primary</v>
      </c>
      <c r="D145" s="331">
        <f>IF(ISBLANK(Regressions!D155), " ", Regressions!D155)</f>
        <v>122279</v>
      </c>
      <c r="E145" s="207">
        <f>IF(ISNUMBER(Regressions!E155),ROUND(Regressions!E155, 1), NA())</f>
        <v>100</v>
      </c>
      <c r="F145" s="332">
        <f>IF(ISNUMBER(Regressions!F155),ROUND(Regressions!F155, 1), NA())</f>
        <v>100</v>
      </c>
      <c r="G145" s="229">
        <f>IF(ISNUMBER(Regressions!G155),ROUND(Regressions!G155, 1), NA())</f>
        <v>100</v>
      </c>
      <c r="H145" s="333">
        <f>IF(ISNUMBER(Regressions!H155),ROUND(Regressions!H155, 1), NA())</f>
        <v>0</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Latvia</v>
      </c>
      <c r="B146" s="330">
        <f>IF(ISBLANK(Regressions!B156), " ", Regressions!B156)</f>
        <v>2018</v>
      </c>
      <c r="C146" s="335" t="str">
        <f>IF(ISBLANK(Regressions!C156), " ", Regressions!C156)</f>
        <v>Primary</v>
      </c>
      <c r="D146" s="331">
        <f>IF(ISBLANK(Regressions!D156), " ", Regressions!D156)</f>
        <v>122145</v>
      </c>
      <c r="E146" s="207">
        <f>IF(ISNUMBER(Regressions!E156),ROUND(Regressions!E156, 1), NA())</f>
        <v>100</v>
      </c>
      <c r="F146" s="332">
        <f>IF(ISNUMBER(Regressions!F156),ROUND(Regressions!F156, 1), NA())</f>
        <v>100</v>
      </c>
      <c r="G146" s="229">
        <f>IF(ISNUMBER(Regressions!G156),ROUND(Regressions!G156, 1), NA())</f>
        <v>100</v>
      </c>
      <c r="H146" s="333">
        <f>IF(ISNUMBER(Regressions!H156),ROUND(Regressions!H156, 1), NA())</f>
        <v>0</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Latvia</v>
      </c>
      <c r="B147" s="330">
        <f>IF(ISBLANK(Regressions!B157), " ", Regressions!B157)</f>
        <v>2019</v>
      </c>
      <c r="C147" s="335" t="str">
        <f>IF(ISBLANK(Regressions!C157), " ", Regressions!C157)</f>
        <v>Primary</v>
      </c>
      <c r="D147" s="331">
        <f>IF(ISBLANK(Regressions!D157), " ", Regressions!D157)</f>
        <v>120807</v>
      </c>
      <c r="E147" s="207">
        <f>IF(ISNUMBER(Regressions!E157),ROUND(Regressions!E157, 1), NA())</f>
        <v>100</v>
      </c>
      <c r="F147" s="332">
        <f>IF(ISNUMBER(Regressions!F157),ROUND(Regressions!F157, 1), NA())</f>
        <v>100</v>
      </c>
      <c r="G147" s="229">
        <f>IF(ISNUMBER(Regressions!G157),ROUND(Regressions!G157, 1), NA())</f>
        <v>100</v>
      </c>
      <c r="H147" s="333">
        <f>IF(ISNUMBER(Regressions!H157),ROUND(Regressions!H157, 1), NA())</f>
        <v>0</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Latvia</v>
      </c>
      <c r="B148" s="330">
        <f>IF(ISBLANK(Regressions!B158), " ", Regressions!B158)</f>
        <v>2020</v>
      </c>
      <c r="C148" s="335" t="str">
        <f>IF(ISBLANK(Regressions!C158), " ", Regressions!C158)</f>
        <v>Primary</v>
      </c>
      <c r="D148" s="331">
        <f>IF(ISBLANK(Regressions!D158), " ", Regressions!D158)</f>
        <v>120252</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79" t="str">
        <f>IF(ISBLANK(Regressions!A159), " ", Regressions!A159)</f>
        <v>Latvia</v>
      </c>
      <c r="B149" s="380">
        <f>IF(ISBLANK(Regressions!B159), " ", Regressions!B159)</f>
        <v>2021</v>
      </c>
      <c r="C149" s="381" t="str">
        <f>IF(ISBLANK(Regressions!C159), " ", Regressions!C159)</f>
        <v>Primary</v>
      </c>
      <c r="D149" s="382">
        <f>IF(ISBLANK(Regressions!D159), " ", Regressions!D159)</f>
        <v>119584</v>
      </c>
      <c r="E149" s="385">
        <f>IF(ISNUMBER(Regressions!E159),ROUND(Regressions!E159, 1), NA())</f>
        <v>100</v>
      </c>
      <c r="F149" s="383">
        <f>IF(ISNUMBER(Regressions!F159),ROUND(Regressions!F159, 1), NA())</f>
        <v>100</v>
      </c>
      <c r="G149" s="386">
        <f>IF(ISNUMBER(Regressions!G159),ROUND(Regressions!G159, 1), NA())</f>
        <v>100</v>
      </c>
      <c r="H149" s="384">
        <f>IF(ISNUMBER(Regressions!H159),ROUND(Regressions!H159, 1), NA())</f>
        <v>0</v>
      </c>
      <c r="I149" s="387">
        <f>IF(ISNUMBER(Regressions!I159),ROUND(Regressions!I159, 1), NA())</f>
        <v>0</v>
      </c>
      <c r="J149" s="385">
        <f>IF(ISNUMBER(Regressions!K159),ROUND(Regressions!K159, 1), NA())</f>
        <v>100</v>
      </c>
      <c r="K149" s="383">
        <f>IF(ISNUMBER(Regressions!L159),ROUND(Regressions!L159, 1), NA())</f>
        <v>100</v>
      </c>
      <c r="L149" s="388">
        <f>IF(ISNUMBER(Regressions!M159),ROUND(Regressions!M159, 1), NA())</f>
        <v>100</v>
      </c>
      <c r="M149" s="384">
        <f>IF(ISNUMBER(Regressions!N159),ROUND(Regressions!N159, 1), NA())</f>
        <v>0</v>
      </c>
      <c r="N149" s="387">
        <f>IF(ISNUMBER(Regressions!O159),ROUND(Regressions!O159, 1), NA())</f>
        <v>0</v>
      </c>
      <c r="O149" s="385">
        <f>IF(ISNUMBER(Regressions!Q159),ROUND(Regressions!Q159, 1), NA())</f>
        <v>100</v>
      </c>
      <c r="P149" s="383">
        <f>IF(ISNUMBER(Regressions!R159),ROUND(Regressions!R159, 1), NA())</f>
        <v>100</v>
      </c>
      <c r="Q149" s="389">
        <f>IF(ISNUMBER(Regressions!S159),ROUND(Regressions!S159, 1), NA())</f>
        <v>100</v>
      </c>
      <c r="R149" s="384">
        <f>IF(ISNUMBER(Regressions!T159),ROUND(Regressions!T159, 1), NA())</f>
        <v>0</v>
      </c>
      <c r="S149" s="387">
        <f>IF(ISNUMBER(Regressions!U159),ROUND(Regressions!U159, 1), NA())</f>
        <v>0</v>
      </c>
      <c r="T149" s="378"/>
      <c r="U149" s="378"/>
      <c r="V149" s="378"/>
      <c r="W149" s="378"/>
      <c r="X149" s="378"/>
      <c r="Y149" s="378"/>
      <c r="Z149" s="378"/>
      <c r="AA149" s="378"/>
      <c r="AB149" s="378"/>
      <c r="AC149" s="378"/>
    </row>
    <row xmlns:x14ac="http://schemas.microsoft.com/office/spreadsheetml/2009/9/ac" r="150" x14ac:dyDescent="0.2">
      <c r="A150" s="329" t="str">
        <f>IF(ISBLANK(Regressions!A160), " ", Regressions!A160)</f>
        <v>Latvia</v>
      </c>
      <c r="B150" s="330">
        <f>IF(ISBLANK(Regressions!B160), " ", Regressions!B160)</f>
        <v>2022</v>
      </c>
      <c r="C150" s="335" t="str">
        <f>IF(ISBLANK(Regressions!C160), " ", Regressions!C160)</f>
        <v>Primary</v>
      </c>
      <c r="D150" s="331">
        <f>IF(ISBLANK(Regressions!D160), " ", Regressions!D160)</f>
        <v>119410</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Latvia</v>
      </c>
      <c r="B151" s="337">
        <f>IF(ISBLANK(Regressions!B161), " ", Regressions!B161)</f>
        <v>2023</v>
      </c>
      <c r="C151" s="338" t="str">
        <f>IF(ISBLANK(Regressions!C161), " ", Regressions!C161)</f>
        <v>Primary</v>
      </c>
      <c r="D151" s="339">
        <f>IF(ISBLANK(Regressions!D161), " ", Regressions!D161)</f>
        <v>117006</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Latvia</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Latvia</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Latvia</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Latvia</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Latvia</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Latvia</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Latvia</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Latvia</v>
      </c>
      <c r="B159" s="330">
        <f>IF(ISBLANK(Regressions!B169), " ", Regressions!B169)</f>
        <v>2000</v>
      </c>
      <c r="C159" s="335" t="str">
        <f>IF(ISBLANK(Regressions!C169), " ", Regressions!C169)</f>
        <v>Secondary</v>
      </c>
      <c r="D159" s="331">
        <f>IF(ISBLANK(Regressions!D169), " ", Regressions!D169)</f>
        <v>295892</v>
      </c>
      <c r="E159" s="207">
        <f>IF(ISNUMBER(Regressions!E169),ROUND(Regressions!E169, 1), NA())</f>
        <v>100</v>
      </c>
      <c r="F159" s="332">
        <f>IF(ISNUMBER(Regressions!F169),ROUND(Regressions!F169, 1), NA())</f>
        <v>100</v>
      </c>
      <c r="G159" s="229">
        <f>IF(ISNUMBER(Regressions!G169),ROUND(Regressions!G169, 1), NA())</f>
        <v>100</v>
      </c>
      <c r="H159" s="333">
        <f>IF(ISNUMBER(Regressions!H169),ROUND(Regressions!H169, 1), NA())</f>
        <v>0</v>
      </c>
      <c r="I159" s="230">
        <f>IF(ISNUMBER(Regressions!I169),ROUND(Regressions!I169, 1), NA())</f>
        <v>0</v>
      </c>
      <c r="J159" s="334">
        <f>IF(ISNUMBER(Regressions!K169),ROUND(Regressions!K169, 1), NA())</f>
        <v>100</v>
      </c>
      <c r="K159" s="332">
        <f>IF(ISNUMBER(Regressions!L169),ROUND(Regressions!L169, 1), NA())</f>
        <v>100</v>
      </c>
      <c r="L159" s="231">
        <f>IF(ISNUMBER(Regressions!M169),ROUND(Regressions!M169, 1), NA())</f>
        <v>100</v>
      </c>
      <c r="M159" s="333">
        <f>IF(ISNUMBER(Regressions!N169),ROUND(Regressions!N169, 1), NA())</f>
        <v>0</v>
      </c>
      <c r="N159" s="230">
        <f>IF(ISNUMBER(Regressions!O169),ROUND(Regressions!O169, 1), NA())</f>
        <v>0</v>
      </c>
      <c r="O159" s="334">
        <f>IF(ISNUMBER(Regressions!Q169),ROUND(Regressions!Q169, 1), NA())</f>
        <v>100</v>
      </c>
      <c r="P159" s="332">
        <f>IF(ISNUMBER(Regressions!R169),ROUND(Regressions!R169, 1), NA())</f>
        <v>100</v>
      </c>
      <c r="Q159" s="208">
        <f>IF(ISNUMBER(Regressions!S169),ROUND(Regressions!S169, 1), NA())</f>
        <v>100</v>
      </c>
      <c r="R159" s="333">
        <f>IF(ISNUMBER(Regressions!T169),ROUND(Regressions!T169, 1), NA())</f>
        <v>0</v>
      </c>
      <c r="S159" s="230">
        <f>IF(ISNUMBER(Regressions!U169),ROUND(Regressions!U169, 1), NA())</f>
        <v>0</v>
      </c>
    </row>
    <row xmlns:x14ac="http://schemas.microsoft.com/office/spreadsheetml/2009/9/ac" r="160" x14ac:dyDescent="0.2">
      <c r="A160" s="329" t="str">
        <f>IF(ISBLANK(Regressions!A170), " ", Regressions!A170)</f>
        <v>Latvia</v>
      </c>
      <c r="B160" s="330">
        <f>IF(ISBLANK(Regressions!B170), " ", Regressions!B170)</f>
        <v>2001</v>
      </c>
      <c r="C160" s="335" t="str">
        <f>IF(ISBLANK(Regressions!C170), " ", Regressions!C170)</f>
        <v>Secondary</v>
      </c>
      <c r="D160" s="331">
        <f>IF(ISBLANK(Regressions!D170), " ", Regressions!D170)</f>
        <v>295289</v>
      </c>
      <c r="E160" s="207">
        <f>IF(ISNUMBER(Regressions!E170),ROUND(Regressions!E170, 1), NA())</f>
        <v>100</v>
      </c>
      <c r="F160" s="332">
        <f>IF(ISNUMBER(Regressions!F170),ROUND(Regressions!F170, 1), NA())</f>
        <v>100</v>
      </c>
      <c r="G160" s="229">
        <f>IF(ISNUMBER(Regressions!G170),ROUND(Regressions!G170, 1), NA())</f>
        <v>100</v>
      </c>
      <c r="H160" s="333">
        <f>IF(ISNUMBER(Regressions!H170),ROUND(Regressions!H170, 1), NA())</f>
        <v>0</v>
      </c>
      <c r="I160" s="230">
        <f>IF(ISNUMBER(Regressions!I170),ROUND(Regressions!I170, 1), NA())</f>
        <v>0</v>
      </c>
      <c r="J160" s="334">
        <f>IF(ISNUMBER(Regressions!K170),ROUND(Regressions!K170, 1), NA())</f>
        <v>100</v>
      </c>
      <c r="K160" s="332">
        <f>IF(ISNUMBER(Regressions!L170),ROUND(Regressions!L170, 1), NA())</f>
        <v>100</v>
      </c>
      <c r="L160" s="231">
        <f>IF(ISNUMBER(Regressions!M170),ROUND(Regressions!M170, 1), NA())</f>
        <v>100</v>
      </c>
      <c r="M160" s="333">
        <f>IF(ISNUMBER(Regressions!N170),ROUND(Regressions!N170, 1), NA())</f>
        <v>0</v>
      </c>
      <c r="N160" s="230">
        <f>IF(ISNUMBER(Regressions!O170),ROUND(Regressions!O170, 1), NA())</f>
        <v>0</v>
      </c>
      <c r="O160" s="334">
        <f>IF(ISNUMBER(Regressions!Q170),ROUND(Regressions!Q170, 1), NA())</f>
        <v>100</v>
      </c>
      <c r="P160" s="332">
        <f>IF(ISNUMBER(Regressions!R170),ROUND(Regressions!R170, 1), NA())</f>
        <v>100</v>
      </c>
      <c r="Q160" s="208">
        <f>IF(ISNUMBER(Regressions!S170),ROUND(Regressions!S170, 1), NA())</f>
        <v>100</v>
      </c>
      <c r="R160" s="333">
        <f>IF(ISNUMBER(Regressions!T170),ROUND(Regressions!T170, 1), NA())</f>
        <v>0</v>
      </c>
      <c r="S160" s="230">
        <f>IF(ISNUMBER(Regressions!U170),ROUND(Regressions!U170, 1), NA())</f>
        <v>0</v>
      </c>
    </row>
    <row xmlns:x14ac="http://schemas.microsoft.com/office/spreadsheetml/2009/9/ac" r="161" x14ac:dyDescent="0.2">
      <c r="A161" s="329" t="str">
        <f>IF(ISBLANK(Regressions!A171), " ", Regressions!A171)</f>
        <v>Latvia</v>
      </c>
      <c r="B161" s="330">
        <f>IF(ISBLANK(Regressions!B171), " ", Regressions!B171)</f>
        <v>2002</v>
      </c>
      <c r="C161" s="335" t="str">
        <f>IF(ISBLANK(Regressions!C171), " ", Regressions!C171)</f>
        <v>Secondary</v>
      </c>
      <c r="D161" s="331">
        <f>IF(ISBLANK(Regressions!D171), " ", Regressions!D171)</f>
        <v>291974</v>
      </c>
      <c r="E161" s="207">
        <f>IF(ISNUMBER(Regressions!E171),ROUND(Regressions!E171, 1), NA())</f>
        <v>100</v>
      </c>
      <c r="F161" s="332">
        <f>IF(ISNUMBER(Regressions!F171),ROUND(Regressions!F171, 1), NA())</f>
        <v>100</v>
      </c>
      <c r="G161" s="229">
        <f>IF(ISNUMBER(Regressions!G171),ROUND(Regressions!G171, 1), NA())</f>
        <v>100</v>
      </c>
      <c r="H161" s="333">
        <f>IF(ISNUMBER(Regressions!H171),ROUND(Regressions!H171, 1), NA())</f>
        <v>0</v>
      </c>
      <c r="I161" s="230">
        <f>IF(ISNUMBER(Regressions!I171),ROUND(Regressions!I171, 1), NA())</f>
        <v>0</v>
      </c>
      <c r="J161" s="334">
        <f>IF(ISNUMBER(Regressions!K171),ROUND(Regressions!K171, 1), NA())</f>
        <v>100</v>
      </c>
      <c r="K161" s="332">
        <f>IF(ISNUMBER(Regressions!L171),ROUND(Regressions!L171, 1), NA())</f>
        <v>100</v>
      </c>
      <c r="L161" s="231">
        <f>IF(ISNUMBER(Regressions!M171),ROUND(Regressions!M171, 1), NA())</f>
        <v>100</v>
      </c>
      <c r="M161" s="333">
        <f>IF(ISNUMBER(Regressions!N171),ROUND(Regressions!N171, 1), NA())</f>
        <v>0</v>
      </c>
      <c r="N161" s="230">
        <f>IF(ISNUMBER(Regressions!O171),ROUND(Regressions!O171, 1), NA())</f>
        <v>0</v>
      </c>
      <c r="O161" s="334">
        <f>IF(ISNUMBER(Regressions!Q171),ROUND(Regressions!Q171, 1), NA())</f>
        <v>100</v>
      </c>
      <c r="P161" s="332">
        <f>IF(ISNUMBER(Regressions!R171),ROUND(Regressions!R171, 1), NA())</f>
        <v>100</v>
      </c>
      <c r="Q161" s="208">
        <f>IF(ISNUMBER(Regressions!S171),ROUND(Regressions!S171, 1), NA())</f>
        <v>100</v>
      </c>
      <c r="R161" s="333">
        <f>IF(ISNUMBER(Regressions!T171),ROUND(Regressions!T171, 1), NA())</f>
        <v>0</v>
      </c>
      <c r="S161" s="230">
        <f>IF(ISNUMBER(Regressions!U171),ROUND(Regressions!U171, 1), NA())</f>
        <v>0</v>
      </c>
    </row>
    <row xmlns:x14ac="http://schemas.microsoft.com/office/spreadsheetml/2009/9/ac" r="162" x14ac:dyDescent="0.2">
      <c r="A162" s="329" t="str">
        <f>IF(ISBLANK(Regressions!A172), " ", Regressions!A172)</f>
        <v>Latvia</v>
      </c>
      <c r="B162" s="330">
        <f>IF(ISBLANK(Regressions!B172), " ", Regressions!B172)</f>
        <v>2003</v>
      </c>
      <c r="C162" s="335" t="str">
        <f>IF(ISBLANK(Regressions!C172), " ", Regressions!C172)</f>
        <v>Secondary</v>
      </c>
      <c r="D162" s="331">
        <f>IF(ISBLANK(Regressions!D172), " ", Regressions!D172)</f>
        <v>285973</v>
      </c>
      <c r="E162" s="207">
        <f>IF(ISNUMBER(Regressions!E172),ROUND(Regressions!E172, 1), NA())</f>
        <v>100</v>
      </c>
      <c r="F162" s="332">
        <f>IF(ISNUMBER(Regressions!F172),ROUND(Regressions!F172, 1), NA())</f>
        <v>100</v>
      </c>
      <c r="G162" s="229">
        <f>IF(ISNUMBER(Regressions!G172),ROUND(Regressions!G172, 1), NA())</f>
        <v>100</v>
      </c>
      <c r="H162" s="333">
        <f>IF(ISNUMBER(Regressions!H172),ROUND(Regressions!H172, 1), NA())</f>
        <v>0</v>
      </c>
      <c r="I162" s="230">
        <f>IF(ISNUMBER(Regressions!I172),ROUND(Regressions!I172, 1), NA())</f>
        <v>0</v>
      </c>
      <c r="J162" s="334">
        <f>IF(ISNUMBER(Regressions!K172),ROUND(Regressions!K172, 1), NA())</f>
        <v>100</v>
      </c>
      <c r="K162" s="332">
        <f>IF(ISNUMBER(Regressions!L172),ROUND(Regressions!L172, 1), NA())</f>
        <v>100</v>
      </c>
      <c r="L162" s="231">
        <f>IF(ISNUMBER(Regressions!M172),ROUND(Regressions!M172, 1), NA())</f>
        <v>100</v>
      </c>
      <c r="M162" s="333">
        <f>IF(ISNUMBER(Regressions!N172),ROUND(Regressions!N172, 1), NA())</f>
        <v>0</v>
      </c>
      <c r="N162" s="230">
        <f>IF(ISNUMBER(Regressions!O172),ROUND(Regressions!O172, 1), NA())</f>
        <v>0</v>
      </c>
      <c r="O162" s="334">
        <f>IF(ISNUMBER(Regressions!Q172),ROUND(Regressions!Q172, 1), NA())</f>
        <v>100</v>
      </c>
      <c r="P162" s="332">
        <f>IF(ISNUMBER(Regressions!R172),ROUND(Regressions!R172, 1), NA())</f>
        <v>100</v>
      </c>
      <c r="Q162" s="208">
        <f>IF(ISNUMBER(Regressions!S172),ROUND(Regressions!S172, 1), NA())</f>
        <v>100</v>
      </c>
      <c r="R162" s="333">
        <f>IF(ISNUMBER(Regressions!T172),ROUND(Regressions!T172, 1), NA())</f>
        <v>0</v>
      </c>
      <c r="S162" s="230">
        <f>IF(ISNUMBER(Regressions!U172),ROUND(Regressions!U172, 1), NA())</f>
        <v>0</v>
      </c>
    </row>
    <row xmlns:x14ac="http://schemas.microsoft.com/office/spreadsheetml/2009/9/ac" r="163" x14ac:dyDescent="0.2">
      <c r="A163" s="329" t="str">
        <f>IF(ISBLANK(Regressions!A173), " ", Regressions!A173)</f>
        <v>Latvia</v>
      </c>
      <c r="B163" s="330">
        <f>IF(ISBLANK(Regressions!B173), " ", Regressions!B173)</f>
        <v>2004</v>
      </c>
      <c r="C163" s="335" t="str">
        <f>IF(ISBLANK(Regressions!C173), " ", Regressions!C173)</f>
        <v>Secondary</v>
      </c>
      <c r="D163" s="331">
        <f>IF(ISBLANK(Regressions!D173), " ", Regressions!D173)</f>
        <v>277542</v>
      </c>
      <c r="E163" s="207">
        <f>IF(ISNUMBER(Regressions!E173),ROUND(Regressions!E173, 1), NA())</f>
        <v>100</v>
      </c>
      <c r="F163" s="332">
        <f>IF(ISNUMBER(Regressions!F173),ROUND(Regressions!F173, 1), NA())</f>
        <v>100</v>
      </c>
      <c r="G163" s="229">
        <f>IF(ISNUMBER(Regressions!G173),ROUND(Regressions!G173, 1), NA())</f>
        <v>100</v>
      </c>
      <c r="H163" s="333">
        <f>IF(ISNUMBER(Regressions!H173),ROUND(Regressions!H173, 1), NA())</f>
        <v>0</v>
      </c>
      <c r="I163" s="230">
        <f>IF(ISNUMBER(Regressions!I173),ROUND(Regressions!I173, 1), NA())</f>
        <v>0</v>
      </c>
      <c r="J163" s="334">
        <f>IF(ISNUMBER(Regressions!K173),ROUND(Regressions!K173, 1), NA())</f>
        <v>100</v>
      </c>
      <c r="K163" s="332">
        <f>IF(ISNUMBER(Regressions!L173),ROUND(Regressions!L173, 1), NA())</f>
        <v>100</v>
      </c>
      <c r="L163" s="231">
        <f>IF(ISNUMBER(Regressions!M173),ROUND(Regressions!M173, 1), NA())</f>
        <v>100</v>
      </c>
      <c r="M163" s="333">
        <f>IF(ISNUMBER(Regressions!N173),ROUND(Regressions!N173, 1), NA())</f>
        <v>0</v>
      </c>
      <c r="N163" s="230">
        <f>IF(ISNUMBER(Regressions!O173),ROUND(Regressions!O173, 1), NA())</f>
        <v>0</v>
      </c>
      <c r="O163" s="334">
        <f>IF(ISNUMBER(Regressions!Q173),ROUND(Regressions!Q173, 1), NA())</f>
        <v>100</v>
      </c>
      <c r="P163" s="332">
        <f>IF(ISNUMBER(Regressions!R173),ROUND(Regressions!R173, 1), NA())</f>
        <v>100</v>
      </c>
      <c r="Q163" s="208">
        <f>IF(ISNUMBER(Regressions!S173),ROUND(Regressions!S173, 1), NA())</f>
        <v>100</v>
      </c>
      <c r="R163" s="333">
        <f>IF(ISNUMBER(Regressions!T173),ROUND(Regressions!T173, 1), NA())</f>
        <v>0</v>
      </c>
      <c r="S163" s="230">
        <f>IF(ISNUMBER(Regressions!U173),ROUND(Regressions!U173, 1), NA())</f>
        <v>0</v>
      </c>
    </row>
    <row xmlns:x14ac="http://schemas.microsoft.com/office/spreadsheetml/2009/9/ac" r="164" x14ac:dyDescent="0.2">
      <c r="A164" s="329" t="str">
        <f>IF(ISBLANK(Regressions!A174), " ", Regressions!A174)</f>
        <v>Latvia</v>
      </c>
      <c r="B164" s="330">
        <f>IF(ISBLANK(Regressions!B174), " ", Regressions!B174)</f>
        <v>2005</v>
      </c>
      <c r="C164" s="335" t="str">
        <f>IF(ISBLANK(Regressions!C174), " ", Regressions!C174)</f>
        <v>Secondary</v>
      </c>
      <c r="D164" s="331">
        <f>IF(ISBLANK(Regressions!D174), " ", Regressions!D174)</f>
        <v>264525</v>
      </c>
      <c r="E164" s="207">
        <f>IF(ISNUMBER(Regressions!E174),ROUND(Regressions!E174, 1), NA())</f>
        <v>100</v>
      </c>
      <c r="F164" s="332">
        <f>IF(ISNUMBER(Regressions!F174),ROUND(Regressions!F174, 1), NA())</f>
        <v>100</v>
      </c>
      <c r="G164" s="229">
        <f>IF(ISNUMBER(Regressions!G174),ROUND(Regressions!G174, 1), NA())</f>
        <v>100</v>
      </c>
      <c r="H164" s="333">
        <f>IF(ISNUMBER(Regressions!H174),ROUND(Regressions!H174, 1), NA())</f>
        <v>0</v>
      </c>
      <c r="I164" s="230">
        <f>IF(ISNUMBER(Regressions!I174),ROUND(Regressions!I174, 1), NA())</f>
        <v>0</v>
      </c>
      <c r="J164" s="334">
        <f>IF(ISNUMBER(Regressions!K174),ROUND(Regressions!K174, 1), NA())</f>
        <v>100</v>
      </c>
      <c r="K164" s="332">
        <f>IF(ISNUMBER(Regressions!L174),ROUND(Regressions!L174, 1), NA())</f>
        <v>100</v>
      </c>
      <c r="L164" s="231">
        <f>IF(ISNUMBER(Regressions!M174),ROUND(Regressions!M174, 1), NA())</f>
        <v>100</v>
      </c>
      <c r="M164" s="333">
        <f>IF(ISNUMBER(Regressions!N174),ROUND(Regressions!N174, 1), NA())</f>
        <v>0</v>
      </c>
      <c r="N164" s="230">
        <f>IF(ISNUMBER(Regressions!O174),ROUND(Regressions!O174, 1), NA())</f>
        <v>0</v>
      </c>
      <c r="O164" s="334">
        <f>IF(ISNUMBER(Regressions!Q174),ROUND(Regressions!Q174, 1), NA())</f>
        <v>100</v>
      </c>
      <c r="P164" s="332">
        <f>IF(ISNUMBER(Regressions!R174),ROUND(Regressions!R174, 1), NA())</f>
        <v>100</v>
      </c>
      <c r="Q164" s="208">
        <f>IF(ISNUMBER(Regressions!S174),ROUND(Regressions!S174, 1), NA())</f>
        <v>100</v>
      </c>
      <c r="R164" s="333">
        <f>IF(ISNUMBER(Regressions!T174),ROUND(Regressions!T174, 1), NA())</f>
        <v>0</v>
      </c>
      <c r="S164" s="230">
        <f>IF(ISNUMBER(Regressions!U174),ROUND(Regressions!U174, 1), NA())</f>
        <v>0</v>
      </c>
    </row>
    <row xmlns:x14ac="http://schemas.microsoft.com/office/spreadsheetml/2009/9/ac" r="165" x14ac:dyDescent="0.2">
      <c r="A165" s="329" t="str">
        <f>IF(ISBLANK(Regressions!A175), " ", Regressions!A175)</f>
        <v>Latvia</v>
      </c>
      <c r="B165" s="330">
        <f>IF(ISBLANK(Regressions!B175), " ", Regressions!B175)</f>
        <v>2006</v>
      </c>
      <c r="C165" s="335" t="str">
        <f>IF(ISBLANK(Regressions!C175), " ", Regressions!C175)</f>
        <v>Secondary</v>
      </c>
      <c r="D165" s="331">
        <f>IF(ISBLANK(Regressions!D175), " ", Regressions!D175)</f>
        <v>248575</v>
      </c>
      <c r="E165" s="207">
        <f>IF(ISNUMBER(Regressions!E175),ROUND(Regressions!E175, 1), NA())</f>
        <v>100</v>
      </c>
      <c r="F165" s="332">
        <f>IF(ISNUMBER(Regressions!F175),ROUND(Regressions!F175, 1), NA())</f>
        <v>100</v>
      </c>
      <c r="G165" s="229">
        <f>IF(ISNUMBER(Regressions!G175),ROUND(Regressions!G175, 1), NA())</f>
        <v>100</v>
      </c>
      <c r="H165" s="333">
        <f>IF(ISNUMBER(Regressions!H175),ROUND(Regressions!H175, 1), NA())</f>
        <v>0</v>
      </c>
      <c r="I165" s="230">
        <f>IF(ISNUMBER(Regressions!I175),ROUND(Regressions!I175, 1), NA())</f>
        <v>0</v>
      </c>
      <c r="J165" s="334">
        <f>IF(ISNUMBER(Regressions!K175),ROUND(Regressions!K175, 1), NA())</f>
        <v>100</v>
      </c>
      <c r="K165" s="332">
        <f>IF(ISNUMBER(Regressions!L175),ROUND(Regressions!L175, 1), NA())</f>
        <v>100</v>
      </c>
      <c r="L165" s="231">
        <f>IF(ISNUMBER(Regressions!M175),ROUND(Regressions!M175, 1), NA())</f>
        <v>100</v>
      </c>
      <c r="M165" s="333">
        <f>IF(ISNUMBER(Regressions!N175),ROUND(Regressions!N175, 1), NA())</f>
        <v>0</v>
      </c>
      <c r="N165" s="230">
        <f>IF(ISNUMBER(Regressions!O175),ROUND(Regressions!O175, 1), NA())</f>
        <v>0</v>
      </c>
      <c r="O165" s="334">
        <f>IF(ISNUMBER(Regressions!Q175),ROUND(Regressions!Q175, 1), NA())</f>
        <v>100</v>
      </c>
      <c r="P165" s="332">
        <f>IF(ISNUMBER(Regressions!R175),ROUND(Regressions!R175, 1), NA())</f>
        <v>100</v>
      </c>
      <c r="Q165" s="208">
        <f>IF(ISNUMBER(Regressions!S175),ROUND(Regressions!S175, 1), NA())</f>
        <v>100</v>
      </c>
      <c r="R165" s="333">
        <f>IF(ISNUMBER(Regressions!T175),ROUND(Regressions!T175, 1), NA())</f>
        <v>0</v>
      </c>
      <c r="S165" s="230">
        <f>IF(ISNUMBER(Regressions!U175),ROUND(Regressions!U175, 1), NA())</f>
        <v>0</v>
      </c>
    </row>
    <row xmlns:x14ac="http://schemas.microsoft.com/office/spreadsheetml/2009/9/ac" r="166" x14ac:dyDescent="0.2">
      <c r="A166" s="329" t="str">
        <f>IF(ISBLANK(Regressions!A176), " ", Regressions!A176)</f>
        <v>Latvia</v>
      </c>
      <c r="B166" s="330">
        <f>IF(ISBLANK(Regressions!B176), " ", Regressions!B176)</f>
        <v>2007</v>
      </c>
      <c r="C166" s="335" t="str">
        <f>IF(ISBLANK(Regressions!C176), " ", Regressions!C176)</f>
        <v>Secondary</v>
      </c>
      <c r="D166" s="331">
        <f>IF(ISBLANK(Regressions!D176), " ", Regressions!D176)</f>
        <v>188359</v>
      </c>
      <c r="E166" s="207">
        <f>IF(ISNUMBER(Regressions!E176),ROUND(Regressions!E176, 1), NA())</f>
        <v>100</v>
      </c>
      <c r="F166" s="332">
        <f>IF(ISNUMBER(Regressions!F176),ROUND(Regressions!F176, 1), NA())</f>
        <v>100</v>
      </c>
      <c r="G166" s="229">
        <f>IF(ISNUMBER(Regressions!G176),ROUND(Regressions!G176, 1), NA())</f>
        <v>100</v>
      </c>
      <c r="H166" s="333">
        <f>IF(ISNUMBER(Regressions!H176),ROUND(Regressions!H176, 1), NA())</f>
        <v>0</v>
      </c>
      <c r="I166" s="230">
        <f>IF(ISNUMBER(Regressions!I176),ROUND(Regressions!I176, 1), NA())</f>
        <v>0</v>
      </c>
      <c r="J166" s="334">
        <f>IF(ISNUMBER(Regressions!K176),ROUND(Regressions!K176, 1), NA())</f>
        <v>100</v>
      </c>
      <c r="K166" s="332">
        <f>IF(ISNUMBER(Regressions!L176),ROUND(Regressions!L176, 1), NA())</f>
        <v>100</v>
      </c>
      <c r="L166" s="231">
        <f>IF(ISNUMBER(Regressions!M176),ROUND(Regressions!M176, 1), NA())</f>
        <v>100</v>
      </c>
      <c r="M166" s="333">
        <f>IF(ISNUMBER(Regressions!N176),ROUND(Regressions!N176, 1), NA())</f>
        <v>0</v>
      </c>
      <c r="N166" s="230">
        <f>IF(ISNUMBER(Regressions!O176),ROUND(Regressions!O176, 1), NA())</f>
        <v>0</v>
      </c>
      <c r="O166" s="334">
        <f>IF(ISNUMBER(Regressions!Q176),ROUND(Regressions!Q176, 1), NA())</f>
        <v>100</v>
      </c>
      <c r="P166" s="332">
        <f>IF(ISNUMBER(Regressions!R176),ROUND(Regressions!R176, 1), NA())</f>
        <v>100</v>
      </c>
      <c r="Q166" s="208">
        <f>IF(ISNUMBER(Regressions!S176),ROUND(Regressions!S176, 1), NA())</f>
        <v>100</v>
      </c>
      <c r="R166" s="333">
        <f>IF(ISNUMBER(Regressions!T176),ROUND(Regressions!T176, 1), NA())</f>
        <v>0</v>
      </c>
      <c r="S166" s="230">
        <f>IF(ISNUMBER(Regressions!U176),ROUND(Regressions!U176, 1), NA())</f>
        <v>0</v>
      </c>
    </row>
    <row xmlns:x14ac="http://schemas.microsoft.com/office/spreadsheetml/2009/9/ac" r="167" x14ac:dyDescent="0.2">
      <c r="A167" s="329" t="str">
        <f>IF(ISBLANK(Regressions!A177), " ", Regressions!A177)</f>
        <v>Latvia</v>
      </c>
      <c r="B167" s="330">
        <f>IF(ISBLANK(Regressions!B177), " ", Regressions!B177)</f>
        <v>2008</v>
      </c>
      <c r="C167" s="335" t="str">
        <f>IF(ISBLANK(Regressions!C177), " ", Regressions!C177)</f>
        <v>Secondary</v>
      </c>
      <c r="D167" s="331">
        <f>IF(ISBLANK(Regressions!D177), " ", Regressions!D177)</f>
        <v>174270</v>
      </c>
      <c r="E167" s="207">
        <f>IF(ISNUMBER(Regressions!E177),ROUND(Regressions!E177, 1), NA())</f>
        <v>100</v>
      </c>
      <c r="F167" s="332">
        <f>IF(ISNUMBER(Regressions!F177),ROUND(Regressions!F177, 1), NA())</f>
        <v>100</v>
      </c>
      <c r="G167" s="229">
        <f>IF(ISNUMBER(Regressions!G177),ROUND(Regressions!G177, 1), NA())</f>
        <v>100</v>
      </c>
      <c r="H167" s="333">
        <f>IF(ISNUMBER(Regressions!H177),ROUND(Regressions!H177, 1), NA())</f>
        <v>0</v>
      </c>
      <c r="I167" s="230">
        <f>IF(ISNUMBER(Regressions!I177),ROUND(Regressions!I177, 1), NA())</f>
        <v>0</v>
      </c>
      <c r="J167" s="334">
        <f>IF(ISNUMBER(Regressions!K177),ROUND(Regressions!K177, 1), NA())</f>
        <v>100</v>
      </c>
      <c r="K167" s="332">
        <f>IF(ISNUMBER(Regressions!L177),ROUND(Regressions!L177, 1), NA())</f>
        <v>100</v>
      </c>
      <c r="L167" s="231">
        <f>IF(ISNUMBER(Regressions!M177),ROUND(Regressions!M177, 1), NA())</f>
        <v>100</v>
      </c>
      <c r="M167" s="333">
        <f>IF(ISNUMBER(Regressions!N177),ROUND(Regressions!N177, 1), NA())</f>
        <v>0</v>
      </c>
      <c r="N167" s="230">
        <f>IF(ISNUMBER(Regressions!O177),ROUND(Regressions!O177, 1), NA())</f>
        <v>0</v>
      </c>
      <c r="O167" s="334">
        <f>IF(ISNUMBER(Regressions!Q177),ROUND(Regressions!Q177, 1), NA())</f>
        <v>100</v>
      </c>
      <c r="P167" s="332">
        <f>IF(ISNUMBER(Regressions!R177),ROUND(Regressions!R177, 1), NA())</f>
        <v>100</v>
      </c>
      <c r="Q167" s="208">
        <f>IF(ISNUMBER(Regressions!S177),ROUND(Regressions!S177, 1), NA())</f>
        <v>100</v>
      </c>
      <c r="R167" s="333">
        <f>IF(ISNUMBER(Regressions!T177),ROUND(Regressions!T177, 1), NA())</f>
        <v>0</v>
      </c>
      <c r="S167" s="230">
        <f>IF(ISNUMBER(Regressions!U177),ROUND(Regressions!U177, 1), NA())</f>
        <v>0</v>
      </c>
    </row>
    <row xmlns:x14ac="http://schemas.microsoft.com/office/spreadsheetml/2009/9/ac" r="168" x14ac:dyDescent="0.2">
      <c r="A168" s="329" t="str">
        <f>IF(ISBLANK(Regressions!A178), " ", Regressions!A178)</f>
        <v>Latvia</v>
      </c>
      <c r="B168" s="330">
        <f>IF(ISBLANK(Regressions!B178), " ", Regressions!B178)</f>
        <v>2009</v>
      </c>
      <c r="C168" s="335" t="str">
        <f>IF(ISBLANK(Regressions!C178), " ", Regressions!C178)</f>
        <v>Secondary</v>
      </c>
      <c r="D168" s="331">
        <f>IF(ISBLANK(Regressions!D178), " ", Regressions!D178)</f>
        <v>159248</v>
      </c>
      <c r="E168" s="207">
        <f>IF(ISNUMBER(Regressions!E178),ROUND(Regressions!E178, 1), NA())</f>
        <v>100</v>
      </c>
      <c r="F168" s="332">
        <f>IF(ISNUMBER(Regressions!F178),ROUND(Regressions!F178, 1), NA())</f>
        <v>100</v>
      </c>
      <c r="G168" s="229">
        <f>IF(ISNUMBER(Regressions!G178),ROUND(Regressions!G178, 1), NA())</f>
        <v>100</v>
      </c>
      <c r="H168" s="333">
        <f>IF(ISNUMBER(Regressions!H178),ROUND(Regressions!H178, 1), NA())</f>
        <v>0</v>
      </c>
      <c r="I168" s="230">
        <f>IF(ISNUMBER(Regressions!I178),ROUND(Regressions!I178, 1), NA())</f>
        <v>0</v>
      </c>
      <c r="J168" s="334">
        <f>IF(ISNUMBER(Regressions!K178),ROUND(Regressions!K178, 1), NA())</f>
        <v>100</v>
      </c>
      <c r="K168" s="332">
        <f>IF(ISNUMBER(Regressions!L178),ROUND(Regressions!L178, 1), NA())</f>
        <v>100</v>
      </c>
      <c r="L168" s="231">
        <f>IF(ISNUMBER(Regressions!M178),ROUND(Regressions!M178, 1), NA())</f>
        <v>100</v>
      </c>
      <c r="M168" s="333">
        <f>IF(ISNUMBER(Regressions!N178),ROUND(Regressions!N178, 1), NA())</f>
        <v>0</v>
      </c>
      <c r="N168" s="230">
        <f>IF(ISNUMBER(Regressions!O178),ROUND(Regressions!O178, 1), NA())</f>
        <v>0</v>
      </c>
      <c r="O168" s="334">
        <f>IF(ISNUMBER(Regressions!Q178),ROUND(Regressions!Q178, 1), NA())</f>
        <v>100</v>
      </c>
      <c r="P168" s="332">
        <f>IF(ISNUMBER(Regressions!R178),ROUND(Regressions!R178, 1), NA())</f>
        <v>100</v>
      </c>
      <c r="Q168" s="208">
        <f>IF(ISNUMBER(Regressions!S178),ROUND(Regressions!S178, 1), NA())</f>
        <v>100</v>
      </c>
      <c r="R168" s="333">
        <f>IF(ISNUMBER(Regressions!T178),ROUND(Regressions!T178, 1), NA())</f>
        <v>0</v>
      </c>
      <c r="S168" s="230">
        <f>IF(ISNUMBER(Regressions!U178),ROUND(Regressions!U178, 1), NA())</f>
        <v>0</v>
      </c>
    </row>
    <row xmlns:x14ac="http://schemas.microsoft.com/office/spreadsheetml/2009/9/ac" r="169" x14ac:dyDescent="0.2">
      <c r="A169" s="329" t="str">
        <f>IF(ISBLANK(Regressions!A179), " ", Regressions!A179)</f>
        <v>Latvia</v>
      </c>
      <c r="B169" s="330">
        <f>IF(ISBLANK(Regressions!B179), " ", Regressions!B179)</f>
        <v>2010</v>
      </c>
      <c r="C169" s="335" t="str">
        <f>IF(ISBLANK(Regressions!C179), " ", Regressions!C179)</f>
        <v>Secondary</v>
      </c>
      <c r="D169" s="331">
        <f>IF(ISBLANK(Regressions!D179), " ", Regressions!D179)</f>
        <v>143330</v>
      </c>
      <c r="E169" s="207">
        <f>IF(ISNUMBER(Regressions!E179),ROUND(Regressions!E179, 1), NA())</f>
        <v>100</v>
      </c>
      <c r="F169" s="332">
        <f>IF(ISNUMBER(Regressions!F179),ROUND(Regressions!F179, 1), NA())</f>
        <v>100</v>
      </c>
      <c r="G169" s="229">
        <f>IF(ISNUMBER(Regressions!G179),ROUND(Regressions!G179, 1), NA())</f>
        <v>100</v>
      </c>
      <c r="H169" s="333">
        <f>IF(ISNUMBER(Regressions!H179),ROUND(Regressions!H179, 1), NA())</f>
        <v>0</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100</v>
      </c>
      <c r="M169" s="333">
        <f>IF(ISNUMBER(Regressions!N179),ROUND(Regressions!N179, 1), NA())</f>
        <v>0</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100</v>
      </c>
      <c r="R169" s="333">
        <f>IF(ISNUMBER(Regressions!T179),ROUND(Regressions!T179, 1), NA())</f>
        <v>0</v>
      </c>
      <c r="S169" s="230">
        <f>IF(ISNUMBER(Regressions!U179),ROUND(Regressions!U179, 1), NA())</f>
        <v>0</v>
      </c>
    </row>
    <row xmlns:x14ac="http://schemas.microsoft.com/office/spreadsheetml/2009/9/ac" r="170" x14ac:dyDescent="0.2">
      <c r="A170" s="329" t="str">
        <f>IF(ISBLANK(Regressions!A180), " ", Regressions!A180)</f>
        <v>Latvia</v>
      </c>
      <c r="B170" s="330">
        <f>IF(ISBLANK(Regressions!B180), " ", Regressions!B180)</f>
        <v>2011</v>
      </c>
      <c r="C170" s="335" t="str">
        <f>IF(ISBLANK(Regressions!C180), " ", Regressions!C180)</f>
        <v>Secondary</v>
      </c>
      <c r="D170" s="331">
        <f>IF(ISBLANK(Regressions!D180), " ", Regressions!D180)</f>
        <v>129254</v>
      </c>
      <c r="E170" s="207">
        <f>IF(ISNUMBER(Regressions!E180),ROUND(Regressions!E180, 1), NA())</f>
        <v>100</v>
      </c>
      <c r="F170" s="332">
        <f>IF(ISNUMBER(Regressions!F180),ROUND(Regressions!F180, 1), NA())</f>
        <v>100</v>
      </c>
      <c r="G170" s="229">
        <f>IF(ISNUMBER(Regressions!G180),ROUND(Regressions!G180, 1), NA())</f>
        <v>100</v>
      </c>
      <c r="H170" s="333">
        <f>IF(ISNUMBER(Regressions!H180),ROUND(Regressions!H180, 1), NA())</f>
        <v>0</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100</v>
      </c>
      <c r="M170" s="333">
        <f>IF(ISNUMBER(Regressions!N180),ROUND(Regressions!N180, 1), NA())</f>
        <v>0</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100</v>
      </c>
      <c r="R170" s="333">
        <f>IF(ISNUMBER(Regressions!T180),ROUND(Regressions!T180, 1), NA())</f>
        <v>0</v>
      </c>
      <c r="S170" s="230">
        <f>IF(ISNUMBER(Regressions!U180),ROUND(Regressions!U180, 1), NA())</f>
        <v>0</v>
      </c>
    </row>
    <row xmlns:x14ac="http://schemas.microsoft.com/office/spreadsheetml/2009/9/ac" r="171" x14ac:dyDescent="0.2">
      <c r="A171" s="329" t="str">
        <f>IF(ISBLANK(Regressions!A181), " ", Regressions!A181)</f>
        <v>Latvia</v>
      </c>
      <c r="B171" s="330">
        <f>IF(ISBLANK(Regressions!B181), " ", Regressions!B181)</f>
        <v>2012</v>
      </c>
      <c r="C171" s="335" t="str">
        <f>IF(ISBLANK(Regressions!C181), " ", Regressions!C181)</f>
        <v>Secondary</v>
      </c>
      <c r="D171" s="331">
        <f>IF(ISBLANK(Regressions!D181), " ", Regressions!D181)</f>
        <v>117356</v>
      </c>
      <c r="E171" s="207">
        <f>IF(ISNUMBER(Regressions!E181),ROUND(Regressions!E181, 1), NA())</f>
        <v>100</v>
      </c>
      <c r="F171" s="332">
        <f>IF(ISNUMBER(Regressions!F181),ROUND(Regressions!F181, 1), NA())</f>
        <v>100</v>
      </c>
      <c r="G171" s="229">
        <f>IF(ISNUMBER(Regressions!G181),ROUND(Regressions!G181, 1), NA())</f>
        <v>100</v>
      </c>
      <c r="H171" s="333">
        <f>IF(ISNUMBER(Regressions!H181),ROUND(Regressions!H181, 1), NA())</f>
        <v>0</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100</v>
      </c>
      <c r="M171" s="333">
        <f>IF(ISNUMBER(Regressions!N181),ROUND(Regressions!N181, 1), NA())</f>
        <v>0</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100</v>
      </c>
      <c r="R171" s="333">
        <f>IF(ISNUMBER(Regressions!T181),ROUND(Regressions!T181, 1), NA())</f>
        <v>0</v>
      </c>
      <c r="S171" s="230">
        <f>IF(ISNUMBER(Regressions!U181),ROUND(Regressions!U181, 1), NA())</f>
        <v>0</v>
      </c>
    </row>
    <row xmlns:x14ac="http://schemas.microsoft.com/office/spreadsheetml/2009/9/ac" r="172" x14ac:dyDescent="0.2">
      <c r="A172" s="329" t="str">
        <f>IF(ISBLANK(Regressions!A182), " ", Regressions!A182)</f>
        <v>Latvia</v>
      </c>
      <c r="B172" s="330">
        <f>IF(ISBLANK(Regressions!B182), " ", Regressions!B182)</f>
        <v>2013</v>
      </c>
      <c r="C172" s="335" t="str">
        <f>IF(ISBLANK(Regressions!C182), " ", Regressions!C182)</f>
        <v>Secondary</v>
      </c>
      <c r="D172" s="331">
        <f>IF(ISBLANK(Regressions!D182), " ", Regressions!D182)</f>
        <v>110599</v>
      </c>
      <c r="E172" s="207">
        <f>IF(ISNUMBER(Regressions!E182),ROUND(Regressions!E182, 1), NA())</f>
        <v>100</v>
      </c>
      <c r="F172" s="332">
        <f>IF(ISNUMBER(Regressions!F182),ROUND(Regressions!F182, 1), NA())</f>
        <v>100</v>
      </c>
      <c r="G172" s="229">
        <f>IF(ISNUMBER(Regressions!G182),ROUND(Regressions!G182, 1), NA())</f>
        <v>100</v>
      </c>
      <c r="H172" s="333">
        <f>IF(ISNUMBER(Regressions!H182),ROUND(Regressions!H182, 1), NA())</f>
        <v>0</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100</v>
      </c>
      <c r="M172" s="333">
        <f>IF(ISNUMBER(Regressions!N182),ROUND(Regressions!N182, 1), NA())</f>
        <v>0</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100</v>
      </c>
      <c r="R172" s="333">
        <f>IF(ISNUMBER(Regressions!T182),ROUND(Regressions!T182, 1), NA())</f>
        <v>0</v>
      </c>
      <c r="S172" s="230">
        <f>IF(ISNUMBER(Regressions!U182),ROUND(Regressions!U182, 1), NA())</f>
        <v>0</v>
      </c>
    </row>
    <row xmlns:x14ac="http://schemas.microsoft.com/office/spreadsheetml/2009/9/ac" r="173" x14ac:dyDescent="0.2">
      <c r="A173" s="329" t="str">
        <f>IF(ISBLANK(Regressions!A183), " ", Regressions!A183)</f>
        <v>Latvia</v>
      </c>
      <c r="B173" s="330">
        <f>IF(ISBLANK(Regressions!B183), " ", Regressions!B183)</f>
        <v>2014</v>
      </c>
      <c r="C173" s="335" t="str">
        <f>IF(ISBLANK(Regressions!C183), " ", Regressions!C183)</f>
        <v>Secondary</v>
      </c>
      <c r="D173" s="331">
        <f>IF(ISBLANK(Regressions!D183), " ", Regressions!D183)</f>
        <v>106924</v>
      </c>
      <c r="E173" s="207">
        <f>IF(ISNUMBER(Regressions!E183),ROUND(Regressions!E183, 1), NA())</f>
        <v>100</v>
      </c>
      <c r="F173" s="332">
        <f>IF(ISNUMBER(Regressions!F183),ROUND(Regressions!F183, 1), NA())</f>
        <v>100</v>
      </c>
      <c r="G173" s="229">
        <f>IF(ISNUMBER(Regressions!G183),ROUND(Regressions!G183, 1), NA())</f>
        <v>100</v>
      </c>
      <c r="H173" s="333">
        <f>IF(ISNUMBER(Regressions!H183),ROUND(Regressions!H183, 1), NA())</f>
        <v>0</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100</v>
      </c>
      <c r="M173" s="333">
        <f>IF(ISNUMBER(Regressions!N183),ROUND(Regressions!N183, 1), NA())</f>
        <v>0</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100</v>
      </c>
      <c r="R173" s="333">
        <f>IF(ISNUMBER(Regressions!T183),ROUND(Regressions!T183, 1), NA())</f>
        <v>0</v>
      </c>
      <c r="S173" s="230">
        <f>IF(ISNUMBER(Regressions!U183),ROUND(Regressions!U183, 1), NA())</f>
        <v>0</v>
      </c>
    </row>
    <row xmlns:x14ac="http://schemas.microsoft.com/office/spreadsheetml/2009/9/ac" r="174" x14ac:dyDescent="0.2">
      <c r="A174" s="329" t="str">
        <f>IF(ISBLANK(Regressions!A184), " ", Regressions!A184)</f>
        <v>Latvia</v>
      </c>
      <c r="B174" s="330">
        <f>IF(ISBLANK(Regressions!B184), " ", Regressions!B184)</f>
        <v>2015</v>
      </c>
      <c r="C174" s="335" t="str">
        <f>IF(ISBLANK(Regressions!C184), " ", Regressions!C184)</f>
        <v>Secondary</v>
      </c>
      <c r="D174" s="331">
        <f>IF(ISBLANK(Regressions!D184), " ", Regressions!D184)</f>
        <v>104810</v>
      </c>
      <c r="E174" s="207">
        <f>IF(ISNUMBER(Regressions!E184),ROUND(Regressions!E184, 1), NA())</f>
        <v>100</v>
      </c>
      <c r="F174" s="332">
        <f>IF(ISNUMBER(Regressions!F184),ROUND(Regressions!F184, 1), NA())</f>
        <v>100</v>
      </c>
      <c r="G174" s="229">
        <f>IF(ISNUMBER(Regressions!G184),ROUND(Regressions!G184, 1), NA())</f>
        <v>100</v>
      </c>
      <c r="H174" s="333">
        <f>IF(ISNUMBER(Regressions!H184),ROUND(Regressions!H184, 1), NA())</f>
        <v>0</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100</v>
      </c>
      <c r="M174" s="333">
        <f>IF(ISNUMBER(Regressions!N184),ROUND(Regressions!N184, 1), NA())</f>
        <v>0</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100</v>
      </c>
      <c r="R174" s="333">
        <f>IF(ISNUMBER(Regressions!T184),ROUND(Regressions!T184, 1), NA())</f>
        <v>0</v>
      </c>
      <c r="S174" s="230">
        <f>IF(ISNUMBER(Regressions!U184),ROUND(Regressions!U184, 1), NA())</f>
        <v>0</v>
      </c>
    </row>
    <row xmlns:x14ac="http://schemas.microsoft.com/office/spreadsheetml/2009/9/ac" r="175" x14ac:dyDescent="0.2">
      <c r="A175" s="329" t="str">
        <f>IF(ISBLANK(Regressions!A185), " ", Regressions!A185)</f>
        <v>Latvia</v>
      </c>
      <c r="B175" s="330">
        <f>IF(ISBLANK(Regressions!B185), " ", Regressions!B185)</f>
        <v>2016</v>
      </c>
      <c r="C175" s="335" t="str">
        <f>IF(ISBLANK(Regressions!C185), " ", Regressions!C185)</f>
        <v>Secondary</v>
      </c>
      <c r="D175" s="331">
        <f>IF(ISBLANK(Regressions!D185), " ", Regressions!D185)</f>
        <v>104649</v>
      </c>
      <c r="E175" s="207">
        <f>IF(ISNUMBER(Regressions!E185),ROUND(Regressions!E185, 1), NA())</f>
        <v>100</v>
      </c>
      <c r="F175" s="332">
        <f>IF(ISNUMBER(Regressions!F185),ROUND(Regressions!F185, 1), NA())</f>
        <v>100</v>
      </c>
      <c r="G175" s="229">
        <f>IF(ISNUMBER(Regressions!G185),ROUND(Regressions!G185, 1), NA())</f>
        <v>100</v>
      </c>
      <c r="H175" s="333">
        <f>IF(ISNUMBER(Regressions!H185),ROUND(Regressions!H185, 1), NA())</f>
        <v>0</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100</v>
      </c>
      <c r="M175" s="333">
        <f>IF(ISNUMBER(Regressions!N185),ROUND(Regressions!N185, 1), NA())</f>
        <v>0</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100</v>
      </c>
      <c r="R175" s="333">
        <f>IF(ISNUMBER(Regressions!T185),ROUND(Regressions!T185, 1), NA())</f>
        <v>0</v>
      </c>
      <c r="S175" s="230">
        <f>IF(ISNUMBER(Regressions!U185),ROUND(Regressions!U185, 1), NA())</f>
        <v>0</v>
      </c>
    </row>
    <row xmlns:x14ac="http://schemas.microsoft.com/office/spreadsheetml/2009/9/ac" r="176" x14ac:dyDescent="0.2">
      <c r="A176" s="329" t="str">
        <f>IF(ISBLANK(Regressions!A186), " ", Regressions!A186)</f>
        <v>Latvia</v>
      </c>
      <c r="B176" s="330">
        <f>IF(ISBLANK(Regressions!B186), " ", Regressions!B186)</f>
        <v>2017</v>
      </c>
      <c r="C176" s="335" t="str">
        <f>IF(ISBLANK(Regressions!C186), " ", Regressions!C186)</f>
        <v>Secondary</v>
      </c>
      <c r="D176" s="331">
        <f>IF(ISBLANK(Regressions!D186), " ", Regressions!D186)</f>
        <v>105994</v>
      </c>
      <c r="E176" s="207">
        <f>IF(ISNUMBER(Regressions!E186),ROUND(Regressions!E186, 1), NA())</f>
        <v>100</v>
      </c>
      <c r="F176" s="332">
        <f>IF(ISNUMBER(Regressions!F186),ROUND(Regressions!F186, 1), NA())</f>
        <v>100</v>
      </c>
      <c r="G176" s="229">
        <f>IF(ISNUMBER(Regressions!G186),ROUND(Regressions!G186, 1), NA())</f>
        <v>100</v>
      </c>
      <c r="H176" s="333">
        <f>IF(ISNUMBER(Regressions!H186),ROUND(Regressions!H186, 1), NA())</f>
        <v>0</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100</v>
      </c>
      <c r="M176" s="333">
        <f>IF(ISNUMBER(Regressions!N186),ROUND(Regressions!N186, 1), NA())</f>
        <v>0</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100</v>
      </c>
      <c r="R176" s="333">
        <f>IF(ISNUMBER(Regressions!T186),ROUND(Regressions!T186, 1), NA())</f>
        <v>0</v>
      </c>
      <c r="S176" s="230">
        <f>IF(ISNUMBER(Regressions!U186),ROUND(Regressions!U186, 1), NA())</f>
        <v>0</v>
      </c>
    </row>
    <row xmlns:x14ac="http://schemas.microsoft.com/office/spreadsheetml/2009/9/ac" r="177" x14ac:dyDescent="0.2">
      <c r="A177" s="329" t="str">
        <f>IF(ISBLANK(Regressions!A187), " ", Regressions!A187)</f>
        <v>Latvia</v>
      </c>
      <c r="B177" s="330">
        <f>IF(ISBLANK(Regressions!B187), " ", Regressions!B187)</f>
        <v>2018</v>
      </c>
      <c r="C177" s="335" t="str">
        <f>IF(ISBLANK(Regressions!C187), " ", Regressions!C187)</f>
        <v>Secondary</v>
      </c>
      <c r="D177" s="331">
        <f>IF(ISBLANK(Regressions!D187), " ", Regressions!D187)</f>
        <v>107485</v>
      </c>
      <c r="E177" s="207">
        <f>IF(ISNUMBER(Regressions!E187),ROUND(Regressions!E187, 1), NA())</f>
        <v>100</v>
      </c>
      <c r="F177" s="332">
        <f>IF(ISNUMBER(Regressions!F187),ROUND(Regressions!F187, 1), NA())</f>
        <v>100</v>
      </c>
      <c r="G177" s="229">
        <f>IF(ISNUMBER(Regressions!G187),ROUND(Regressions!G187, 1), NA())</f>
        <v>100</v>
      </c>
      <c r="H177" s="333">
        <f>IF(ISNUMBER(Regressions!H187),ROUND(Regressions!H187, 1), NA())</f>
        <v>0</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100</v>
      </c>
      <c r="M177" s="333">
        <f>IF(ISNUMBER(Regressions!N187),ROUND(Regressions!N187, 1), NA())</f>
        <v>0</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100</v>
      </c>
      <c r="R177" s="333">
        <f>IF(ISNUMBER(Regressions!T187),ROUND(Regressions!T187, 1), NA())</f>
        <v>0</v>
      </c>
      <c r="S177" s="230">
        <f>IF(ISNUMBER(Regressions!U187),ROUND(Regressions!U187, 1), NA())</f>
        <v>0</v>
      </c>
    </row>
    <row xmlns:x14ac="http://schemas.microsoft.com/office/spreadsheetml/2009/9/ac" r="178" x14ac:dyDescent="0.2">
      <c r="A178" s="329" t="str">
        <f>IF(ISBLANK(Regressions!A188), " ", Regressions!A188)</f>
        <v>Latvia</v>
      </c>
      <c r="B178" s="330">
        <f>IF(ISBLANK(Regressions!B188), " ", Regressions!B188)</f>
        <v>2019</v>
      </c>
      <c r="C178" s="335" t="str">
        <f>IF(ISBLANK(Regressions!C188), " ", Regressions!C188)</f>
        <v>Secondary</v>
      </c>
      <c r="D178" s="331">
        <f>IF(ISBLANK(Regressions!D188), " ", Regressions!D188)</f>
        <v>109241</v>
      </c>
      <c r="E178" s="207">
        <f>IF(ISNUMBER(Regressions!E188),ROUND(Regressions!E188, 1), NA())</f>
        <v>100</v>
      </c>
      <c r="F178" s="332">
        <f>IF(ISNUMBER(Regressions!F188),ROUND(Regressions!F188, 1), NA())</f>
        <v>100</v>
      </c>
      <c r="G178" s="229">
        <f>IF(ISNUMBER(Regressions!G188),ROUND(Regressions!G188, 1), NA())</f>
        <v>100</v>
      </c>
      <c r="H178" s="333">
        <f>IF(ISNUMBER(Regressions!H188),ROUND(Regressions!H188, 1), NA())</f>
        <v>0</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100</v>
      </c>
      <c r="M178" s="333">
        <f>IF(ISNUMBER(Regressions!N188),ROUND(Regressions!N188, 1), NA())</f>
        <v>0</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100</v>
      </c>
      <c r="R178" s="333">
        <f>IF(ISNUMBER(Regressions!T188),ROUND(Regressions!T188, 1), NA())</f>
        <v>0</v>
      </c>
      <c r="S178" s="230">
        <f>IF(ISNUMBER(Regressions!U188),ROUND(Regressions!U188, 1), NA())</f>
        <v>0</v>
      </c>
    </row>
    <row xmlns:x14ac="http://schemas.microsoft.com/office/spreadsheetml/2009/9/ac" r="179" x14ac:dyDescent="0.2">
      <c r="A179" s="329" t="str">
        <f>IF(ISBLANK(Regressions!A189), " ", Regressions!A189)</f>
        <v>Latvia</v>
      </c>
      <c r="B179" s="330">
        <f>IF(ISBLANK(Regressions!B189), " ", Regressions!B189)</f>
        <v>2020</v>
      </c>
      <c r="C179" s="335" t="str">
        <f>IF(ISBLANK(Regressions!C189), " ", Regressions!C189)</f>
        <v>Secondary</v>
      </c>
      <c r="D179" s="331">
        <f>IF(ISBLANK(Regressions!D189), " ", Regressions!D189)</f>
        <v>110841</v>
      </c>
      <c r="E179" s="207">
        <f>IF(ISNUMBER(Regressions!E189),ROUND(Regressions!E189, 1), NA())</f>
        <v>100</v>
      </c>
      <c r="F179" s="332">
        <f>IF(ISNUMBER(Regressions!F189),ROUND(Regressions!F189, 1), NA())</f>
        <v>100</v>
      </c>
      <c r="G179" s="229">
        <f>IF(ISNUMBER(Regressions!G189),ROUND(Regressions!G189, 1), NA())</f>
        <v>100</v>
      </c>
      <c r="H179" s="333">
        <f>IF(ISNUMBER(Regressions!H189),ROUND(Regressions!H189, 1), NA())</f>
        <v>0</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100</v>
      </c>
      <c r="M179" s="333">
        <f>IF(ISNUMBER(Regressions!N189),ROUND(Regressions!N189, 1), NA())</f>
        <v>0</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100</v>
      </c>
      <c r="R179" s="333">
        <f>IF(ISNUMBER(Regressions!T189),ROUND(Regressions!T189, 1), NA())</f>
        <v>0</v>
      </c>
      <c r="S179" s="230">
        <f>IF(ISNUMBER(Regressions!U189),ROUND(Regressions!U189, 1), NA())</f>
        <v>0</v>
      </c>
    </row>
    <row xmlns:x14ac="http://schemas.microsoft.com/office/spreadsheetml/2009/9/ac" r="180" x14ac:dyDescent="0.2">
      <c r="A180" s="379" t="str">
        <f>IF(ISBLANK(Regressions!A190), " ", Regressions!A190)</f>
        <v>Latvia</v>
      </c>
      <c r="B180" s="380">
        <f>IF(ISBLANK(Regressions!B190), " ", Regressions!B190)</f>
        <v>2021</v>
      </c>
      <c r="C180" s="381" t="str">
        <f>IF(ISBLANK(Regressions!C190), " ", Regressions!C190)</f>
        <v>Secondary</v>
      </c>
      <c r="D180" s="382">
        <f>IF(ISBLANK(Regressions!D190), " ", Regressions!D190)</f>
        <v>114310</v>
      </c>
      <c r="E180" s="385">
        <f>IF(ISNUMBER(Regressions!E190),ROUND(Regressions!E190, 1), NA())</f>
        <v>100</v>
      </c>
      <c r="F180" s="383">
        <f>IF(ISNUMBER(Regressions!F190),ROUND(Regressions!F190, 1), NA())</f>
        <v>100</v>
      </c>
      <c r="G180" s="386">
        <f>IF(ISNUMBER(Regressions!G190),ROUND(Regressions!G190, 1), NA())</f>
        <v>100</v>
      </c>
      <c r="H180" s="384">
        <f>IF(ISNUMBER(Regressions!H190),ROUND(Regressions!H190, 1), NA())</f>
        <v>0</v>
      </c>
      <c r="I180" s="387">
        <f>IF(ISNUMBER(Regressions!I190),ROUND(Regressions!I190, 1), NA())</f>
        <v>0</v>
      </c>
      <c r="J180" s="385">
        <f>IF(ISNUMBER(Regressions!K190),ROUND(Regressions!K190, 1), NA())</f>
        <v>100</v>
      </c>
      <c r="K180" s="383">
        <f>IF(ISNUMBER(Regressions!L190),ROUND(Regressions!L190, 1), NA())</f>
        <v>100</v>
      </c>
      <c r="L180" s="388">
        <f>IF(ISNUMBER(Regressions!M190),ROUND(Regressions!M190, 1), NA())</f>
        <v>100</v>
      </c>
      <c r="M180" s="384">
        <f>IF(ISNUMBER(Regressions!N190),ROUND(Regressions!N190, 1), NA())</f>
        <v>0</v>
      </c>
      <c r="N180" s="387">
        <f>IF(ISNUMBER(Regressions!O190),ROUND(Regressions!O190, 1), NA())</f>
        <v>0</v>
      </c>
      <c r="O180" s="385">
        <f>IF(ISNUMBER(Regressions!Q190),ROUND(Regressions!Q190, 1), NA())</f>
        <v>100</v>
      </c>
      <c r="P180" s="383">
        <f>IF(ISNUMBER(Regressions!R190),ROUND(Regressions!R190, 1), NA())</f>
        <v>100</v>
      </c>
      <c r="Q180" s="389">
        <f>IF(ISNUMBER(Regressions!S190),ROUND(Regressions!S190, 1), NA())</f>
        <v>100</v>
      </c>
      <c r="R180" s="384">
        <f>IF(ISNUMBER(Regressions!T190),ROUND(Regressions!T190, 1), NA())</f>
        <v>0</v>
      </c>
      <c r="S180" s="387">
        <f>IF(ISNUMBER(Regressions!U190),ROUND(Regressions!U190, 1), NA())</f>
        <v>0</v>
      </c>
      <c r="T180" s="378"/>
      <c r="U180" s="378"/>
      <c r="V180" s="378"/>
      <c r="W180" s="378"/>
      <c r="X180" s="378"/>
      <c r="Y180" s="378"/>
      <c r="Z180" s="378"/>
      <c r="AA180" s="378"/>
      <c r="AB180" s="378"/>
      <c r="AC180" s="378"/>
    </row>
    <row xmlns:x14ac="http://schemas.microsoft.com/office/spreadsheetml/2009/9/ac" r="181" x14ac:dyDescent="0.2">
      <c r="A181" s="329" t="str">
        <f>IF(ISBLANK(Regressions!A191), " ", Regressions!A191)</f>
        <v>Latvia</v>
      </c>
      <c r="B181" s="330">
        <f>IF(ISBLANK(Regressions!B191), " ", Regressions!B191)</f>
        <v>2022</v>
      </c>
      <c r="C181" s="335" t="str">
        <f>IF(ISBLANK(Regressions!C191), " ", Regressions!C191)</f>
        <v>Secondary</v>
      </c>
      <c r="D181" s="331">
        <f>IF(ISBLANK(Regressions!D191), " ", Regressions!D191)</f>
        <v>117913</v>
      </c>
      <c r="E181" s="207">
        <f>IF(ISNUMBER(Regressions!E191),ROUND(Regressions!E191, 1), NA())</f>
        <v>100</v>
      </c>
      <c r="F181" s="332">
        <f>IF(ISNUMBER(Regressions!F191),ROUND(Regressions!F191, 1), NA())</f>
        <v>100</v>
      </c>
      <c r="G181" s="229">
        <f>IF(ISNUMBER(Regressions!G191),ROUND(Regressions!G191, 1), NA())</f>
        <v>100</v>
      </c>
      <c r="H181" s="333">
        <f>IF(ISNUMBER(Regressions!H191),ROUND(Regressions!H191, 1), NA())</f>
        <v>0</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100</v>
      </c>
      <c r="M181" s="333">
        <f>IF(ISNUMBER(Regressions!N191),ROUND(Regressions!N191, 1), NA())</f>
        <v>0</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100</v>
      </c>
      <c r="R181" s="333">
        <f>IF(ISNUMBER(Regressions!T191),ROUND(Regressions!T191, 1), NA())</f>
        <v>0</v>
      </c>
      <c r="S181" s="230">
        <f>IF(ISNUMBER(Regressions!U191),ROUND(Regressions!U191, 1), NA())</f>
        <v>0</v>
      </c>
    </row>
    <row xmlns:x14ac="http://schemas.microsoft.com/office/spreadsheetml/2009/9/ac" r="182" x14ac:dyDescent="0.2">
      <c r="A182" s="336" t="str">
        <f>IF(ISBLANK(Regressions!A192), " ", Regressions!A192)</f>
        <v>Latvia</v>
      </c>
      <c r="B182" s="337">
        <f>IF(ISBLANK(Regressions!B192), " ", Regressions!B192)</f>
        <v>2023</v>
      </c>
      <c r="C182" s="338" t="str">
        <f>IF(ISBLANK(Regressions!C192), " ", Regressions!C192)</f>
        <v>Secondary</v>
      </c>
      <c r="D182" s="339">
        <f>IF(ISBLANK(Regressions!D192), " ", Regressions!D192)</f>
        <v>116352</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100</v>
      </c>
      <c r="M182" s="343">
        <f>IF(ISNUMBER(Regressions!N192),ROUND(Regressions!N192, 1), NA())</f>
        <v>0</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Latvia</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Latvia</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Latvia</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Latvia</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Latvia</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Latvia</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Latvia</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0"/>
      <c r="B211" s="391"/>
      <c r="C211" s="392"/>
      <c r="D211" s="378"/>
      <c r="E211" s="393"/>
      <c r="F211" s="393"/>
      <c r="G211" s="394"/>
      <c r="H211" s="393"/>
      <c r="I211" s="394"/>
      <c r="J211" s="395"/>
      <c r="K211" s="395"/>
      <c r="L211" s="393"/>
      <c r="M211" s="395"/>
      <c r="N211" s="396"/>
      <c r="O211" s="378"/>
      <c r="P211" s="378"/>
      <c r="Q211" s="378"/>
      <c r="R211" s="378"/>
      <c r="S211" s="378"/>
      <c r="T211" s="378"/>
      <c r="U211" s="378"/>
      <c r="V211" s="378"/>
      <c r="W211" s="378"/>
      <c r="X211" s="378"/>
      <c r="Y211" s="378"/>
      <c r="Z211" s="378"/>
      <c r="AA211" s="378"/>
      <c r="AB211" s="378"/>
      <c r="AC211" s="37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172</v>
      </c>
      <c r="G4" s="114" t="s">
        <v>25</v>
      </c>
      <c r="H4" s="234" t="s">
        <v>19</v>
      </c>
      <c r="I4" s="235" t="s">
        <v>172</v>
      </c>
      <c r="J4" s="114" t="s">
        <v>25</v>
      </c>
      <c r="K4" s="234" t="s">
        <v>19</v>
      </c>
      <c r="L4" s="235" t="s">
        <v>172</v>
      </c>
      <c r="M4" s="114" t="s">
        <v>25</v>
      </c>
      <c r="N4" s="234" t="s">
        <v>19</v>
      </c>
      <c r="O4" s="235" t="s">
        <v>172</v>
      </c>
      <c r="P4" s="114" t="s">
        <v>25</v>
      </c>
      <c r="Q4" s="234" t="s">
        <v>19</v>
      </c>
      <c r="R4" s="235" t="s">
        <v>172</v>
      </c>
      <c r="S4" s="114" t="s">
        <v>25</v>
      </c>
      <c r="T4" s="234" t="s">
        <v>19</v>
      </c>
      <c r="U4" s="236"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LVA_2016_UIS</v>
      </c>
      <c r="B6" s="32" t="str">
        <f>+'Water Data'!C2</f>
        <v>Other</v>
      </c>
      <c r="C6" s="327">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1"/>
      <c r="BS6" s="271" t="str">
        <f>+'Water Data'!D27</f>
        <v>Yes</v>
      </c>
      <c r="BT6" s="271" t="str">
        <f>+'Water Data'!D28</f>
        <v>Yes</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t="str">
        <f>+'Water Data'!I27</f>
        <v>Yes</v>
      </c>
      <c r="CI6" s="271" t="str">
        <f>+'Water Data'!I28</f>
        <v>Yes</v>
      </c>
      <c r="CJ6" s="271" t="str">
        <f>+'Water Data'!I29</f>
        <v>Yes</v>
      </c>
      <c r="CK6" s="271" t="str">
        <f>+'Sanitation Data'!D28</f>
        <v>Yes</v>
      </c>
      <c r="CL6" s="271" t="str">
        <f>+'Sanitation Data'!D29</f>
        <v>Yes</v>
      </c>
      <c r="CM6" s="271">
        <f>+'Sanitation Data'!D30</f>
        <v>0</v>
      </c>
      <c r="CN6" s="271">
        <f>+'Sanitation Data'!D31</f>
        <v>0</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f>+'Sanitation Data'!H30</f>
        <v>0</v>
      </c>
      <c r="DH6" s="271">
        <f>+'Sanitation Data'!H31</f>
        <v>0</v>
      </c>
      <c r="DI6" s="271" t="str">
        <f>+'Sanitation Data'!H32</f>
        <v>Yes</v>
      </c>
      <c r="DJ6" s="271" t="str">
        <f>+'Sanitation Data'!I28</f>
        <v>Yes</v>
      </c>
      <c r="DK6" s="271" t="str">
        <f>+'Sanitation Data'!I29</f>
        <v>Yes</v>
      </c>
      <c r="DL6" s="271">
        <f>+'Sanitation Data'!I30</f>
        <v>0</v>
      </c>
      <c r="DM6" s="271">
        <f>+'Sanitation Data'!I31</f>
        <v>0</v>
      </c>
      <c r="DN6" s="271" t="str">
        <f>+'Sanitation Data'!I32</f>
        <v>Yes</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2" t="str">
        <f ca="true">+IF(OFFSET('Water Data'!$B$2,0,10*ROW('Water Data'!E1))="","",OFFSET('Water Data'!$B$2,0,10*ROW('Water Data'!E1)))</f>
        <v>LVA_2018_PWH</v>
      </c>
      <c r="B7" s="32" t="str">
        <f ca="true">+IF(OFFSET('Water Data'!$C$2,0,10*ROW('Water Data'!F1))="","",OFFSET('Water Data'!$C$2,0,10*ROW('Water Data'!F1)))</f>
        <v>Other</v>
      </c>
      <c r="C7" s="327">
        <f t="shared" ref="C7:C70" ca="true" si="0">+IF(ISNUMBER(VALUE(MID(A7,5,4))), VALUE(MID(A7, 5,4)),"")</f>
        <v>2018</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t="str">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
      </c>
      <c r="CF7" s="271" t="str">
        <f ca="true">+IF(OFFSET('Water Data'!$H$28,0,10*ROW('Water Data'!H1))="","",OFFSET('Water Data'!$H$28,0,10*ROW('Water Data'!H1)))</f>
        <v/>
      </c>
      <c r="CG7" s="271" t="str">
        <f ca="true">+IF(OFFSET('Water Data'!$H$29,0,10*ROW('Water Data'!H1))="","",OFFSET('Water Data'!$H$29,0,10*ROW('Water Data'!H1)))</f>
        <v/>
      </c>
      <c r="CH7" s="271" t="str">
        <f ca="true">+IF(OFFSET('Water Data'!$I$27,0,10*ROW('Water Data'!I1))="","",OFFSET('Water Data'!$I$27,0,10*ROW('Water Data'!I1)))</f>
        <v/>
      </c>
      <c r="CI7" s="271" t="str">
        <f ca="true">+IF(OFFSET('Water Data'!$I$28,0,10*ROW('Water Data'!I1))="","",OFFSET('Water Data'!$I$28,0,10*ROW('Water Data'!I1)))</f>
        <v/>
      </c>
      <c r="CJ7" s="271" t="str">
        <f ca="true">+IF(OFFSET('Water Data'!$I$29,0,10*ROW('Water Data'!I1))="","",OFFSET('Water Data'!$I$29,0,10*ROW('Water Data'!I1)))</f>
        <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
      </c>
      <c r="DF7" s="271" t="str">
        <f ca="true">+IF(OFFSET('Sanitation Data'!$H$29,0,10*ROW('Sanitation Data'!H1))="","",OFFSET('Sanitation Data'!$H$29,0,10*ROW('Sanitation Data'!H1)))</f>
        <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
      </c>
      <c r="DJ7" s="271" t="str">
        <f ca="true">+IF(OFFSET('Sanitation Data'!$I$28,0,10*ROW('Sanitation Data'!I1))="","",OFFSET('Sanitation Data'!$I$28,0,10*ROW('Sanitation Data'!I1)))</f>
        <v/>
      </c>
      <c r="DK7" s="271" t="str">
        <f ca="true">+IF(OFFSET('Sanitation Data'!$I$29,0,10*ROW('Sanitation Data'!I1))="","",OFFSET('Sanitation Data'!$I$29,0,10*ROW('Sanitation Data'!I1)))</f>
        <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
      </c>
      <c r="DO7" s="271" t="str">
        <f ca="true">+IF(OFFSET('Hygiene Data'!$D$11,0,10*ROW('Hygiene Data'!D1))="","",OFFSET('Hygiene Data'!$D$11,0,10*ROW('Hygiene Data'!D1)))</f>
        <v/>
      </c>
      <c r="DP7" s="271" t="str">
        <f ca="true">+IF(OFFSET('Hygiene Data'!$D$12,0,10*ROW('Hygiene Data'!D1))="","",OFFSET('Hygiene Data'!$D$12,0,10*ROW('Hygiene Data'!D1)))</f>
        <v/>
      </c>
      <c r="DQ7" s="271" t="str">
        <f ca="true">+IF(OFFSET('Hygiene Data'!$D$13,0,10*ROW('Hygiene Data'!D1))="","",OFFSET('Hygiene Data'!$D$13,0,10*ROW('Hygiene Data'!D1)))</f>
        <v>No</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
      </c>
      <c r="EB7" s="271" t="str">
        <f ca="true">+IF(OFFSET('Hygiene Data'!$H$12,0,10*ROW('Hygiene Data'!H1))="","",OFFSET('Hygiene Data'!$H$12,0,10*ROW('Hygiene Data'!H1)))</f>
        <v/>
      </c>
      <c r="EC7" s="271" t="str">
        <f ca="true">+IF(OFFSET('Hygiene Data'!$H$13,0,10*ROW('Hygiene Data'!H1))="","",OFFSET('Hygiene Data'!$H$13,0,10*ROW('Hygiene Data'!H1)))</f>
        <v/>
      </c>
      <c r="ED7" s="271" t="str">
        <f ca="true">+IF(OFFSET('Hygiene Data'!$I$11,0,10*ROW('Hygiene Data'!I1))="","",OFFSET('Hygiene Data'!$I$11,0,10*ROW('Hygiene Data'!I1)))</f>
        <v/>
      </c>
      <c r="EE7" s="271" t="str">
        <f ca="true">+IF(OFFSET('Hygiene Data'!$I$12,0,10*ROW('Hygiene Data'!I1))="","",OFFSET('Hygiene Data'!$I$12,0,10*ROW('Hygiene Data'!I1)))</f>
        <v/>
      </c>
      <c r="EF7" s="271"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LVA_2021_PWH</v>
      </c>
      <c r="B8" s="32" t="str">
        <f ca="true">+IF(OFFSET('Water Data'!$C$2,0,10*ROW('Water Data'!F2))="","",OFFSET('Water Data'!$C$2,0,10*ROW('Water Data'!F2)))</f>
        <v>Other</v>
      </c>
      <c r="C8" s="327">
        <f t="shared" ca="true" si="0"/>
        <v>2021</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t="str">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
      </c>
      <c r="CF8" s="271" t="str">
        <f ca="true">+IF(OFFSET('Water Data'!$H$28,0,10*ROW('Water Data'!H2))="","",OFFSET('Water Data'!$H$28,0,10*ROW('Water Data'!H2)))</f>
        <v/>
      </c>
      <c r="CG8" s="271" t="str">
        <f ca="true">+IF(OFFSET('Water Data'!$H$29,0,10*ROW('Water Data'!H2))="","",OFFSET('Water Data'!$H$29,0,10*ROW('Water Data'!H2)))</f>
        <v/>
      </c>
      <c r="CH8" s="271" t="str">
        <f ca="true">+IF(OFFSET('Water Data'!$I$27,0,10*ROW('Water Data'!I2))="","",OFFSET('Water Data'!$I$27,0,10*ROW('Water Data'!I2)))</f>
        <v/>
      </c>
      <c r="CI8" s="271" t="str">
        <f ca="true">+IF(OFFSET('Water Data'!$I$28,0,10*ROW('Water Data'!I2))="","",OFFSET('Water Data'!$I$28,0,10*ROW('Water Data'!I2)))</f>
        <v/>
      </c>
      <c r="CJ8" s="271" t="str">
        <f ca="true">+IF(OFFSET('Water Data'!$I$29,0,10*ROW('Water Data'!I2))="","",OFFSET('Water Data'!$I$29,0,10*ROW('Water Data'!I2)))</f>
        <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
      </c>
      <c r="DF8" s="271" t="str">
        <f ca="true">+IF(OFFSET('Sanitation Data'!$H$29,0,10*ROW('Sanitation Data'!H2))="","",OFFSET('Sanitation Data'!$H$29,0,10*ROW('Sanitation Data'!H2)))</f>
        <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
      </c>
      <c r="DJ8" s="271" t="str">
        <f ca="true">+IF(OFFSET('Sanitation Data'!$I$28,0,10*ROW('Sanitation Data'!I2))="","",OFFSET('Sanitation Data'!$I$28,0,10*ROW('Sanitation Data'!I2)))</f>
        <v/>
      </c>
      <c r="DK8" s="271" t="str">
        <f ca="true">+IF(OFFSET('Sanitation Data'!$I$29,0,10*ROW('Sanitation Data'!I2))="","",OFFSET('Sanitation Data'!$I$29,0,10*ROW('Sanitation Data'!I2)))</f>
        <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
      </c>
      <c r="DO8" s="271" t="str">
        <f ca="true">+IF(OFFSET('Hygiene Data'!$D$11,0,10*ROW('Hygiene Data'!D2))="","",OFFSET('Hygiene Data'!$D$11,0,10*ROW('Hygiene Data'!D2)))</f>
        <v/>
      </c>
      <c r="DP8" s="271" t="str">
        <f ca="true">+IF(OFFSET('Hygiene Data'!$D$12,0,10*ROW('Hygiene Data'!D2))="","",OFFSET('Hygiene Data'!$D$12,0,10*ROW('Hygiene Data'!D2)))</f>
        <v/>
      </c>
      <c r="DQ8" s="271" t="str">
        <f ca="true">+IF(OFFSET('Hygiene Data'!$D$13,0,10*ROW('Hygiene Data'!D2))="","",OFFSET('Hygiene Data'!$D$13,0,10*ROW('Hygiene Data'!D2)))</f>
        <v>No</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
      </c>
      <c r="EB8" s="271" t="str">
        <f ca="true">+IF(OFFSET('Hygiene Data'!$H$12,0,10*ROW('Hygiene Data'!H2))="","",OFFSET('Hygiene Data'!$H$12,0,10*ROW('Hygiene Data'!H2)))</f>
        <v/>
      </c>
      <c r="EC8" s="271" t="str">
        <f ca="true">+IF(OFFSET('Hygiene Data'!$H$13,0,10*ROW('Hygiene Data'!H2))="","",OFFSET('Hygiene Data'!$H$13,0,10*ROW('Hygiene Data'!H2)))</f>
        <v/>
      </c>
      <c r="ED8" s="271" t="str">
        <f ca="true">+IF(OFFSET('Hygiene Data'!$I$11,0,10*ROW('Hygiene Data'!I2))="","",OFFSET('Hygiene Data'!$I$11,0,10*ROW('Hygiene Data'!I2)))</f>
        <v/>
      </c>
      <c r="EE8" s="271" t="str">
        <f ca="true">+IF(OFFSET('Hygiene Data'!$I$12,0,10*ROW('Hygiene Data'!I2))="","",OFFSET('Hygiene Data'!$I$12,0,10*ROW('Hygiene Data'!I2)))</f>
        <v/>
      </c>
      <c r="EF8" s="271" t="str">
        <f ca="true">+IF(OFFSET('Hygiene Data'!$I$13,0,10*ROW('Hygiene Data'!I2))="","",OFFSET('Hygiene Data'!$I$13,0,10*ROW('Hygiene Data'!I2)))</f>
        <v/>
      </c>
    </row>
    <row xmlns:x14ac="http://schemas.microsoft.com/office/spreadsheetml/2009/9/ac" r="9" x14ac:dyDescent="0.2">
      <c r="A9" s="32" t="str">
        <f ca="true">+IF(OFFSET('Water Data'!$B$2,0,10*ROW('Water Data'!E3))="","",OFFSET('Water Data'!$B$2,0,10*ROW('Water Data'!E3)))</f>
        <v>LVA_2022_UIS</v>
      </c>
      <c r="B9" s="32" t="str">
        <f ca="true">+IF(OFFSET('Water Data'!$C$2,0,10*ROW('Water Data'!F3))="","",OFFSET('Water Data'!$C$2,0,10*ROW('Water Data'!F3)))</f>
        <v>Other</v>
      </c>
      <c r="C9" s="327">
        <f t="shared" ca="true" si="0"/>
        <v>2022</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1"/>
      <c r="BS9" s="271" t="str">
        <f ca="true">+IF(OFFSET('Water Data'!$D$27,0,10*ROW('Water Data'!D3))="","",OFFSET('Water Data'!$D$27,0,10*ROW('Water Data'!D3)))</f>
        <v>Yes</v>
      </c>
      <c r="BT9" s="271" t="str">
        <f ca="true">+IF(OFFSET('Water Data'!$D$28,0,10*ROW('Water Data'!D3))="","",OFFSET('Water Data'!$D$28,0,10*ROW('Water Data'!D3)))</f>
        <v>Yes</v>
      </c>
      <c r="BU9" s="271" t="str">
        <f ca="true">+IF(OFFSET('Water Data'!$D$29,0,10*ROW('Water Data'!D3))="","",OFFSET('Water Data'!$D$29,0,10*ROW('Water Data'!D3)))</f>
        <v>Yes</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Yes</v>
      </c>
      <c r="CF9" s="271" t="str">
        <f ca="true">+IF(OFFSET('Water Data'!$H$28,0,10*ROW('Water Data'!H3))="","",OFFSET('Water Data'!$H$28,0,10*ROW('Water Data'!H3)))</f>
        <v>Yes</v>
      </c>
      <c r="CG9" s="271" t="str">
        <f ca="true">+IF(OFFSET('Water Data'!$H$29,0,10*ROW('Water Data'!H3))="","",OFFSET('Water Data'!$H$29,0,10*ROW('Water Data'!H3)))</f>
        <v>Yes</v>
      </c>
      <c r="CH9" s="271" t="str">
        <f ca="true">+IF(OFFSET('Water Data'!$I$27,0,10*ROW('Water Data'!I3))="","",OFFSET('Water Data'!$I$27,0,10*ROW('Water Data'!I3)))</f>
        <v>Yes</v>
      </c>
      <c r="CI9" s="271" t="str">
        <f ca="true">+IF(OFFSET('Water Data'!$I$28,0,10*ROW('Water Data'!I3))="","",OFFSET('Water Data'!$I$28,0,10*ROW('Water Data'!I3)))</f>
        <v>Yes</v>
      </c>
      <c r="CJ9" s="271" t="str">
        <f ca="true">+IF(OFFSET('Water Data'!$I$29,0,10*ROW('Water Data'!I3))="","",OFFSET('Water Data'!$I$29,0,10*ROW('Water Data'!I3)))</f>
        <v>Yes</v>
      </c>
      <c r="CK9" s="271" t="str">
        <f ca="true">+IF(OFFSET('Sanitation Data'!$D$28,0,10*ROW('Sanitation Data'!D3))="","",OFFSET('Sanitation Data'!$D$28,0,10*ROW('Sanitation Data'!D3)))</f>
        <v>Yes</v>
      </c>
      <c r="CL9" s="271" t="str">
        <f ca="true">+IF(OFFSET('Sanitation Data'!$D$29,0,10*ROW('Sanitation Data'!D3))="","",OFFSET('Sanitation Data'!$D$29,0,10*ROW('Sanitation Data'!D3)))</f>
        <v>Yes</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Yes</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Yes</v>
      </c>
      <c r="DF9" s="271" t="str">
        <f ca="true">+IF(OFFSET('Sanitation Data'!$H$29,0,10*ROW('Sanitation Data'!H3))="","",OFFSET('Sanitation Data'!$H$29,0,10*ROW('Sanitation Data'!H3)))</f>
        <v>Yes</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Yes</v>
      </c>
      <c r="DJ9" s="271" t="str">
        <f ca="true">+IF(OFFSET('Sanitation Data'!$I$28,0,10*ROW('Sanitation Data'!I3))="","",OFFSET('Sanitation Data'!$I$28,0,10*ROW('Sanitation Data'!I3)))</f>
        <v>Yes</v>
      </c>
      <c r="DK9" s="271" t="str">
        <f ca="true">+IF(OFFSET('Sanitation Data'!$I$29,0,10*ROW('Sanitation Data'!I3))="","",OFFSET('Sanitation Data'!$I$29,0,10*ROW('Sanitation Data'!I3)))</f>
        <v>Yes</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Yes</v>
      </c>
      <c r="DO9" s="271" t="str">
        <f ca="true">+IF(OFFSET('Hygiene Data'!$D$11,0,10*ROW('Hygiene Data'!D3))="","",OFFSET('Hygiene Data'!$D$11,0,10*ROW('Hygiene Data'!D3)))</f>
        <v>Yes</v>
      </c>
      <c r="DP9" s="271" t="str">
        <f ca="true">+IF(OFFSET('Hygiene Data'!$D$12,0,10*ROW('Hygiene Data'!D3))="","",OFFSET('Hygiene Data'!$D$12,0,10*ROW('Hygiene Data'!D3)))</f>
        <v>Yes</v>
      </c>
      <c r="DQ9" s="271" t="str">
        <f ca="true">+IF(OFFSET('Hygiene Data'!$D$13,0,10*ROW('Hygiene Data'!D3))="","",OFFSET('Hygiene Data'!$D$13,0,10*ROW('Hygiene Data'!D3)))</f>
        <v>Yes</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Yes</v>
      </c>
      <c r="EB9" s="271" t="str">
        <f ca="true">+IF(OFFSET('Hygiene Data'!$H$12,0,10*ROW('Hygiene Data'!H3))="","",OFFSET('Hygiene Data'!$H$12,0,10*ROW('Hygiene Data'!H3)))</f>
        <v>Yes</v>
      </c>
      <c r="EC9" s="271" t="str">
        <f ca="true">+IF(OFFSET('Hygiene Data'!$H$13,0,10*ROW('Hygiene Data'!H3))="","",OFFSET('Hygiene Data'!$H$13,0,10*ROW('Hygiene Data'!H3)))</f>
        <v>Yes</v>
      </c>
      <c r="ED9" s="271" t="str">
        <f ca="true">+IF(OFFSET('Hygiene Data'!$I$11,0,10*ROW('Hygiene Data'!I3))="","",OFFSET('Hygiene Data'!$I$11,0,10*ROW('Hygiene Data'!I3)))</f>
        <v>Yes</v>
      </c>
      <c r="EE9" s="271" t="str">
        <f ca="true">+IF(OFFSET('Hygiene Data'!$I$12,0,10*ROW('Hygiene Data'!I3))="","",OFFSET('Hygiene Data'!$I$12,0,10*ROW('Hygiene Data'!I3)))</f>
        <v>Yes</v>
      </c>
      <c r="EF9" s="271"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7"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style="108"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307" customFormat="true" ht="30" customHeight="true" x14ac:dyDescent="0.25">
      <c r="B1" s="321" t="s">
        <v>28</v>
      </c>
      <c r="C1" s="542" t="s">
        <v>215</v>
      </c>
      <c r="D1" s="316" t="s">
        <v>178</v>
      </c>
      <c r="E1" s="316"/>
      <c r="F1" s="316"/>
      <c r="G1" s="316"/>
      <c r="H1" s="316"/>
      <c r="I1" s="320"/>
      <c r="J1" s="308"/>
      <c r="K1" s="308"/>
      <c r="L1" s="321" t="s">
        <v>28</v>
      </c>
      <c r="M1" s="542">
        <v>2018</v>
      </c>
      <c r="N1" s="316" t="s">
        <v>178</v>
      </c>
      <c r="O1" s="316"/>
      <c r="P1" s="316"/>
      <c r="Q1" s="316"/>
      <c r="R1" s="316"/>
      <c r="S1" s="320"/>
      <c r="T1" s="308"/>
      <c r="U1" s="308"/>
      <c r="V1" s="321" t="s">
        <v>28</v>
      </c>
      <c r="W1" s="542">
        <v>2021</v>
      </c>
      <c r="X1" s="316" t="s">
        <v>178</v>
      </c>
      <c r="Y1" s="316"/>
      <c r="Z1" s="316"/>
      <c r="AA1" s="316"/>
      <c r="AB1" s="316"/>
      <c r="AC1" s="320"/>
      <c r="AD1" s="308"/>
      <c r="AE1" s="308"/>
      <c r="AF1" s="321" t="s">
        <v>28</v>
      </c>
      <c r="AG1" s="542">
        <v>2022</v>
      </c>
      <c r="AH1" s="316" t="s">
        <v>178</v>
      </c>
      <c r="AI1" s="316"/>
      <c r="AJ1" s="316"/>
      <c r="AK1" s="316"/>
      <c r="AL1" s="316"/>
      <c r="AM1" s="320"/>
      <c r="AN1" s="308"/>
      <c r="AO1" s="308"/>
      <c r="BU1" s="246"/>
      <c r="BV1" s="246"/>
      <c r="BW1" s="246"/>
      <c r="BX1" s="246"/>
      <c r="BY1" s="246"/>
      <c r="BZ1" s="246"/>
      <c r="CA1" s="246"/>
    </row>
    <row xmlns:x14ac="http://schemas.microsoft.com/office/spreadsheetml/2009/9/ac" r="2" s="307" customFormat="true" ht="30" customHeight="true" x14ac:dyDescent="0.25">
      <c r="A2" s="559" t="s">
        <v>233</v>
      </c>
      <c r="B2" s="317" t="s">
        <v>214</v>
      </c>
      <c r="C2" s="238" t="s">
        <v>176</v>
      </c>
      <c r="D2" s="238" t="s">
        <v>175</v>
      </c>
      <c r="E2" s="318"/>
      <c r="F2" s="318"/>
      <c r="G2" s="318"/>
      <c r="H2" s="318"/>
      <c r="I2" s="319"/>
      <c r="J2" s="308" t="s">
        <v>216</v>
      </c>
      <c r="K2" s="308"/>
      <c r="L2" s="317" t="s">
        <v>246</v>
      </c>
      <c r="M2" s="238" t="s">
        <v>176</v>
      </c>
      <c r="N2" s="238" t="s">
        <v>240</v>
      </c>
      <c r="O2" s="318"/>
      <c r="P2" s="318"/>
      <c r="Q2" s="318"/>
      <c r="R2" s="318"/>
      <c r="S2" s="319"/>
      <c r="T2" s="308" t="s">
        <v>216</v>
      </c>
      <c r="U2" s="308"/>
      <c r="V2" s="317" t="s">
        <v>239</v>
      </c>
      <c r="W2" s="238" t="s">
        <v>176</v>
      </c>
      <c r="X2" s="238" t="s">
        <v>240</v>
      </c>
      <c r="Y2" s="318"/>
      <c r="Z2" s="318"/>
      <c r="AA2" s="318"/>
      <c r="AB2" s="318"/>
      <c r="AC2" s="319"/>
      <c r="AD2" s="308" t="s">
        <v>216</v>
      </c>
      <c r="AE2" s="308"/>
      <c r="AF2" s="317" t="s">
        <v>238</v>
      </c>
      <c r="AG2" s="238" t="s">
        <v>176</v>
      </c>
      <c r="AH2" s="238" t="s">
        <v>175</v>
      </c>
      <c r="AI2" s="318"/>
      <c r="AJ2" s="318"/>
      <c r="AK2" s="318"/>
      <c r="AL2" s="318"/>
      <c r="AM2" s="319"/>
      <c r="AN2" s="308" t="s">
        <v>216</v>
      </c>
      <c r="AO2" s="308"/>
      <c r="BV2" s="246"/>
      <c r="BW2" s="246"/>
      <c r="BX2" s="246"/>
      <c r="BY2" s="246"/>
      <c r="BZ2" s="246"/>
      <c r="CA2" s="246"/>
    </row>
    <row xmlns:x14ac="http://schemas.microsoft.com/office/spreadsheetml/2009/9/ac" r="3" s="246" customFormat="true" ht="18" customHeight="true" x14ac:dyDescent="0.25">
      <c r="A3" s="559"/>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39" t="s">
        <v>167</v>
      </c>
      <c r="W3" s="240" t="s">
        <v>56</v>
      </c>
      <c r="X3" s="241" t="s">
        <v>7</v>
      </c>
      <c r="Y3" s="242" t="s">
        <v>1</v>
      </c>
      <c r="Z3" s="242" t="s">
        <v>2</v>
      </c>
      <c r="AA3" s="242" t="s">
        <v>16</v>
      </c>
      <c r="AB3" s="242" t="s">
        <v>17</v>
      </c>
      <c r="AC3" s="243" t="s">
        <v>18</v>
      </c>
      <c r="AD3" s="244"/>
      <c r="AE3" s="244"/>
      <c r="AF3" s="239" t="s">
        <v>167</v>
      </c>
      <c r="AG3" s="240" t="s">
        <v>56</v>
      </c>
      <c r="AH3" s="241" t="s">
        <v>7</v>
      </c>
      <c r="AI3" s="242" t="s">
        <v>1</v>
      </c>
      <c r="AJ3" s="242" t="s">
        <v>2</v>
      </c>
      <c r="AK3" s="242" t="s">
        <v>16</v>
      </c>
      <c r="AL3" s="242" t="s">
        <v>17</v>
      </c>
      <c r="AM3" s="243" t="s">
        <v>18</v>
      </c>
      <c r="AN3" s="244"/>
      <c r="AO3" s="244"/>
      <c r="AP3" s="245"/>
      <c r="AZ3" s="245"/>
      <c r="BJ3" s="245"/>
      <c r="BT3" s="245"/>
      <c r="BU3" s="245"/>
      <c r="BV3" s="237"/>
      <c r="BW3" s="237"/>
      <c r="BX3" s="237"/>
      <c r="BY3" s="237"/>
      <c r="BZ3" s="237"/>
      <c r="CA3" s="237"/>
      <c r="CD3" s="245"/>
      <c r="CN3" s="245"/>
      <c r="CX3" s="245"/>
      <c r="DH3" s="245"/>
      <c r="DR3" s="245"/>
      <c r="EB3" s="245"/>
      <c r="EL3" s="245"/>
      <c r="EV3" s="245"/>
      <c r="FF3" s="245"/>
      <c r="FP3" s="245"/>
      <c r="FZ3" s="245"/>
      <c r="GJ3" s="245"/>
      <c r="GT3" s="245"/>
      <c r="HD3" s="245"/>
      <c r="HN3" s="245"/>
      <c r="HX3" s="245"/>
      <c r="IH3" s="245"/>
      <c r="IR3" s="245"/>
    </row>
    <row xmlns:x14ac="http://schemas.microsoft.com/office/spreadsheetml/2009/9/ac" r="4" s="4" customFormat="true" x14ac:dyDescent="0.25">
      <c r="A4" s="372" t="str">
        <f>IF(ISBLANK('Data Summary'!A6),"",'Data Summary'!A6)</f>
        <v>LVA_2016_UIS</v>
      </c>
      <c r="B4" s="101" t="s">
        <v>183</v>
      </c>
      <c r="C4" s="133" t="s">
        <v>24</v>
      </c>
      <c r="D4" s="8">
        <f>IF(COUNTA(D13)=0,"",D13)</f>
        <v>0</v>
      </c>
      <c r="E4" s="8" t="str">
        <f t="shared" ref="E4:I4" si="0">IF(COUNTA(E13)=0,"",E13)</f>
        <v/>
      </c>
      <c r="F4" s="8" t="str">
        <f t="shared" si="0"/>
        <v/>
      </c>
      <c r="G4" s="8" t="str">
        <f t="shared" si="0"/>
        <v/>
      </c>
      <c r="H4" s="8">
        <f t="shared" si="0"/>
        <v>0</v>
      </c>
      <c r="I4" s="25">
        <f t="shared" si="0"/>
        <v>0</v>
      </c>
      <c r="J4" s="19"/>
      <c r="K4" s="19"/>
      <c r="L4" s="101" t="s">
        <v>183</v>
      </c>
      <c r="M4" s="133" t="s">
        <v>24</v>
      </c>
      <c r="N4" s="8">
        <f>IF(COUNTA(N13)=0,"",N13)</f>
        <v>0</v>
      </c>
      <c r="O4" s="8" t="str">
        <f t="shared" ref="O4:S4" si="1">IF(COUNTA(O13)=0,"",O13)</f>
        <v/>
      </c>
      <c r="P4" s="8" t="str">
        <f t="shared" si="1"/>
        <v/>
      </c>
      <c r="Q4" s="8" t="str">
        <f t="shared" si="1"/>
        <v/>
      </c>
      <c r="R4" s="8" t="str">
        <f t="shared" si="1"/>
        <v/>
      </c>
      <c r="S4" s="25" t="str">
        <f t="shared" si="1"/>
        <v/>
      </c>
      <c r="T4" s="19"/>
      <c r="U4" s="19"/>
      <c r="V4" s="101" t="s">
        <v>183</v>
      </c>
      <c r="W4" s="133" t="s">
        <v>24</v>
      </c>
      <c r="X4" s="8">
        <f>IF(COUNTA(X13)=0,"",X13)</f>
        <v>0</v>
      </c>
      <c r="Y4" s="8" t="str">
        <f t="shared" ref="Y4:AC4" si="2">IF(COUNTA(Y13)=0,"",Y13)</f>
        <v/>
      </c>
      <c r="Z4" s="8" t="str">
        <f t="shared" si="2"/>
        <v/>
      </c>
      <c r="AA4" s="8" t="str">
        <f t="shared" si="2"/>
        <v/>
      </c>
      <c r="AB4" s="8" t="str">
        <f t="shared" si="2"/>
        <v/>
      </c>
      <c r="AC4" s="25" t="str">
        <f t="shared" si="2"/>
        <v/>
      </c>
      <c r="AD4" s="19"/>
      <c r="AE4" s="19"/>
      <c r="AF4" s="101" t="s">
        <v>183</v>
      </c>
      <c r="AG4" s="133" t="s">
        <v>24</v>
      </c>
      <c r="AH4" s="8">
        <f>IF(COUNTA(AH13)=0,"",AH13)</f>
        <v>0</v>
      </c>
      <c r="AI4" s="8" t="str">
        <f t="shared" ref="AI4:AM4" si="3">IF(COUNTA(AI13)=0,"",AI13)</f>
        <v/>
      </c>
      <c r="AJ4" s="8" t="str">
        <f t="shared" si="3"/>
        <v/>
      </c>
      <c r="AK4" s="8" t="str">
        <f t="shared" si="3"/>
        <v/>
      </c>
      <c r="AL4" s="8">
        <f t="shared" si="3"/>
        <v>0</v>
      </c>
      <c r="AM4" s="25">
        <f t="shared" si="3"/>
        <v>0</v>
      </c>
      <c r="AN4" s="19"/>
      <c r="AO4" s="19"/>
      <c r="AP4" s="109"/>
      <c r="AZ4" s="109"/>
      <c r="BJ4" s="109"/>
      <c r="BT4" s="109"/>
      <c r="BU4" s="109"/>
      <c r="BV4" s="126"/>
      <c r="BW4" s="126"/>
      <c r="BX4" s="126"/>
      <c r="BY4" s="126"/>
      <c r="BZ4" s="126"/>
      <c r="CA4" s="126"/>
      <c r="CD4" s="109"/>
      <c r="CN4" s="109"/>
      <c r="CX4" s="109"/>
      <c r="DH4" s="109"/>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72" t="str">
        <f ca="true">IF(ISBLANK('Data Summary'!A7),"",'Data Summary'!A7)</f>
        <v>LVA_2018_PWH</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t="str">
        <f>IF((COUNTA(R14:R25)=0)+(COUNTA(R13)=0),"",100-R13-SUMPRODUCT(M14:M25,R14:R25))</f>
        <v/>
      </c>
      <c r="S5" s="25" t="str">
        <f>IF((COUNTA(S14:S25)=0)+(COUNTA(S13)=0),"",100-S13-SUMPRODUCT(M14:M25,S14:S25))</f>
        <v/>
      </c>
      <c r="T5" s="19"/>
      <c r="U5" s="19"/>
      <c r="V5" s="101"/>
      <c r="W5" s="133"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t="str">
        <f>IF((COUNTA(AB14:AB25)=0)+(COUNTA(AB13)=0),"",100-AB13-SUMPRODUCT(W14:W25,AB14:AB25))</f>
        <v/>
      </c>
      <c r="AC5" s="25" t="str">
        <f>IF((COUNTA(AC14:AC25)=0)+(COUNTA(AC13)=0),"",100-AC13-SUMPRODUCT(W14:W25,AC14:AC25))</f>
        <v/>
      </c>
      <c r="AD5" s="19"/>
      <c r="AE5" s="19"/>
      <c r="AF5" s="101"/>
      <c r="AG5" s="133"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9"/>
      <c r="AZ5" s="109"/>
      <c r="BJ5" s="109"/>
      <c r="BT5" s="109"/>
      <c r="BU5" s="109"/>
      <c r="BV5" s="126"/>
      <c r="BW5" s="126"/>
      <c r="BX5" s="126"/>
      <c r="BY5" s="126"/>
      <c r="BZ5" s="126"/>
      <c r="CA5" s="126"/>
      <c r="CD5" s="109"/>
      <c r="CN5" s="109"/>
      <c r="CX5" s="109"/>
      <c r="DH5" s="109"/>
      <c r="DR5" s="109"/>
      <c r="EB5" s="109"/>
      <c r="EL5" s="109"/>
      <c r="EV5" s="109"/>
      <c r="FF5" s="109"/>
      <c r="FP5" s="109"/>
      <c r="FZ5" s="109"/>
      <c r="GJ5" s="109"/>
      <c r="GT5" s="109"/>
      <c r="HD5" s="109"/>
      <c r="HN5" s="109"/>
      <c r="HX5" s="109"/>
      <c r="IH5" s="109"/>
      <c r="IR5" s="109"/>
    </row>
    <row xmlns:x14ac="http://schemas.microsoft.com/office/spreadsheetml/2009/9/ac" r="6" s="4" customFormat="true" x14ac:dyDescent="0.25">
      <c r="A6" s="372" t="str">
        <f ca="true">IF(ISBLANK('Data Summary'!A8),"",'Data Summary'!A8)</f>
        <v>LVA_2021_PWH</v>
      </c>
      <c r="B6" s="101" t="s">
        <v>183</v>
      </c>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33" t="s">
        <v>19</v>
      </c>
      <c r="N6" s="8">
        <f>IF(COUNTA(N14:N25)=0,"",SUMPRODUCT(N14:N25,M14:M25))</f>
        <v>100</v>
      </c>
      <c r="O6" s="8" t="str">
        <f>IF(COUNTA(O14:O25)=0,"",SUMPRODUCT(O14:O25,M14:M25))</f>
        <v/>
      </c>
      <c r="P6" s="8" t="str">
        <f>IF(COUNTA(P14:P25)=0,"",SUMPRODUCT(P14:P25,M14:M25))</f>
        <v/>
      </c>
      <c r="Q6" s="8" t="str">
        <f>IF(COUNTA(Q14:Q25)=0,"",SUMPRODUCT(Q14:Q25,M14:M25))</f>
        <v/>
      </c>
      <c r="R6" s="8" t="str">
        <f>IF(COUNTA(R14:R25)=0,"",SUMPRODUCT(R14:R25,M14:M25))</f>
        <v/>
      </c>
      <c r="S6" s="25" t="str">
        <f>IF(COUNTA(S14:S25)=0,"",SUMPRODUCT(S14:S25,M14:M25))</f>
        <v/>
      </c>
      <c r="T6" s="19"/>
      <c r="U6" s="19"/>
      <c r="V6" s="101" t="s">
        <v>183</v>
      </c>
      <c r="W6" s="133" t="s">
        <v>19</v>
      </c>
      <c r="X6" s="8">
        <f>IF(COUNTA(X14:X25)=0,"",SUMPRODUCT(X14:X25,W14:W25))</f>
        <v>100</v>
      </c>
      <c r="Y6" s="8" t="str">
        <f>IF(COUNTA(Y14:Y25)=0,"",SUMPRODUCT(Y14:Y25,W14:W25))</f>
        <v/>
      </c>
      <c r="Z6" s="8" t="str">
        <f>IF(COUNTA(Z14:Z25)=0,"",SUMPRODUCT(Z14:Z25,W14:W25))</f>
        <v/>
      </c>
      <c r="AA6" s="8" t="str">
        <f>IF(COUNTA(AA14:AA25)=0,"",SUMPRODUCT(AA14:AA25,W14:W25))</f>
        <v/>
      </c>
      <c r="AB6" s="8" t="str">
        <f>IF(COUNTA(AB14:AB25)=0,"",SUMPRODUCT(AB14:AB25,W14:W25))</f>
        <v/>
      </c>
      <c r="AC6" s="25" t="str">
        <f>IF(COUNTA(AC14:AC25)=0,"",SUMPRODUCT(AC14:AC25,W14:W25))</f>
        <v/>
      </c>
      <c r="AD6" s="19"/>
      <c r="AE6" s="19"/>
      <c r="AF6" s="101" t="s">
        <v>183</v>
      </c>
      <c r="AG6" s="133"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9"/>
      <c r="AZ6" s="109"/>
      <c r="BJ6" s="109"/>
      <c r="BT6" s="109"/>
      <c r="BU6" s="109"/>
      <c r="BV6" s="126"/>
      <c r="BW6" s="126"/>
      <c r="BX6" s="126"/>
      <c r="BY6" s="126"/>
      <c r="BZ6" s="126"/>
      <c r="CA6" s="126"/>
      <c r="CD6" s="109"/>
      <c r="CN6" s="109"/>
      <c r="CX6" s="109"/>
      <c r="DH6" s="109"/>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72" t="str">
        <f ca="true">IF(ISBLANK('Data Summary'!A9),"",'Data Summary'!A9)</f>
        <v>LVA_2022_UIS</v>
      </c>
      <c r="B7" s="101"/>
      <c r="C7" s="134" t="s">
        <v>38</v>
      </c>
      <c r="D7" s="7"/>
      <c r="E7" s="7"/>
      <c r="F7" s="7"/>
      <c r="G7" s="7"/>
      <c r="H7" s="7"/>
      <c r="I7" s="25"/>
      <c r="J7" s="19"/>
      <c r="K7" s="19"/>
      <c r="L7" s="101"/>
      <c r="M7" s="134" t="s">
        <v>38</v>
      </c>
      <c r="N7" s="7"/>
      <c r="O7" s="7"/>
      <c r="P7" s="7"/>
      <c r="Q7" s="7"/>
      <c r="R7" s="7"/>
      <c r="S7" s="25"/>
      <c r="T7" s="19"/>
      <c r="U7" s="19"/>
      <c r="V7" s="101"/>
      <c r="W7" s="134" t="s">
        <v>38</v>
      </c>
      <c r="X7" s="7"/>
      <c r="Y7" s="7"/>
      <c r="Z7" s="7"/>
      <c r="AA7" s="7"/>
      <c r="AB7" s="7"/>
      <c r="AC7" s="25"/>
      <c r="AD7" s="19"/>
      <c r="AE7" s="19"/>
      <c r="AF7" s="101"/>
      <c r="AG7" s="134" t="s">
        <v>38</v>
      </c>
      <c r="AH7" s="7"/>
      <c r="AI7" s="7"/>
      <c r="AJ7" s="7"/>
      <c r="AK7" s="7"/>
      <c r="AL7" s="7"/>
      <c r="AM7" s="25"/>
      <c r="AN7" s="19"/>
      <c r="AO7" s="19"/>
      <c r="AP7" s="109"/>
      <c r="AZ7" s="109"/>
      <c r="BJ7" s="109"/>
      <c r="BT7" s="109"/>
      <c r="BU7" s="109"/>
      <c r="BV7" s="126"/>
      <c r="BW7" s="126"/>
      <c r="BX7" s="126"/>
      <c r="BY7" s="126"/>
      <c r="BZ7" s="126"/>
      <c r="CA7" s="126"/>
      <c r="CD7" s="109"/>
      <c r="CN7" s="109"/>
      <c r="CX7" s="109"/>
      <c r="DH7" s="109"/>
      <c r="DR7" s="109"/>
      <c r="EB7" s="109"/>
      <c r="EL7" s="109"/>
      <c r="EV7" s="109"/>
      <c r="FF7" s="109"/>
      <c r="FP7" s="109"/>
      <c r="FZ7" s="109"/>
      <c r="GJ7" s="109"/>
      <c r="GT7" s="109"/>
      <c r="HD7" s="109"/>
      <c r="HN7" s="109"/>
      <c r="HX7" s="109"/>
      <c r="IH7" s="109"/>
      <c r="IR7" s="109"/>
    </row>
    <row xmlns:x14ac="http://schemas.microsoft.com/office/spreadsheetml/2009/9/ac" r="8" s="4" customFormat="true" ht="15.6" customHeight="true" x14ac:dyDescent="0.25">
      <c r="A8" s="373" t="str">
        <f ca="true">IF(ISBLANK('Data Summary'!A10),"",'Data Summary'!A10)</f>
        <v/>
      </c>
      <c r="B8" s="101"/>
      <c r="C8" s="134" t="s">
        <v>106</v>
      </c>
      <c r="D8" s="8"/>
      <c r="E8" s="8"/>
      <c r="F8" s="8"/>
      <c r="G8" s="8"/>
      <c r="H8" s="8"/>
      <c r="I8" s="25"/>
      <c r="J8" s="19"/>
      <c r="K8" s="19"/>
      <c r="L8" s="101"/>
      <c r="M8" s="134" t="s">
        <v>106</v>
      </c>
      <c r="N8" s="8"/>
      <c r="O8" s="8"/>
      <c r="P8" s="8"/>
      <c r="Q8" s="8"/>
      <c r="R8" s="8"/>
      <c r="S8" s="25"/>
      <c r="T8" s="19"/>
      <c r="U8" s="19"/>
      <c r="V8" s="101"/>
      <c r="W8" s="134" t="s">
        <v>106</v>
      </c>
      <c r="X8" s="8"/>
      <c r="Y8" s="8"/>
      <c r="Z8" s="8"/>
      <c r="AA8" s="8"/>
      <c r="AB8" s="8"/>
      <c r="AC8" s="25"/>
      <c r="AD8" s="19"/>
      <c r="AE8" s="19"/>
      <c r="AF8" s="101"/>
      <c r="AG8" s="134" t="s">
        <v>106</v>
      </c>
      <c r="AH8" s="8"/>
      <c r="AI8" s="8"/>
      <c r="AJ8" s="8"/>
      <c r="AK8" s="8"/>
      <c r="AL8" s="8"/>
      <c r="AM8" s="25"/>
      <c r="AN8" s="19"/>
      <c r="AO8" s="19"/>
      <c r="AP8" s="109"/>
      <c r="AZ8" s="109"/>
      <c r="BJ8" s="109"/>
      <c r="BT8" s="109"/>
      <c r="BU8" s="109"/>
      <c r="BV8" s="126"/>
      <c r="BW8" s="126"/>
      <c r="BX8" s="126"/>
      <c r="BY8" s="126"/>
      <c r="BZ8" s="126"/>
      <c r="CA8" s="126"/>
      <c r="CD8" s="109"/>
      <c r="CN8" s="109"/>
      <c r="CX8" s="109"/>
      <c r="DH8" s="109"/>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73" t="str">
        <f ca="true">IF(ISBLANK('Data Summary'!A11),"",'Data Summary'!A11)</f>
        <v/>
      </c>
      <c r="B9" s="101" t="s">
        <v>177</v>
      </c>
      <c r="C9" s="133" t="s">
        <v>168</v>
      </c>
      <c r="D9" s="7">
        <v>100</v>
      </c>
      <c r="E9" s="135"/>
      <c r="F9" s="135"/>
      <c r="G9" s="135"/>
      <c r="H9" s="135">
        <v>100</v>
      </c>
      <c r="I9" s="21">
        <v>100</v>
      </c>
      <c r="J9" s="19"/>
      <c r="K9" s="19"/>
      <c r="L9" s="101" t="s">
        <v>177</v>
      </c>
      <c r="M9" s="133" t="s">
        <v>168</v>
      </c>
      <c r="N9" s="7">
        <v>100</v>
      </c>
      <c r="O9" s="135"/>
      <c r="P9" s="135"/>
      <c r="Q9" s="135"/>
      <c r="R9" s="135"/>
      <c r="S9" s="21"/>
      <c r="T9" s="19"/>
      <c r="U9" s="19"/>
      <c r="V9" s="101" t="s">
        <v>177</v>
      </c>
      <c r="W9" s="133" t="s">
        <v>168</v>
      </c>
      <c r="X9" s="7">
        <v>100</v>
      </c>
      <c r="Y9" s="135"/>
      <c r="Z9" s="135"/>
      <c r="AA9" s="135"/>
      <c r="AB9" s="135"/>
      <c r="AC9" s="21"/>
      <c r="AD9" s="19"/>
      <c r="AE9" s="19"/>
      <c r="AF9" s="101" t="s">
        <v>177</v>
      </c>
      <c r="AG9" s="133" t="s">
        <v>168</v>
      </c>
      <c r="AH9" s="7">
        <v>100</v>
      </c>
      <c r="AI9" s="135"/>
      <c r="AJ9" s="135"/>
      <c r="AK9" s="135"/>
      <c r="AL9" s="135">
        <v>100</v>
      </c>
      <c r="AM9" s="21">
        <v>100</v>
      </c>
      <c r="AN9" s="19"/>
      <c r="AO9" s="19"/>
      <c r="AP9" s="109"/>
      <c r="AZ9" s="109"/>
      <c r="BJ9" s="109"/>
      <c r="BT9" s="109"/>
      <c r="BU9" s="109"/>
      <c r="BV9" s="126"/>
      <c r="BW9" s="126"/>
      <c r="BX9" s="126"/>
      <c r="BY9" s="126"/>
      <c r="BZ9" s="126"/>
      <c r="CA9" s="126"/>
      <c r="CD9" s="109"/>
      <c r="CN9" s="109"/>
      <c r="CX9" s="109"/>
      <c r="DH9" s="109"/>
      <c r="DR9" s="109"/>
      <c r="EB9" s="109"/>
      <c r="EL9" s="109"/>
      <c r="EV9" s="109"/>
      <c r="FF9" s="109"/>
      <c r="FP9" s="109"/>
      <c r="FZ9" s="109"/>
      <c r="GJ9" s="109"/>
      <c r="GT9" s="109"/>
      <c r="HD9" s="109"/>
      <c r="HN9" s="109"/>
      <c r="HX9" s="109"/>
      <c r="IH9" s="109"/>
      <c r="IR9" s="109"/>
    </row>
    <row xmlns:x14ac="http://schemas.microsoft.com/office/spreadsheetml/2009/9/ac" r="10" s="4" customFormat="true" ht="15.6" customHeight="true" x14ac:dyDescent="0.25">
      <c r="A10" s="373"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1"/>
      <c r="W10" s="133" t="s">
        <v>107</v>
      </c>
      <c r="X10" s="136"/>
      <c r="Y10" s="135"/>
      <c r="Z10" s="135"/>
      <c r="AA10" s="135"/>
      <c r="AB10" s="135"/>
      <c r="AC10" s="21"/>
      <c r="AD10" s="19"/>
      <c r="AE10" s="19"/>
      <c r="AF10" s="101"/>
      <c r="AG10" s="133" t="s">
        <v>107</v>
      </c>
      <c r="AH10" s="136"/>
      <c r="AI10" s="135"/>
      <c r="AJ10" s="135"/>
      <c r="AK10" s="135"/>
      <c r="AL10" s="135"/>
      <c r="AM10" s="21"/>
      <c r="AN10" s="19"/>
      <c r="AO10" s="19"/>
      <c r="AP10" s="109"/>
      <c r="AZ10" s="109"/>
      <c r="BJ10" s="109"/>
      <c r="BT10" s="109"/>
      <c r="BU10" s="109"/>
      <c r="CD10" s="109"/>
      <c r="CN10" s="109"/>
      <c r="CX10" s="109"/>
      <c r="DH10" s="109"/>
      <c r="DR10" s="109"/>
      <c r="EB10" s="109"/>
      <c r="EL10" s="109"/>
      <c r="EV10" s="109"/>
      <c r="FF10" s="109"/>
      <c r="FP10" s="109"/>
      <c r="FZ10" s="109"/>
      <c r="GJ10" s="109"/>
      <c r="GT10" s="109"/>
      <c r="HD10" s="109"/>
      <c r="HN10" s="109"/>
      <c r="HX10" s="109"/>
      <c r="IH10" s="109"/>
      <c r="IR10" s="109"/>
    </row>
    <row xmlns:x14ac="http://schemas.microsoft.com/office/spreadsheetml/2009/9/ac" r="11" s="4" customFormat="true" ht="15.6" customHeight="true" x14ac:dyDescent="0.25">
      <c r="A11" s="373"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1"/>
      <c r="W11" s="133" t="s">
        <v>108</v>
      </c>
      <c r="X11" s="136"/>
      <c r="Y11" s="135"/>
      <c r="Z11" s="135"/>
      <c r="AA11" s="135"/>
      <c r="AB11" s="135"/>
      <c r="AC11" s="21"/>
      <c r="AD11" s="19"/>
      <c r="AE11" s="19"/>
      <c r="AF11" s="101"/>
      <c r="AG11" s="133" t="s">
        <v>108</v>
      </c>
      <c r="AH11" s="136"/>
      <c r="AI11" s="135"/>
      <c r="AJ11" s="135"/>
      <c r="AK11" s="135"/>
      <c r="AL11" s="135"/>
      <c r="AM11" s="21"/>
      <c r="AN11" s="19"/>
      <c r="AO11" s="19"/>
      <c r="AP11" s="109"/>
      <c r="AZ11" s="109"/>
      <c r="BJ11" s="109"/>
      <c r="BT11" s="109"/>
      <c r="BU11" s="109"/>
      <c r="CD11" s="109"/>
      <c r="CN11" s="109"/>
      <c r="CX11" s="109"/>
      <c r="DH11" s="109"/>
      <c r="DR11" s="109"/>
      <c r="EB11" s="109"/>
      <c r="EL11" s="109"/>
      <c r="EV11" s="109"/>
      <c r="FF11" s="109"/>
      <c r="FP11" s="109"/>
      <c r="FZ11" s="109"/>
      <c r="GJ11" s="109"/>
      <c r="GT11" s="109"/>
      <c r="HD11" s="109"/>
      <c r="HN11" s="109"/>
      <c r="HX11" s="109"/>
      <c r="IH11" s="109"/>
      <c r="IR11" s="109"/>
    </row>
    <row xmlns:x14ac="http://schemas.microsoft.com/office/spreadsheetml/2009/9/ac" r="12" s="252" customFormat="true" ht="18" customHeight="true" x14ac:dyDescent="0.2">
      <c r="A12" s="373"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47" t="s">
        <v>57</v>
      </c>
      <c r="AG12" s="248" t="s">
        <v>27</v>
      </c>
      <c r="AH12" s="249"/>
      <c r="AI12" s="249"/>
      <c r="AJ12" s="249"/>
      <c r="AK12" s="249"/>
      <c r="AL12" s="249"/>
      <c r="AM12" s="250"/>
      <c r="AN12" s="244"/>
      <c r="AO12" s="244"/>
      <c r="AP12" s="251"/>
      <c r="AZ12" s="251"/>
      <c r="BJ12" s="251"/>
      <c r="BT12" s="251"/>
      <c r="BU12" s="251"/>
      <c r="CD12" s="251"/>
      <c r="CN12" s="251"/>
      <c r="CX12" s="251"/>
      <c r="DH12" s="251"/>
      <c r="DR12" s="251"/>
      <c r="EB12" s="251"/>
      <c r="EL12" s="251"/>
      <c r="EV12" s="251"/>
      <c r="FF12" s="251"/>
      <c r="FP12" s="251"/>
      <c r="FZ12" s="251"/>
      <c r="GJ12" s="251"/>
      <c r="GT12" s="251"/>
      <c r="HD12" s="251"/>
      <c r="HN12" s="251"/>
      <c r="HX12" s="251"/>
      <c r="IH12" s="251"/>
      <c r="IR12" s="251"/>
    </row>
    <row xmlns:x14ac="http://schemas.microsoft.com/office/spreadsheetml/2009/9/ac" r="13" s="12" customFormat="true" ht="14.25" customHeight="true" x14ac:dyDescent="0.2">
      <c r="A13" s="373"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c r="S13" s="59"/>
      <c r="T13" s="10"/>
      <c r="U13" s="10"/>
      <c r="V13" s="102" t="s">
        <v>55</v>
      </c>
      <c r="W13" s="5">
        <v>0</v>
      </c>
      <c r="X13" s="41">
        <v>0</v>
      </c>
      <c r="Y13" s="41"/>
      <c r="Z13" s="41"/>
      <c r="AA13" s="41"/>
      <c r="AB13" s="41"/>
      <c r="AC13" s="59"/>
      <c r="AD13" s="10"/>
      <c r="AE13" s="10"/>
      <c r="AF13" s="102" t="s">
        <v>55</v>
      </c>
      <c r="AG13" s="5">
        <v>0</v>
      </c>
      <c r="AH13" s="41">
        <v>0</v>
      </c>
      <c r="AI13" s="41"/>
      <c r="AJ13" s="41"/>
      <c r="AK13" s="41"/>
      <c r="AL13" s="41">
        <v>0</v>
      </c>
      <c r="AM13" s="59">
        <v>0</v>
      </c>
      <c r="AN13" s="10"/>
      <c r="AO13" s="10"/>
      <c r="AP13" s="111"/>
      <c r="AZ13" s="111"/>
      <c r="BJ13" s="111"/>
      <c r="BT13" s="111"/>
      <c r="BU13" s="127"/>
      <c r="BV13" s="127"/>
      <c r="BW13" s="127"/>
      <c r="BX13" s="127"/>
      <c r="BY13" s="127"/>
      <c r="BZ13" s="127"/>
      <c r="CA13" s="127"/>
      <c r="CD13" s="111"/>
      <c r="CN13" s="111"/>
      <c r="CX13" s="111"/>
      <c r="DH13" s="111"/>
      <c r="DR13" s="111"/>
      <c r="EB13" s="111"/>
      <c r="EL13" s="111"/>
      <c r="EV13" s="111"/>
      <c r="FF13" s="111"/>
      <c r="FP13" s="111"/>
      <c r="FZ13" s="111"/>
      <c r="GJ13" s="111"/>
      <c r="GT13" s="111"/>
      <c r="HD13" s="111"/>
      <c r="HN13" s="111"/>
      <c r="HX13" s="111"/>
      <c r="IH13" s="111"/>
      <c r="IR13" s="111"/>
    </row>
    <row xmlns:x14ac="http://schemas.microsoft.com/office/spreadsheetml/2009/9/ac" r="14" x14ac:dyDescent="0.25">
      <c r="A14" s="373"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V14" s="103" t="s">
        <v>105</v>
      </c>
      <c r="W14" s="137">
        <v>0</v>
      </c>
      <c r="X14" s="41"/>
      <c r="Y14" s="41"/>
      <c r="Z14" s="41"/>
      <c r="AA14" s="41"/>
      <c r="AB14" s="41"/>
      <c r="AC14" s="59"/>
      <c r="AD14" s="10"/>
      <c r="AE14" s="10"/>
      <c r="AF14" s="103" t="s">
        <v>105</v>
      </c>
      <c r="AG14" s="137">
        <v>0</v>
      </c>
      <c r="AH14" s="41"/>
      <c r="AI14" s="41"/>
      <c r="AJ14" s="41"/>
      <c r="AK14" s="41"/>
      <c r="AL14" s="41"/>
      <c r="AM14" s="59"/>
      <c r="AN14" s="10"/>
      <c r="AO14" s="10"/>
      <c r="BU14" s="128"/>
      <c r="BV14" s="128"/>
      <c r="BW14" s="128"/>
      <c r="BX14" s="128"/>
      <c r="BY14" s="128"/>
      <c r="BZ14" s="128"/>
      <c r="CA14" s="128"/>
    </row>
    <row xmlns:x14ac="http://schemas.microsoft.com/office/spreadsheetml/2009/9/ac" r="15" s="2" customFormat="true" x14ac:dyDescent="0.25">
      <c r="A15" s="373" t="str">
        <f ca="true">IF(ISBLANK('Data Summary'!A17),"",'Data Summary'!A17)</f>
        <v/>
      </c>
      <c r="B15" s="103" t="s">
        <v>184</v>
      </c>
      <c r="C15" s="6">
        <v>1</v>
      </c>
      <c r="D15" s="41">
        <v>100</v>
      </c>
      <c r="E15" s="135"/>
      <c r="F15" s="135"/>
      <c r="G15" s="135"/>
      <c r="H15" s="41">
        <v>100</v>
      </c>
      <c r="I15" s="59">
        <v>100</v>
      </c>
      <c r="J15" s="10"/>
      <c r="K15" s="10"/>
      <c r="L15" s="103" t="s">
        <v>184</v>
      </c>
      <c r="M15" s="6">
        <v>1</v>
      </c>
      <c r="N15" s="41">
        <v>100</v>
      </c>
      <c r="O15" s="135"/>
      <c r="P15" s="135"/>
      <c r="Q15" s="135"/>
      <c r="R15" s="41"/>
      <c r="S15" s="59"/>
      <c r="T15" s="10"/>
      <c r="U15" s="10"/>
      <c r="V15" s="103" t="s">
        <v>184</v>
      </c>
      <c r="W15" s="6">
        <v>1</v>
      </c>
      <c r="X15" s="41">
        <v>100</v>
      </c>
      <c r="Y15" s="135"/>
      <c r="Z15" s="135"/>
      <c r="AA15" s="135"/>
      <c r="AB15" s="41"/>
      <c r="AC15" s="59"/>
      <c r="AD15" s="10"/>
      <c r="AE15" s="10"/>
      <c r="AF15" s="103" t="s">
        <v>184</v>
      </c>
      <c r="AG15" s="6">
        <v>1</v>
      </c>
      <c r="AH15" s="41">
        <v>100</v>
      </c>
      <c r="AI15" s="135"/>
      <c r="AJ15" s="135"/>
      <c r="AK15" s="135"/>
      <c r="AL15" s="41">
        <v>100</v>
      </c>
      <c r="AM15" s="59">
        <v>100</v>
      </c>
      <c r="AN15" s="10"/>
      <c r="AO15" s="10"/>
      <c r="AP15" s="112"/>
      <c r="AZ15" s="112"/>
      <c r="BJ15" s="112"/>
      <c r="BT15" s="112"/>
      <c r="BU15" s="129"/>
      <c r="BV15" s="129"/>
      <c r="BW15" s="129"/>
      <c r="BX15" s="129"/>
      <c r="BY15" s="129"/>
      <c r="BZ15" s="129"/>
      <c r="CA15" s="129"/>
      <c r="CD15" s="112"/>
      <c r="CN15" s="112"/>
      <c r="CX15" s="112"/>
      <c r="DH15" s="112"/>
      <c r="DR15" s="112"/>
      <c r="EB15" s="112"/>
      <c r="EL15" s="112"/>
      <c r="EV15" s="112"/>
      <c r="FF15" s="112"/>
      <c r="FP15" s="112"/>
      <c r="FZ15" s="112"/>
      <c r="GJ15" s="112"/>
      <c r="GT15" s="112"/>
      <c r="HD15" s="112"/>
      <c r="HN15" s="112"/>
      <c r="HX15" s="112"/>
      <c r="IH15" s="112"/>
      <c r="IR15" s="112"/>
    </row>
    <row xmlns:x14ac="http://schemas.microsoft.com/office/spreadsheetml/2009/9/ac" r="16" s="2" customFormat="true" x14ac:dyDescent="0.25">
      <c r="A16" s="373"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03"/>
      <c r="AG16" s="138"/>
      <c r="AH16" s="41"/>
      <c r="AI16" s="135"/>
      <c r="AJ16" s="135"/>
      <c r="AK16" s="135"/>
      <c r="AL16" s="41"/>
      <c r="AM16" s="59"/>
      <c r="AN16" s="10"/>
      <c r="AO16" s="10"/>
      <c r="AP16" s="112"/>
      <c r="AZ16" s="112"/>
      <c r="BJ16" s="112"/>
      <c r="BT16" s="112"/>
      <c r="BU16" s="129"/>
      <c r="BV16" s="129"/>
      <c r="BW16" s="129"/>
      <c r="BX16" s="129"/>
      <c r="BY16" s="129"/>
      <c r="BZ16" s="129"/>
      <c r="CA16" s="129"/>
      <c r="CD16" s="112"/>
      <c r="CN16" s="112"/>
      <c r="CX16" s="112"/>
      <c r="DH16" s="112"/>
      <c r="DR16" s="112"/>
      <c r="EB16" s="112"/>
      <c r="EL16" s="112"/>
      <c r="EV16" s="112"/>
      <c r="FF16" s="112"/>
      <c r="FP16" s="112"/>
      <c r="FZ16" s="112"/>
      <c r="GJ16" s="112"/>
      <c r="GT16" s="112"/>
      <c r="HD16" s="112"/>
      <c r="HN16" s="112"/>
      <c r="HX16" s="112"/>
      <c r="IH16" s="112"/>
      <c r="IR16" s="112"/>
    </row>
    <row xmlns:x14ac="http://schemas.microsoft.com/office/spreadsheetml/2009/9/ac" r="17" s="2" customFormat="true" x14ac:dyDescent="0.25">
      <c r="A17" s="373"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03"/>
      <c r="AG17" s="138"/>
      <c r="AH17" s="41"/>
      <c r="AI17" s="135"/>
      <c r="AJ17" s="135"/>
      <c r="AK17" s="135"/>
      <c r="AL17" s="135"/>
      <c r="AM17" s="21"/>
      <c r="AN17" s="10"/>
      <c r="AO17" s="10"/>
      <c r="AP17" s="112"/>
      <c r="AZ17" s="112"/>
      <c r="BJ17" s="112"/>
      <c r="BT17" s="112"/>
      <c r="BU17" s="129"/>
      <c r="BV17" s="129"/>
      <c r="BW17" s="129"/>
      <c r="BX17" s="129"/>
      <c r="BY17" s="129"/>
      <c r="BZ17" s="129"/>
      <c r="CA17" s="129"/>
      <c r="CD17" s="112"/>
      <c r="CN17" s="112"/>
      <c r="CX17" s="112"/>
      <c r="DH17" s="112"/>
      <c r="DR17" s="112"/>
      <c r="EB17" s="112"/>
      <c r="EL17" s="112"/>
      <c r="EV17" s="112"/>
      <c r="FF17" s="112"/>
      <c r="FP17" s="112"/>
      <c r="FZ17" s="112"/>
      <c r="GJ17" s="112"/>
      <c r="GT17" s="112"/>
      <c r="HD17" s="112"/>
      <c r="HN17" s="112"/>
      <c r="HX17" s="112"/>
      <c r="IH17" s="112"/>
      <c r="IR17" s="112"/>
    </row>
    <row xmlns:x14ac="http://schemas.microsoft.com/office/spreadsheetml/2009/9/ac" r="18" s="2" customFormat="true" x14ac:dyDescent="0.25">
      <c r="A18" s="373"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03"/>
      <c r="AG18" s="138"/>
      <c r="AH18" s="41"/>
      <c r="AI18" s="60"/>
      <c r="AJ18" s="60"/>
      <c r="AK18" s="135"/>
      <c r="AL18" s="135"/>
      <c r="AM18" s="21"/>
      <c r="AN18" s="10"/>
      <c r="AO18" s="10"/>
      <c r="AP18" s="112"/>
      <c r="AZ18" s="112"/>
      <c r="BJ18" s="112"/>
      <c r="BT18" s="112"/>
      <c r="BU18" s="129"/>
      <c r="BV18" s="129"/>
      <c r="BW18" s="129"/>
      <c r="BX18" s="129"/>
      <c r="BY18" s="129"/>
      <c r="BZ18" s="129"/>
      <c r="CA18" s="129"/>
      <c r="CD18" s="112"/>
      <c r="CN18" s="112"/>
      <c r="CX18" s="112"/>
      <c r="DH18" s="112"/>
      <c r="DR18" s="112"/>
      <c r="EB18" s="112"/>
      <c r="EL18" s="112"/>
      <c r="EV18" s="112"/>
      <c r="FF18" s="112"/>
      <c r="FP18" s="112"/>
      <c r="FZ18" s="112"/>
      <c r="GJ18" s="112"/>
      <c r="GT18" s="112"/>
      <c r="HD18" s="112"/>
      <c r="HN18" s="112"/>
      <c r="HX18" s="112"/>
      <c r="IH18" s="112"/>
      <c r="IR18" s="112"/>
    </row>
    <row xmlns:x14ac="http://schemas.microsoft.com/office/spreadsheetml/2009/9/ac" r="19" s="2" customFormat="true" x14ac:dyDescent="0.25">
      <c r="A19" s="373"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12"/>
      <c r="AZ19" s="112"/>
      <c r="BJ19" s="112"/>
      <c r="BT19" s="112"/>
      <c r="BU19" s="129"/>
      <c r="BV19" s="129"/>
      <c r="BW19" s="129"/>
      <c r="BX19" s="129"/>
      <c r="BY19" s="129"/>
      <c r="BZ19" s="129"/>
      <c r="CA19" s="129"/>
      <c r="CD19" s="112"/>
      <c r="CN19" s="112"/>
      <c r="CX19" s="112"/>
      <c r="DH19" s="112"/>
      <c r="DR19" s="112"/>
      <c r="EB19" s="112"/>
      <c r="EL19" s="112"/>
      <c r="EV19" s="112"/>
      <c r="FF19" s="112"/>
      <c r="FP19" s="112"/>
      <c r="FZ19" s="112"/>
      <c r="GJ19" s="112"/>
      <c r="GT19" s="112"/>
      <c r="HD19" s="112"/>
      <c r="HN19" s="112"/>
      <c r="HX19" s="112"/>
      <c r="IH19" s="112"/>
      <c r="IR19" s="112"/>
    </row>
    <row xmlns:x14ac="http://schemas.microsoft.com/office/spreadsheetml/2009/9/ac" r="20" s="2" customFormat="true" x14ac:dyDescent="0.25">
      <c r="A20" s="373"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12"/>
      <c r="AZ20" s="112"/>
      <c r="BJ20" s="112"/>
      <c r="BT20" s="112"/>
      <c r="BU20" s="129"/>
      <c r="BV20" s="129"/>
      <c r="BW20" s="129"/>
      <c r="BX20" s="129"/>
      <c r="BY20" s="129"/>
      <c r="BZ20" s="129"/>
      <c r="CA20" s="129"/>
      <c r="CD20" s="112"/>
      <c r="CN20" s="112"/>
      <c r="CX20" s="112"/>
      <c r="DH20" s="112"/>
      <c r="DR20" s="112"/>
      <c r="EB20" s="112"/>
      <c r="EL20" s="112"/>
      <c r="EV20" s="112"/>
      <c r="FF20" s="112"/>
      <c r="FP20" s="112"/>
      <c r="FZ20" s="112"/>
      <c r="GJ20" s="112"/>
      <c r="GT20" s="112"/>
      <c r="HD20" s="112"/>
      <c r="HN20" s="112"/>
      <c r="HX20" s="112"/>
      <c r="IH20" s="112"/>
      <c r="IR20" s="112"/>
    </row>
    <row xmlns:x14ac="http://schemas.microsoft.com/office/spreadsheetml/2009/9/ac" r="21" s="2" customFormat="true" x14ac:dyDescent="0.25">
      <c r="A21" s="373"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03"/>
      <c r="AG21" s="138"/>
      <c r="AH21" s="135"/>
      <c r="AI21" s="135"/>
      <c r="AJ21" s="135"/>
      <c r="AK21" s="135"/>
      <c r="AL21" s="135"/>
      <c r="AM21" s="62"/>
      <c r="AN21" s="10"/>
      <c r="AO21" s="10"/>
      <c r="AP21" s="112"/>
      <c r="AZ21" s="112"/>
      <c r="BJ21" s="112"/>
      <c r="BT21" s="112"/>
      <c r="BU21" s="129"/>
      <c r="BV21" s="129"/>
      <c r="BW21" s="129"/>
      <c r="BX21" s="129"/>
      <c r="BY21" s="129"/>
      <c r="BZ21" s="129"/>
      <c r="CA21" s="129"/>
      <c r="CD21" s="112"/>
      <c r="CN21" s="112"/>
      <c r="CX21" s="112"/>
      <c r="DH21" s="112"/>
      <c r="DR21" s="112"/>
      <c r="EB21" s="112"/>
      <c r="EL21" s="112"/>
      <c r="EV21" s="112"/>
      <c r="FF21" s="112"/>
      <c r="FP21" s="112"/>
      <c r="FZ21" s="112"/>
      <c r="GJ21" s="112"/>
      <c r="GT21" s="112"/>
      <c r="HD21" s="112"/>
      <c r="HN21" s="112"/>
      <c r="HX21" s="112"/>
      <c r="IH21" s="112"/>
      <c r="IR21" s="112"/>
    </row>
    <row xmlns:x14ac="http://schemas.microsoft.com/office/spreadsheetml/2009/9/ac" r="22" s="2" customFormat="true" x14ac:dyDescent="0.25">
      <c r="A22" s="373"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03"/>
      <c r="AG22" s="138"/>
      <c r="AH22" s="135"/>
      <c r="AI22" s="135"/>
      <c r="AJ22" s="135"/>
      <c r="AK22" s="135"/>
      <c r="AL22" s="135"/>
      <c r="AM22" s="21"/>
      <c r="AN22" s="10"/>
      <c r="AO22" s="10"/>
      <c r="AP22" s="112"/>
      <c r="AZ22" s="112"/>
      <c r="BJ22" s="112"/>
      <c r="BT22" s="112"/>
      <c r="BU22" s="129"/>
      <c r="BV22" s="129"/>
      <c r="BW22" s="129"/>
      <c r="BX22" s="129"/>
      <c r="BY22" s="129"/>
      <c r="BZ22" s="129"/>
      <c r="CA22" s="129"/>
      <c r="CD22" s="112"/>
      <c r="CN22" s="112"/>
      <c r="CX22" s="112"/>
      <c r="DH22" s="112"/>
      <c r="DR22" s="112"/>
      <c r="EB22" s="112"/>
      <c r="EL22" s="112"/>
      <c r="EV22" s="112"/>
      <c r="FF22" s="112"/>
      <c r="FP22" s="112"/>
      <c r="FZ22" s="112"/>
      <c r="GJ22" s="112"/>
      <c r="GT22" s="112"/>
      <c r="HD22" s="112"/>
      <c r="HN22" s="112"/>
      <c r="HX22" s="112"/>
      <c r="IH22" s="112"/>
      <c r="IR22" s="112"/>
    </row>
    <row xmlns:x14ac="http://schemas.microsoft.com/office/spreadsheetml/2009/9/ac" r="23" s="2" customFormat="true" x14ac:dyDescent="0.25">
      <c r="A23" s="373"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03"/>
      <c r="AG23" s="138"/>
      <c r="AH23" s="135"/>
      <c r="AI23" s="135"/>
      <c r="AJ23" s="135"/>
      <c r="AK23" s="135"/>
      <c r="AL23" s="135"/>
      <c r="AM23" s="21"/>
      <c r="AN23" s="10"/>
      <c r="AO23" s="10"/>
      <c r="AP23" s="112"/>
      <c r="AZ23" s="112"/>
      <c r="BJ23" s="112"/>
      <c r="BT23" s="112"/>
      <c r="BU23" s="129"/>
      <c r="BV23" s="129"/>
      <c r="BW23" s="129"/>
      <c r="BX23" s="129"/>
      <c r="BY23" s="129"/>
      <c r="BZ23" s="129"/>
      <c r="CA23" s="129"/>
      <c r="CD23" s="112"/>
      <c r="CN23" s="112"/>
      <c r="CX23" s="112"/>
      <c r="DH23" s="112"/>
      <c r="DR23" s="112"/>
      <c r="EB23" s="112"/>
      <c r="EL23" s="112"/>
      <c r="EV23" s="112"/>
      <c r="FF23" s="112"/>
      <c r="FP23" s="112"/>
      <c r="FZ23" s="112"/>
      <c r="GJ23" s="112"/>
      <c r="GT23" s="112"/>
      <c r="HD23" s="112"/>
      <c r="HN23" s="112"/>
      <c r="HX23" s="112"/>
      <c r="IH23" s="112"/>
      <c r="IR23" s="112"/>
    </row>
    <row xmlns:x14ac="http://schemas.microsoft.com/office/spreadsheetml/2009/9/ac" r="24" s="2" customFormat="true" x14ac:dyDescent="0.25">
      <c r="A24" s="373"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03"/>
      <c r="AG24" s="138"/>
      <c r="AH24" s="135"/>
      <c r="AI24" s="135"/>
      <c r="AJ24" s="135"/>
      <c r="AK24" s="135"/>
      <c r="AL24" s="135"/>
      <c r="AM24" s="21"/>
      <c r="AN24" s="10"/>
      <c r="AO24" s="10"/>
      <c r="AP24" s="112"/>
      <c r="AZ24" s="112"/>
      <c r="BJ24" s="112"/>
      <c r="BT24" s="112"/>
      <c r="BU24" s="129"/>
      <c r="BV24" s="129"/>
      <c r="BW24" s="129"/>
      <c r="BX24" s="129"/>
      <c r="BY24" s="129"/>
      <c r="BZ24" s="129"/>
      <c r="CA24" s="129"/>
      <c r="CD24" s="112"/>
      <c r="CN24" s="112"/>
      <c r="CX24" s="112"/>
      <c r="DH24" s="112"/>
      <c r="DR24" s="112"/>
      <c r="EB24" s="112"/>
      <c r="EL24" s="112"/>
      <c r="EV24" s="112"/>
      <c r="FF24" s="112"/>
      <c r="FP24" s="112"/>
      <c r="FZ24" s="112"/>
      <c r="GJ24" s="112"/>
      <c r="GT24" s="112"/>
      <c r="HD24" s="112"/>
      <c r="HN24" s="112"/>
      <c r="HX24" s="112"/>
      <c r="IH24" s="112"/>
      <c r="IR24" s="112"/>
    </row>
    <row xmlns:x14ac="http://schemas.microsoft.com/office/spreadsheetml/2009/9/ac" r="25" s="2" customFormat="true" x14ac:dyDescent="0.25">
      <c r="A25" s="373"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03"/>
      <c r="AG25" s="138"/>
      <c r="AH25" s="135"/>
      <c r="AI25" s="135"/>
      <c r="AJ25" s="135"/>
      <c r="AK25" s="135"/>
      <c r="AL25" s="135"/>
      <c r="AM25" s="21"/>
      <c r="AN25" s="10"/>
      <c r="AO25" s="10"/>
      <c r="AP25" s="112"/>
      <c r="AZ25" s="112"/>
      <c r="BJ25" s="112"/>
      <c r="BT25" s="112"/>
      <c r="BU25" s="129"/>
      <c r="BV25" s="129"/>
      <c r="BW25" s="129"/>
      <c r="BX25" s="129"/>
      <c r="BY25" s="129"/>
      <c r="BZ25" s="129"/>
      <c r="CA25" s="129"/>
      <c r="CD25" s="112"/>
      <c r="CN25" s="112"/>
      <c r="CX25" s="112"/>
      <c r="DH25" s="112"/>
      <c r="DR25" s="112"/>
      <c r="EB25" s="112"/>
      <c r="EL25" s="112"/>
      <c r="EV25" s="112"/>
      <c r="FF25" s="112"/>
      <c r="FP25" s="112"/>
      <c r="FZ25" s="112"/>
      <c r="GJ25" s="112"/>
      <c r="GT25" s="112"/>
      <c r="HD25" s="112"/>
      <c r="HN25" s="112"/>
      <c r="HX25" s="112"/>
      <c r="IH25" s="112"/>
      <c r="IR25" s="112"/>
    </row>
    <row xmlns:x14ac="http://schemas.microsoft.com/office/spreadsheetml/2009/9/ac" r="26" s="2" customFormat="true" ht="83.25" customHeight="true" x14ac:dyDescent="0.25">
      <c r="A26" s="373" t="str">
        <f ca="true">IF(ISBLANK('Data Summary'!A28),"",'Data Summary'!A28)</f>
        <v/>
      </c>
      <c r="B26" s="104" t="s">
        <v>12</v>
      </c>
      <c r="C26" s="555" t="s">
        <v>185</v>
      </c>
      <c r="D26" s="556"/>
      <c r="E26" s="556"/>
      <c r="F26" s="556"/>
      <c r="G26" s="556"/>
      <c r="H26" s="556"/>
      <c r="I26" s="557"/>
      <c r="J26" s="10"/>
      <c r="K26" s="10"/>
      <c r="L26" s="104" t="s">
        <v>12</v>
      </c>
      <c r="M26" s="555" t="s">
        <v>241</v>
      </c>
      <c r="N26" s="556"/>
      <c r="O26" s="556"/>
      <c r="P26" s="556"/>
      <c r="Q26" s="556"/>
      <c r="R26" s="556"/>
      <c r="S26" s="557"/>
      <c r="T26" s="10"/>
      <c r="U26" s="10"/>
      <c r="V26" s="104" t="s">
        <v>12</v>
      </c>
      <c r="W26" s="555" t="s">
        <v>241</v>
      </c>
      <c r="X26" s="556"/>
      <c r="Y26" s="556"/>
      <c r="Z26" s="556"/>
      <c r="AA26" s="556"/>
      <c r="AB26" s="556"/>
      <c r="AC26" s="557"/>
      <c r="AD26" s="10"/>
      <c r="AE26" s="10"/>
      <c r="AF26" s="104" t="s">
        <v>12</v>
      </c>
      <c r="AG26" s="555" t="s">
        <v>185</v>
      </c>
      <c r="AH26" s="556"/>
      <c r="AI26" s="556"/>
      <c r="AJ26" s="556"/>
      <c r="AK26" s="556"/>
      <c r="AL26" s="556"/>
      <c r="AM26" s="557"/>
      <c r="AN26" s="10"/>
      <c r="AO26" s="10"/>
      <c r="AP26" s="112"/>
      <c r="AZ26" s="112"/>
      <c r="BJ26" s="112"/>
      <c r="BT26" s="112"/>
      <c r="BU26" s="558"/>
      <c r="BV26" s="558"/>
      <c r="BW26" s="558"/>
      <c r="BX26" s="558"/>
      <c r="BY26" s="558"/>
      <c r="BZ26" s="558"/>
      <c r="CA26" s="558"/>
      <c r="CD26" s="112"/>
      <c r="CN26" s="112"/>
      <c r="CX26" s="112"/>
      <c r="DH26" s="112"/>
      <c r="DR26" s="112"/>
      <c r="EB26" s="112"/>
      <c r="EL26" s="112"/>
      <c r="EV26" s="112"/>
      <c r="FF26" s="112"/>
      <c r="FP26" s="112"/>
      <c r="FZ26" s="112"/>
      <c r="GJ26" s="112"/>
      <c r="GT26" s="112"/>
      <c r="HD26" s="112"/>
      <c r="HN26" s="112"/>
      <c r="HX26" s="112"/>
      <c r="IH26" s="112"/>
      <c r="IR26" s="112"/>
    </row>
    <row xmlns:x14ac="http://schemas.microsoft.com/office/spreadsheetml/2009/9/ac" r="27" s="2" customFormat="true" ht="15.75" customHeight="true" x14ac:dyDescent="0.25">
      <c r="A27" s="373"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c r="S27" s="89"/>
      <c r="T27" s="10"/>
      <c r="U27" s="10"/>
      <c r="V27" s="104"/>
      <c r="W27" s="58" t="s">
        <v>120</v>
      </c>
      <c r="X27" s="47" t="s">
        <v>158</v>
      </c>
      <c r="Y27" s="47"/>
      <c r="Z27" s="47"/>
      <c r="AA27" s="47"/>
      <c r="AB27" s="47"/>
      <c r="AC27" s="89"/>
      <c r="AD27" s="10"/>
      <c r="AE27" s="10"/>
      <c r="AF27" s="104"/>
      <c r="AG27" s="58" t="s">
        <v>120</v>
      </c>
      <c r="AH27" s="47" t="s">
        <v>158</v>
      </c>
      <c r="AI27" s="47"/>
      <c r="AJ27" s="47"/>
      <c r="AK27" s="47"/>
      <c r="AL27" s="47" t="s">
        <v>158</v>
      </c>
      <c r="AM27" s="89" t="s">
        <v>158</v>
      </c>
      <c r="AN27" s="10"/>
      <c r="AO27" s="10"/>
      <c r="AP27" s="112"/>
      <c r="AZ27" s="112"/>
      <c r="BJ27" s="112"/>
      <c r="BT27" s="112"/>
      <c r="BU27" s="112"/>
      <c r="BV27" s="129"/>
      <c r="BW27" s="129"/>
      <c r="BX27" s="129"/>
      <c r="BY27" s="129"/>
      <c r="BZ27" s="129"/>
      <c r="CA27" s="129"/>
      <c r="CD27" s="112"/>
      <c r="CN27" s="112"/>
      <c r="CX27" s="112"/>
      <c r="DH27" s="112"/>
      <c r="DR27" s="112"/>
      <c r="EB27" s="112"/>
      <c r="EL27" s="112"/>
      <c r="EV27" s="112"/>
      <c r="FF27" s="112"/>
      <c r="FP27" s="112"/>
      <c r="FZ27" s="112"/>
      <c r="GJ27" s="112"/>
      <c r="GT27" s="112"/>
      <c r="HD27" s="112"/>
      <c r="HN27" s="112"/>
      <c r="HX27" s="112"/>
      <c r="IH27" s="112"/>
      <c r="IR27" s="112"/>
    </row>
    <row xmlns:x14ac="http://schemas.microsoft.com/office/spreadsheetml/2009/9/ac" r="28" s="2" customFormat="true" ht="15.75" customHeight="true" x14ac:dyDescent="0.25">
      <c r="A28" s="373"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c r="S28" s="89"/>
      <c r="T28" s="10"/>
      <c r="U28" s="10"/>
      <c r="V28" s="104"/>
      <c r="W28" s="58" t="s">
        <v>102</v>
      </c>
      <c r="X28" s="47" t="s">
        <v>158</v>
      </c>
      <c r="Y28" s="47"/>
      <c r="Z28" s="47"/>
      <c r="AA28" s="47"/>
      <c r="AB28" s="47"/>
      <c r="AC28" s="89"/>
      <c r="AD28" s="10"/>
      <c r="AE28" s="10"/>
      <c r="AF28" s="104"/>
      <c r="AG28" s="58" t="s">
        <v>102</v>
      </c>
      <c r="AH28" s="47" t="s">
        <v>158</v>
      </c>
      <c r="AI28" s="47"/>
      <c r="AJ28" s="47"/>
      <c r="AK28" s="47"/>
      <c r="AL28" s="47" t="s">
        <v>158</v>
      </c>
      <c r="AM28" s="89" t="s">
        <v>158</v>
      </c>
      <c r="AN28" s="10"/>
      <c r="AO28" s="10"/>
      <c r="AP28" s="112"/>
      <c r="AZ28" s="112"/>
      <c r="BJ28" s="112"/>
      <c r="BT28" s="112"/>
      <c r="BU28" s="112"/>
      <c r="BV28" s="129"/>
      <c r="BW28" s="129"/>
      <c r="BX28" s="129"/>
      <c r="BY28" s="129"/>
      <c r="BZ28" s="129"/>
      <c r="CA28" s="129"/>
      <c r="CD28" s="112"/>
      <c r="CN28" s="112"/>
      <c r="CX28" s="112"/>
      <c r="DH28" s="112"/>
      <c r="DR28" s="112"/>
      <c r="EB28" s="112"/>
      <c r="EL28" s="112"/>
      <c r="EV28" s="112"/>
      <c r="FF28" s="112"/>
      <c r="FP28" s="112"/>
      <c r="FZ28" s="112"/>
      <c r="GJ28" s="112"/>
      <c r="GT28" s="112"/>
      <c r="HD28" s="112"/>
      <c r="HN28" s="112"/>
      <c r="HX28" s="112"/>
      <c r="IH28" s="112"/>
      <c r="IR28" s="112"/>
    </row>
    <row xmlns:x14ac="http://schemas.microsoft.com/office/spreadsheetml/2009/9/ac" r="29" ht="15.75" customHeight="true" x14ac:dyDescent="0.25">
      <c r="A29" s="373"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c r="S29" s="89"/>
      <c r="T29" s="10"/>
      <c r="U29" s="10"/>
      <c r="V29" s="104"/>
      <c r="W29" s="58" t="s">
        <v>159</v>
      </c>
      <c r="X29" s="47" t="s">
        <v>158</v>
      </c>
      <c r="Y29" s="47"/>
      <c r="Z29" s="47"/>
      <c r="AA29" s="47"/>
      <c r="AB29" s="47"/>
      <c r="AC29" s="89"/>
      <c r="AD29" s="10"/>
      <c r="AE29" s="10"/>
      <c r="AF29" s="104"/>
      <c r="AG29" s="58" t="s">
        <v>159</v>
      </c>
      <c r="AH29" s="47" t="s">
        <v>158</v>
      </c>
      <c r="AI29" s="47"/>
      <c r="AJ29" s="47"/>
      <c r="AK29" s="47"/>
      <c r="AL29" s="47" t="s">
        <v>158</v>
      </c>
      <c r="AM29" s="89" t="s">
        <v>158</v>
      </c>
      <c r="AN29" s="10"/>
      <c r="AO29" s="10"/>
      <c r="BV29" s="128"/>
      <c r="BW29" s="128"/>
      <c r="BX29" s="128"/>
      <c r="BY29" s="128"/>
      <c r="BZ29" s="128"/>
      <c r="CA29" s="128"/>
    </row>
    <row xmlns:x14ac="http://schemas.microsoft.com/office/spreadsheetml/2009/9/ac" r="30" ht="15.75" customHeight="true" x14ac:dyDescent="0.25">
      <c r="A30" s="373"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BV30" s="128"/>
      <c r="BW30" s="128"/>
      <c r="BX30" s="128"/>
      <c r="BY30" s="128"/>
      <c r="BZ30" s="128"/>
      <c r="CA30" s="128"/>
    </row>
    <row xmlns:x14ac="http://schemas.microsoft.com/office/spreadsheetml/2009/9/ac" r="31" s="3" customFormat="true" ht="16.5" thickBot="true" x14ac:dyDescent="0.3">
      <c r="A31" s="373"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7"/>
      <c r="AZ31" s="107"/>
      <c r="BJ31" s="107"/>
      <c r="BT31" s="107"/>
      <c r="BU31" s="107"/>
      <c r="BV31" s="130"/>
      <c r="BW31" s="130"/>
      <c r="BX31" s="130"/>
      <c r="BY31" s="130"/>
      <c r="BZ31" s="130"/>
      <c r="CA31" s="130"/>
      <c r="CD31" s="107"/>
      <c r="CN31" s="107"/>
      <c r="CX31" s="107"/>
      <c r="DH31" s="107"/>
      <c r="DR31" s="107"/>
      <c r="EB31" s="107"/>
      <c r="EL31" s="107"/>
      <c r="EV31" s="107"/>
      <c r="FF31" s="107"/>
      <c r="FP31" s="107"/>
      <c r="FZ31" s="107"/>
      <c r="GJ31" s="107"/>
      <c r="GT31" s="107"/>
      <c r="HD31" s="107"/>
      <c r="HN31" s="107"/>
      <c r="HX31" s="107"/>
      <c r="IH31" s="107"/>
      <c r="IR31" s="107"/>
    </row>
    <row xmlns:x14ac="http://schemas.microsoft.com/office/spreadsheetml/2009/9/ac" r="32" s="3" customFormat="true" x14ac:dyDescent="0.25">
      <c r="A32" s="373" t="str">
        <f ca="true">IF(ISBLANK('Data Summary'!A34),"",'Data Summary'!A34)</f>
        <v/>
      </c>
      <c r="B32" s="107"/>
      <c r="L32" s="107"/>
      <c r="V32" s="107"/>
      <c r="AF32" s="107"/>
      <c r="AP32" s="107"/>
      <c r="AZ32" s="107"/>
      <c r="BJ32" s="107"/>
      <c r="BT32" s="107"/>
      <c r="BU32" s="107"/>
      <c r="CD32" s="107"/>
      <c r="CN32" s="107"/>
      <c r="CX32" s="107"/>
      <c r="DH32" s="107"/>
      <c r="DR32" s="107"/>
      <c r="EB32" s="107"/>
      <c r="EL32" s="107"/>
      <c r="EV32" s="107"/>
      <c r="FF32" s="107"/>
      <c r="FP32" s="107"/>
      <c r="FZ32" s="107"/>
      <c r="GJ32" s="107"/>
      <c r="GT32" s="107"/>
      <c r="HD32" s="107"/>
      <c r="HN32" s="107"/>
      <c r="HX32" s="107"/>
      <c r="IH32" s="107"/>
      <c r="IR32" s="107"/>
    </row>
    <row xmlns:x14ac="http://schemas.microsoft.com/office/spreadsheetml/2009/9/ac" r="33" s="3" customFormat="true" x14ac:dyDescent="0.25">
      <c r="A33" s="373" t="str">
        <f ca="true">IF(ISBLANK('Data Summary'!A35),"",'Data Summary'!A35)</f>
        <v/>
      </c>
      <c r="B33" s="107"/>
      <c r="L33" s="107"/>
      <c r="V33" s="107"/>
      <c r="AF33" s="107"/>
      <c r="AP33" s="107"/>
      <c r="AZ33" s="107"/>
      <c r="BJ33" s="107"/>
      <c r="BT33" s="107"/>
      <c r="BU33" s="107"/>
      <c r="CD33" s="107"/>
      <c r="CN33" s="107"/>
      <c r="CX33" s="107"/>
      <c r="DH33" s="107"/>
      <c r="DR33" s="107"/>
      <c r="EB33" s="107"/>
      <c r="EL33" s="107"/>
      <c r="EV33" s="107"/>
      <c r="FF33" s="107"/>
      <c r="FP33" s="107"/>
      <c r="FZ33" s="107"/>
      <c r="GJ33" s="107"/>
      <c r="GT33" s="107"/>
      <c r="HD33" s="107"/>
      <c r="HN33" s="107"/>
      <c r="HX33" s="107"/>
      <c r="IH33" s="107"/>
      <c r="IR33" s="107"/>
    </row>
    <row xmlns:x14ac="http://schemas.microsoft.com/office/spreadsheetml/2009/9/ac" r="34" s="3" customFormat="true" x14ac:dyDescent="0.25">
      <c r="A34" s="373" t="str">
        <f ca="true">IF(ISBLANK('Data Summary'!A36),"",'Data Summary'!A36)</f>
        <v/>
      </c>
      <c r="B34" s="107"/>
      <c r="L34" s="107"/>
      <c r="V34" s="107"/>
      <c r="AF34" s="107"/>
      <c r="AP34" s="107"/>
      <c r="AZ34" s="107"/>
      <c r="BJ34" s="107"/>
      <c r="BT34" s="107"/>
      <c r="BU34" s="107"/>
      <c r="CD34" s="107"/>
      <c r="CN34" s="107"/>
      <c r="CX34" s="107"/>
      <c r="DH34" s="107"/>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73" t="str">
        <f ca="true">IF(ISBLANK('Data Summary'!A37),"",'Data Summary'!A37)</f>
        <v/>
      </c>
      <c r="B35" s="107"/>
      <c r="L35" s="107"/>
      <c r="V35" s="107"/>
      <c r="AF35" s="107"/>
      <c r="AP35" s="107"/>
      <c r="AZ35" s="107"/>
      <c r="BJ35" s="107"/>
      <c r="BT35" s="107"/>
      <c r="BU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73" t="str">
        <f ca="true">IF(ISBLANK('Data Summary'!A38),"",'Data Summary'!A38)</f>
        <v/>
      </c>
      <c r="B36" s="107"/>
      <c r="L36" s="107"/>
      <c r="V36" s="107"/>
      <c r="AF36" s="107"/>
      <c r="AP36" s="107"/>
      <c r="AZ36" s="107"/>
      <c r="BJ36" s="107"/>
      <c r="BT36" s="107"/>
      <c r="BU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73" t="str">
        <f ca="true">IF(ISBLANK('Data Summary'!A39),"",'Data Summary'!A39)</f>
        <v/>
      </c>
      <c r="B37" s="107"/>
      <c r="L37" s="107"/>
      <c r="V37" s="107"/>
      <c r="AF37" s="107"/>
      <c r="AP37" s="107"/>
      <c r="AZ37" s="107"/>
      <c r="BJ37" s="107"/>
      <c r="BT37" s="107"/>
      <c r="BU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73" t="str">
        <f ca="true">IF(ISBLANK('Data Summary'!A40),"",'Data Summary'!A40)</f>
        <v/>
      </c>
      <c r="B38" s="107"/>
      <c r="L38" s="107"/>
      <c r="V38" s="107"/>
      <c r="AF38" s="107"/>
      <c r="AP38" s="107"/>
      <c r="AZ38" s="107"/>
      <c r="BJ38" s="107"/>
      <c r="BT38" s="107"/>
      <c r="BU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73" t="str">
        <f ca="true">IF(ISBLANK('Data Summary'!A41),"",'Data Summary'!A41)</f>
        <v/>
      </c>
      <c r="B39" s="107"/>
      <c r="L39" s="107"/>
      <c r="V39" s="107"/>
      <c r="AF39" s="107"/>
      <c r="AP39" s="107"/>
      <c r="AZ39" s="107"/>
      <c r="BJ39" s="107"/>
      <c r="BT39" s="107"/>
      <c r="BU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73" t="str">
        <f ca="true">IF(ISBLANK('Data Summary'!A42),"",'Data Summary'!A42)</f>
        <v/>
      </c>
      <c r="B40" s="107"/>
      <c r="L40" s="107"/>
      <c r="V40" s="107"/>
      <c r="AF40" s="107"/>
      <c r="AP40" s="107"/>
      <c r="AZ40" s="107"/>
      <c r="BJ40" s="107"/>
      <c r="BT40" s="107"/>
      <c r="BU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73" t="str">
        <f ca="true">IF(ISBLANK('Data Summary'!A43),"",'Data Summary'!A43)</f>
        <v/>
      </c>
      <c r="B41" s="107"/>
      <c r="L41" s="107"/>
      <c r="V41" s="107"/>
      <c r="AF41" s="107"/>
      <c r="AP41" s="107"/>
      <c r="AZ41" s="107"/>
      <c r="BJ41" s="107"/>
      <c r="BT41" s="107"/>
      <c r="BU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73" t="str">
        <f ca="true">IF(ISBLANK('Data Summary'!A44),"",'Data Summary'!A44)</f>
        <v/>
      </c>
      <c r="B42" s="107"/>
      <c r="L42" s="107"/>
      <c r="V42" s="107"/>
      <c r="AF42" s="107"/>
      <c r="AP42" s="107"/>
      <c r="AZ42" s="107"/>
      <c r="BJ42" s="107"/>
      <c r="BT42" s="107"/>
      <c r="BU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73" t="str">
        <f ca="true">IF(ISBLANK('Data Summary'!A45),"",'Data Summary'!A45)</f>
        <v/>
      </c>
      <c r="B43" s="107"/>
      <c r="L43" s="107"/>
      <c r="V43" s="107"/>
      <c r="AF43" s="107"/>
      <c r="AP43" s="107"/>
      <c r="AZ43" s="107"/>
      <c r="BJ43" s="107"/>
      <c r="BT43" s="107"/>
      <c r="BU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73" t="str">
        <f ca="true">IF(ISBLANK('Data Summary'!A46),"",'Data Summary'!A46)</f>
        <v/>
      </c>
      <c r="B44" s="107"/>
      <c r="L44" s="107"/>
      <c r="V44" s="107"/>
      <c r="AF44" s="107"/>
      <c r="AP44" s="107"/>
      <c r="AZ44" s="107"/>
      <c r="BJ44" s="107"/>
      <c r="BT44" s="107"/>
      <c r="BU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73" t="str">
        <f ca="true">IF(ISBLANK('Data Summary'!A47),"",'Data Summary'!A47)</f>
        <v/>
      </c>
      <c r="B45" s="107"/>
      <c r="L45" s="107"/>
      <c r="V45" s="107"/>
      <c r="AF45" s="107"/>
      <c r="AP45" s="107"/>
      <c r="AZ45" s="107"/>
      <c r="BJ45" s="107"/>
      <c r="BT45" s="107"/>
      <c r="BU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73" t="str">
        <f ca="true">IF(ISBLANK('Data Summary'!A48),"",'Data Summary'!A48)</f>
        <v/>
      </c>
      <c r="B46" s="107"/>
      <c r="L46" s="107"/>
      <c r="V46" s="107"/>
      <c r="AF46" s="107"/>
      <c r="AP46" s="107"/>
      <c r="AZ46" s="107"/>
      <c r="BJ46" s="107"/>
      <c r="BT46" s="107"/>
      <c r="BU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73" t="str">
        <f ca="true">IF(ISBLANK('Data Summary'!A49),"",'Data Summary'!A49)</f>
        <v/>
      </c>
      <c r="B47" s="107"/>
      <c r="L47" s="107"/>
      <c r="V47" s="107"/>
      <c r="AF47" s="107"/>
      <c r="AP47" s="107"/>
      <c r="AZ47" s="107"/>
      <c r="BJ47" s="107"/>
      <c r="BT47" s="107"/>
      <c r="BU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73" t="str">
        <f ca="true">IF(ISBLANK('Data Summary'!A50),"",'Data Summary'!A50)</f>
        <v/>
      </c>
      <c r="B48" s="107"/>
      <c r="L48" s="107"/>
      <c r="V48" s="107"/>
      <c r="AF48" s="107"/>
      <c r="AP48" s="107"/>
      <c r="AZ48" s="107"/>
      <c r="BJ48" s="107"/>
      <c r="BT48" s="107"/>
      <c r="BU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73" t="str">
        <f ca="true">IF(ISBLANK('Data Summary'!A51),"",'Data Summary'!A51)</f>
        <v/>
      </c>
      <c r="B49" s="107"/>
      <c r="L49" s="107"/>
      <c r="V49" s="107"/>
      <c r="AF49" s="107"/>
      <c r="AP49" s="107"/>
      <c r="AZ49" s="107"/>
      <c r="BJ49" s="107"/>
      <c r="BT49" s="107"/>
      <c r="BU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73" t="str">
        <f ca="true">IF(ISBLANK('Data Summary'!A52),"",'Data Summary'!A52)</f>
        <v/>
      </c>
      <c r="B50" s="107"/>
      <c r="L50" s="107"/>
      <c r="V50" s="107"/>
      <c r="AF50" s="107"/>
      <c r="AP50" s="107"/>
      <c r="AZ50" s="107"/>
      <c r="BJ50" s="107"/>
      <c r="BT50" s="107"/>
      <c r="BU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73" t="str">
        <f ca="true">IF(ISBLANK('Data Summary'!A53),"",'Data Summary'!A53)</f>
        <v/>
      </c>
      <c r="B51" s="107"/>
      <c r="L51" s="107"/>
      <c r="V51" s="107"/>
      <c r="AF51" s="107"/>
      <c r="AP51" s="107"/>
      <c r="AZ51" s="107"/>
      <c r="BJ51" s="107"/>
      <c r="BT51" s="107"/>
      <c r="BU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73" t="str">
        <f ca="true">IF(ISBLANK('Data Summary'!A54),"",'Data Summary'!A54)</f>
        <v/>
      </c>
      <c r="B52" s="107"/>
      <c r="L52" s="107"/>
      <c r="V52" s="107"/>
      <c r="AF52" s="107"/>
      <c r="AP52" s="107"/>
      <c r="AZ52" s="107"/>
      <c r="BJ52" s="107"/>
      <c r="BT52" s="107"/>
      <c r="BU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73" t="str">
        <f ca="true">IF(ISBLANK('Data Summary'!A55),"",'Data Summary'!A55)</f>
        <v/>
      </c>
      <c r="B53" s="107"/>
      <c r="L53" s="107"/>
      <c r="V53" s="107"/>
      <c r="AF53" s="107"/>
      <c r="AP53" s="107"/>
      <c r="AZ53" s="107"/>
      <c r="BJ53" s="107"/>
      <c r="BT53" s="107"/>
      <c r="BU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73" t="str">
        <f ca="true">IF(ISBLANK('Data Summary'!A56),"",'Data Summary'!A56)</f>
        <v/>
      </c>
      <c r="B54" s="107"/>
      <c r="L54" s="107"/>
      <c r="V54" s="107"/>
      <c r="AF54" s="107"/>
      <c r="AP54" s="107"/>
      <c r="AZ54" s="107"/>
      <c r="BJ54" s="107"/>
      <c r="BT54" s="107"/>
      <c r="BU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73" t="str">
        <f ca="true">IF(ISBLANK('Data Summary'!A57),"",'Data Summary'!A57)</f>
        <v/>
      </c>
      <c r="B55" s="107"/>
      <c r="L55" s="107"/>
      <c r="V55" s="107"/>
      <c r="AF55" s="107"/>
      <c r="AP55" s="107"/>
      <c r="AZ55" s="107"/>
      <c r="BJ55" s="107"/>
      <c r="BT55" s="107"/>
      <c r="BU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73" t="str">
        <f ca="true">IF(ISBLANK('Data Summary'!A58),"",'Data Summary'!A58)</f>
        <v/>
      </c>
      <c r="B56" s="107"/>
      <c r="L56" s="107"/>
      <c r="V56" s="107"/>
      <c r="AF56" s="107"/>
      <c r="AP56" s="107"/>
      <c r="AZ56" s="107"/>
      <c r="BJ56" s="107"/>
      <c r="BT56" s="107"/>
      <c r="BU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73" t="str">
        <f ca="true">IF(ISBLANK('Data Summary'!A59),"",'Data Summary'!A59)</f>
        <v/>
      </c>
      <c r="B57" s="107"/>
      <c r="L57" s="107"/>
      <c r="V57" s="107"/>
      <c r="AF57" s="107"/>
      <c r="AP57" s="107"/>
      <c r="AZ57" s="107"/>
      <c r="BJ57" s="107"/>
      <c r="BT57" s="107"/>
      <c r="BU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73" t="str">
        <f ca="true">IF(ISBLANK('Data Summary'!A60),"",'Data Summary'!A60)</f>
        <v/>
      </c>
      <c r="B58" s="107"/>
      <c r="L58" s="107"/>
      <c r="V58" s="107"/>
      <c r="AF58" s="107"/>
      <c r="AP58" s="107"/>
      <c r="AZ58" s="107"/>
      <c r="BJ58" s="107"/>
      <c r="BT58" s="107"/>
      <c r="BU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73" t="str">
        <f ca="true">IF(ISBLANK('Data Summary'!A61),"",'Data Summary'!A61)</f>
        <v/>
      </c>
      <c r="B59" s="107"/>
      <c r="L59" s="107"/>
      <c r="V59" s="107"/>
      <c r="AF59" s="107"/>
      <c r="AP59" s="107"/>
      <c r="AZ59" s="107"/>
      <c r="BJ59" s="107"/>
      <c r="BT59" s="107"/>
      <c r="BU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73" t="str">
        <f ca="true">IF(ISBLANK('Data Summary'!A62),"",'Data Summary'!A62)</f>
        <v/>
      </c>
      <c r="B60" s="107"/>
      <c r="L60" s="107"/>
      <c r="V60" s="107"/>
      <c r="AF60" s="107"/>
      <c r="AP60" s="107"/>
      <c r="AZ60" s="107"/>
      <c r="BJ60" s="107"/>
      <c r="BT60" s="107"/>
      <c r="BU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73" t="str">
        <f ca="true">IF(ISBLANK('Data Summary'!A63),"",'Data Summary'!A63)</f>
        <v/>
      </c>
      <c r="B61" s="107"/>
      <c r="L61" s="107"/>
      <c r="V61" s="107"/>
      <c r="AF61" s="107"/>
      <c r="AP61" s="107"/>
      <c r="AZ61" s="107"/>
      <c r="BJ61" s="107"/>
      <c r="BT61" s="107"/>
      <c r="BU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73" t="str">
        <f ca="true">IF(ISBLANK('Data Summary'!A64),"",'Data Summary'!A64)</f>
        <v/>
      </c>
      <c r="B62" s="107"/>
      <c r="L62" s="107"/>
      <c r="V62" s="107"/>
      <c r="AF62" s="107"/>
      <c r="AP62" s="107"/>
      <c r="AZ62" s="107"/>
      <c r="BJ62" s="107"/>
      <c r="BT62" s="107"/>
      <c r="BU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73" t="str">
        <f ca="true">IF(ISBLANK('Data Summary'!A65),"",'Data Summary'!A65)</f>
        <v/>
      </c>
      <c r="B63" s="107"/>
      <c r="L63" s="107"/>
      <c r="V63" s="107"/>
      <c r="AF63" s="107"/>
      <c r="AP63" s="107"/>
      <c r="AZ63" s="107"/>
      <c r="BJ63" s="107"/>
      <c r="BT63" s="107"/>
      <c r="BU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73" t="str">
        <f ca="true">IF(ISBLANK('Data Summary'!A66),"",'Data Summary'!A66)</f>
        <v/>
      </c>
      <c r="B64" s="107"/>
      <c r="L64" s="107"/>
      <c r="V64" s="107"/>
      <c r="AF64" s="107"/>
      <c r="AP64" s="107"/>
      <c r="AZ64" s="107"/>
      <c r="BJ64" s="107"/>
      <c r="BT64" s="107"/>
      <c r="BU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73" t="str">
        <f ca="true">IF(ISBLANK('Data Summary'!A67),"",'Data Summary'!A67)</f>
        <v/>
      </c>
      <c r="B65" s="107"/>
      <c r="L65" s="107"/>
      <c r="V65" s="107"/>
      <c r="AF65" s="107"/>
      <c r="AP65" s="107"/>
      <c r="AZ65" s="107"/>
      <c r="BJ65" s="107"/>
      <c r="BT65" s="107"/>
      <c r="BU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73" t="str">
        <f ca="true">IF(ISBLANK('Data Summary'!A68),"",'Data Summary'!A68)</f>
        <v/>
      </c>
      <c r="B66" s="107"/>
      <c r="L66" s="107"/>
      <c r="V66" s="107"/>
      <c r="AF66" s="107"/>
      <c r="AP66" s="107"/>
      <c r="AZ66" s="107"/>
      <c r="BJ66" s="107"/>
      <c r="BT66" s="107"/>
      <c r="BU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73" t="str">
        <f ca="true">IF(ISBLANK('Data Summary'!A69),"",'Data Summary'!A69)</f>
        <v/>
      </c>
      <c r="B67" s="107"/>
      <c r="L67" s="107"/>
      <c r="V67" s="107"/>
      <c r="AF67" s="107"/>
      <c r="AP67" s="107"/>
      <c r="AZ67" s="107"/>
      <c r="BJ67" s="107"/>
      <c r="BT67" s="107"/>
      <c r="BU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73" t="str">
        <f ca="true">IF(ISBLANK('Data Summary'!A70),"",'Data Summary'!A70)</f>
        <v/>
      </c>
      <c r="B68" s="107"/>
      <c r="L68" s="107"/>
      <c r="V68" s="107"/>
      <c r="AF68" s="107"/>
      <c r="AP68" s="107"/>
      <c r="AZ68" s="107"/>
      <c r="BJ68" s="107"/>
      <c r="BT68" s="107"/>
      <c r="BU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73" t="str">
        <f ca="true">IF(ISBLANK('Data Summary'!A71),"",'Data Summary'!A71)</f>
        <v/>
      </c>
      <c r="B69" s="107"/>
      <c r="L69" s="107"/>
      <c r="V69" s="107"/>
      <c r="AF69" s="107"/>
      <c r="AP69" s="107"/>
      <c r="AZ69" s="107"/>
      <c r="BJ69" s="107"/>
      <c r="BT69" s="107"/>
      <c r="BU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73" t="str">
        <f ca="true">IF(ISBLANK('Data Summary'!A72),"",'Data Summary'!A72)</f>
        <v/>
      </c>
      <c r="B70" s="107"/>
      <c r="L70" s="107"/>
      <c r="V70" s="107"/>
      <c r="AF70" s="107"/>
      <c r="AP70" s="107"/>
      <c r="AZ70" s="107"/>
      <c r="BJ70" s="107"/>
      <c r="BT70" s="107"/>
      <c r="BU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73" t="str">
        <f ca="true">IF(ISBLANK('Data Summary'!A73),"",'Data Summary'!A73)</f>
        <v/>
      </c>
      <c r="B71" s="107"/>
      <c r="L71" s="107"/>
      <c r="V71" s="107"/>
      <c r="AF71" s="107"/>
      <c r="AP71" s="107"/>
      <c r="AZ71" s="107"/>
      <c r="BJ71" s="107"/>
      <c r="BT71" s="107"/>
      <c r="BU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73" t="str">
        <f ca="true">IF(ISBLANK('Data Summary'!A74),"",'Data Summary'!A74)</f>
        <v/>
      </c>
      <c r="B72" s="107"/>
      <c r="L72" s="107"/>
      <c r="V72" s="107"/>
      <c r="AF72" s="107"/>
      <c r="AP72" s="107"/>
      <c r="AZ72" s="107"/>
      <c r="BJ72" s="107"/>
      <c r="BT72" s="107"/>
      <c r="BU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73" t="str">
        <f ca="true">IF(ISBLANK('Data Summary'!A75),"",'Data Summary'!A75)</f>
        <v/>
      </c>
      <c r="B73" s="107"/>
      <c r="L73" s="107"/>
      <c r="V73" s="107"/>
      <c r="AF73" s="107"/>
      <c r="AP73" s="107"/>
      <c r="AZ73" s="107"/>
      <c r="BJ73" s="107"/>
      <c r="BT73" s="107"/>
      <c r="BU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73" t="str">
        <f ca="true">IF(ISBLANK('Data Summary'!A76),"",'Data Summary'!A76)</f>
        <v/>
      </c>
      <c r="B74" s="107"/>
      <c r="L74" s="107"/>
      <c r="V74" s="107"/>
      <c r="AF74" s="107"/>
      <c r="AP74" s="107"/>
      <c r="AZ74" s="107"/>
      <c r="BJ74" s="107"/>
      <c r="BT74" s="107"/>
      <c r="BU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73" t="str">
        <f ca="true">IF(ISBLANK('Data Summary'!A77),"",'Data Summary'!A77)</f>
        <v/>
      </c>
      <c r="B75" s="107"/>
      <c r="L75" s="107"/>
      <c r="V75" s="107"/>
      <c r="AF75" s="107"/>
      <c r="AP75" s="107"/>
      <c r="AZ75" s="107"/>
      <c r="BJ75" s="107"/>
      <c r="BT75" s="107"/>
      <c r="BU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73" t="str">
        <f ca="true">IF(ISBLANK('Data Summary'!A78),"",'Data Summary'!A78)</f>
        <v/>
      </c>
      <c r="B76" s="107"/>
      <c r="L76" s="107"/>
      <c r="V76" s="107"/>
      <c r="AF76" s="107"/>
      <c r="AP76" s="107"/>
      <c r="AZ76" s="107"/>
      <c r="BJ76" s="107"/>
      <c r="BT76" s="107"/>
      <c r="BU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73" t="str">
        <f ca="true">IF(ISBLANK('Data Summary'!A79),"",'Data Summary'!A79)</f>
        <v/>
      </c>
      <c r="B77" s="107"/>
      <c r="L77" s="107"/>
      <c r="V77" s="107"/>
      <c r="AF77" s="107"/>
      <c r="AP77" s="107"/>
      <c r="AZ77" s="107"/>
      <c r="BJ77" s="107"/>
      <c r="BT77" s="107"/>
      <c r="BU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73" t="str">
        <f ca="true">IF(ISBLANK('Data Summary'!A80),"",'Data Summary'!A80)</f>
        <v/>
      </c>
      <c r="B78" s="107"/>
      <c r="L78" s="107"/>
      <c r="V78" s="107"/>
      <c r="AF78" s="107"/>
      <c r="AP78" s="107"/>
      <c r="AZ78" s="107"/>
      <c r="BJ78" s="107"/>
      <c r="BT78" s="107"/>
      <c r="BU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73" t="str">
        <f ca="true">IF(ISBLANK('Data Summary'!A81),"",'Data Summary'!A81)</f>
        <v/>
      </c>
      <c r="B79" s="107"/>
      <c r="L79" s="107"/>
      <c r="V79" s="107"/>
      <c r="AF79" s="107"/>
      <c r="AP79" s="107"/>
      <c r="AZ79" s="107"/>
      <c r="BJ79" s="107"/>
      <c r="BT79" s="107"/>
      <c r="BU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73" t="str">
        <f ca="true">IF(ISBLANK('Data Summary'!A82),"",'Data Summary'!A82)</f>
        <v/>
      </c>
      <c r="B80" s="107"/>
      <c r="L80" s="107"/>
      <c r="V80" s="107"/>
      <c r="AF80" s="107"/>
      <c r="AP80" s="107"/>
      <c r="AZ80" s="107"/>
      <c r="BJ80" s="107"/>
      <c r="BT80" s="107"/>
      <c r="BU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73" t="str">
        <f ca="true">IF(ISBLANK('Data Summary'!A83),"",'Data Summary'!A83)</f>
        <v/>
      </c>
      <c r="B81" s="107"/>
      <c r="L81" s="107"/>
      <c r="V81" s="107"/>
      <c r="AF81" s="107"/>
      <c r="AP81" s="107"/>
      <c r="AZ81" s="107"/>
      <c r="BJ81" s="107"/>
      <c r="BT81" s="107"/>
      <c r="BU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73" t="str">
        <f ca="true">IF(ISBLANK('Data Summary'!A84),"",'Data Summary'!A84)</f>
        <v/>
      </c>
      <c r="B82" s="107"/>
      <c r="L82" s="107"/>
      <c r="V82" s="107"/>
      <c r="AF82" s="107"/>
      <c r="AP82" s="107"/>
      <c r="AZ82" s="107"/>
      <c r="BJ82" s="107"/>
      <c r="BT82" s="107"/>
      <c r="BU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73" t="str">
        <f ca="true">IF(ISBLANK('Data Summary'!A85),"",'Data Summary'!A85)</f>
        <v/>
      </c>
      <c r="B83" s="107"/>
      <c r="L83" s="107"/>
      <c r="V83" s="107"/>
      <c r="AF83" s="107"/>
      <c r="AP83" s="107"/>
      <c r="AZ83" s="107"/>
      <c r="BJ83" s="107"/>
      <c r="BT83" s="107"/>
      <c r="BU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73" t="str">
        <f ca="true">IF(ISBLANK('Data Summary'!A86),"",'Data Summary'!A86)</f>
        <v/>
      </c>
      <c r="B84" s="107"/>
      <c r="L84" s="107"/>
      <c r="V84" s="107"/>
      <c r="AF84" s="107"/>
      <c r="AP84" s="107"/>
      <c r="AZ84" s="107"/>
      <c r="BJ84" s="107"/>
      <c r="BT84" s="107"/>
      <c r="BU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73" t="str">
        <f ca="true">IF(ISBLANK('Data Summary'!A87),"",'Data Summary'!A87)</f>
        <v/>
      </c>
      <c r="B85" s="107"/>
      <c r="L85" s="107"/>
      <c r="V85" s="107"/>
      <c r="AF85" s="107"/>
      <c r="AP85" s="107"/>
      <c r="AZ85" s="107"/>
      <c r="BJ85" s="107"/>
      <c r="BT85" s="107"/>
      <c r="BU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73" t="str">
        <f ca="true">IF(ISBLANK('Data Summary'!A88),"",'Data Summary'!A88)</f>
        <v/>
      </c>
      <c r="B86" s="107"/>
      <c r="L86" s="107"/>
      <c r="V86" s="107"/>
      <c r="AF86" s="107"/>
      <c r="AP86" s="107"/>
      <c r="AZ86" s="107"/>
      <c r="BJ86" s="107"/>
      <c r="BT86" s="107"/>
      <c r="BU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73" t="str">
        <f ca="true">IF(ISBLANK('Data Summary'!A89),"",'Data Summary'!A89)</f>
        <v/>
      </c>
      <c r="B87" s="107"/>
      <c r="L87" s="107"/>
      <c r="V87" s="107"/>
      <c r="AF87" s="107"/>
      <c r="AP87" s="107"/>
      <c r="AZ87" s="107"/>
      <c r="BJ87" s="107"/>
      <c r="BT87" s="107"/>
      <c r="BU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73" t="str">
        <f ca="true">IF(ISBLANK('Data Summary'!A90),"",'Data Summary'!A90)</f>
        <v/>
      </c>
      <c r="B88" s="107"/>
      <c r="L88" s="107"/>
      <c r="V88" s="107"/>
      <c r="AF88" s="107"/>
      <c r="AP88" s="107"/>
      <c r="AZ88" s="107"/>
      <c r="BJ88" s="107"/>
      <c r="BT88" s="107"/>
      <c r="BU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73" t="str">
        <f ca="true">IF(ISBLANK('Data Summary'!A91),"",'Data Summary'!A91)</f>
        <v/>
      </c>
      <c r="B89" s="107"/>
      <c r="L89" s="107"/>
      <c r="V89" s="107"/>
      <c r="AF89" s="107"/>
      <c r="AP89" s="107"/>
      <c r="AZ89" s="107"/>
      <c r="BJ89" s="107"/>
      <c r="BT89" s="107"/>
      <c r="BU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73" t="str">
        <f ca="true">IF(ISBLANK('Data Summary'!A92),"",'Data Summary'!A92)</f>
        <v/>
      </c>
      <c r="B90" s="107"/>
      <c r="L90" s="107"/>
      <c r="V90" s="107"/>
      <c r="AF90" s="107"/>
      <c r="AP90" s="107"/>
      <c r="AZ90" s="107"/>
      <c r="BJ90" s="107"/>
      <c r="BT90" s="107"/>
      <c r="BU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73" t="str">
        <f ca="true">IF(ISBLANK('Data Summary'!A93),"",'Data Summary'!A93)</f>
        <v/>
      </c>
      <c r="B91" s="107"/>
      <c r="L91" s="107"/>
      <c r="V91" s="107"/>
      <c r="AF91" s="107"/>
      <c r="AP91" s="107"/>
      <c r="AZ91" s="107"/>
      <c r="BJ91" s="107"/>
      <c r="BT91" s="107"/>
      <c r="BU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73" t="str">
        <f ca="true">IF(ISBLANK('Data Summary'!A94),"",'Data Summary'!A94)</f>
        <v/>
      </c>
      <c r="B92" s="107"/>
      <c r="L92" s="107"/>
      <c r="V92" s="107"/>
      <c r="AF92" s="107"/>
      <c r="AP92" s="107"/>
      <c r="AZ92" s="107"/>
      <c r="BJ92" s="107"/>
      <c r="BT92" s="107"/>
      <c r="BU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73" t="str">
        <f ca="true">IF(ISBLANK('Data Summary'!A95),"",'Data Summary'!A95)</f>
        <v/>
      </c>
      <c r="B93" s="107"/>
      <c r="L93" s="107"/>
      <c r="V93" s="107"/>
      <c r="AF93" s="107"/>
      <c r="AP93" s="107"/>
      <c r="AZ93" s="107"/>
      <c r="BJ93" s="107"/>
      <c r="BT93" s="107"/>
      <c r="BU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73" t="str">
        <f ca="true">IF(ISBLANK('Data Summary'!A96),"",'Data Summary'!A96)</f>
        <v/>
      </c>
      <c r="B94" s="107"/>
      <c r="L94" s="107"/>
      <c r="V94" s="107"/>
      <c r="AF94" s="107"/>
      <c r="AP94" s="107"/>
      <c r="AZ94" s="107"/>
      <c r="BJ94" s="107"/>
      <c r="BT94" s="107"/>
      <c r="BU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73" t="str">
        <f ca="true">IF(ISBLANK('Data Summary'!A97),"",'Data Summary'!A97)</f>
        <v/>
      </c>
      <c r="B95" s="107"/>
      <c r="L95" s="107"/>
      <c r="V95" s="107"/>
      <c r="AF95" s="107"/>
      <c r="AP95" s="107"/>
      <c r="AZ95" s="107"/>
      <c r="BJ95" s="107"/>
      <c r="BT95" s="107"/>
      <c r="BU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73" t="str">
        <f ca="true">IF(ISBLANK('Data Summary'!A98),"",'Data Summary'!A98)</f>
        <v/>
      </c>
      <c r="B96" s="107"/>
      <c r="L96" s="107"/>
      <c r="V96" s="107"/>
      <c r="AF96" s="107"/>
      <c r="AP96" s="107"/>
      <c r="AZ96" s="107"/>
      <c r="BJ96" s="107"/>
      <c r="BT96" s="107"/>
      <c r="BU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73" t="str">
        <f ca="true">IF(ISBLANK('Data Summary'!A99),"",'Data Summary'!A99)</f>
        <v/>
      </c>
      <c r="B97" s="107"/>
      <c r="L97" s="107"/>
      <c r="V97" s="107"/>
      <c r="AF97" s="107"/>
      <c r="AP97" s="107"/>
      <c r="AZ97" s="107"/>
      <c r="BJ97" s="107"/>
      <c r="BT97" s="107"/>
      <c r="BU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73" t="str">
        <f ca="true">IF(ISBLANK('Data Summary'!A100),"",'Data Summary'!A100)</f>
        <v/>
      </c>
      <c r="B98" s="107"/>
      <c r="L98" s="107"/>
      <c r="V98" s="107"/>
      <c r="AF98" s="107"/>
      <c r="AP98" s="107"/>
      <c r="AZ98" s="107"/>
      <c r="BJ98" s="107"/>
      <c r="BT98" s="107"/>
      <c r="BU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73" t="str">
        <f ca="true">IF(ISBLANK('Data Summary'!A101),"",'Data Summary'!A101)</f>
        <v/>
      </c>
      <c r="B99" s="107"/>
      <c r="L99" s="107"/>
      <c r="V99" s="107"/>
      <c r="AF99" s="107"/>
      <c r="AP99" s="107"/>
      <c r="AZ99" s="107"/>
      <c r="BJ99" s="107"/>
      <c r="BT99" s="107"/>
      <c r="BU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73" t="str">
        <f ca="true">IF(ISBLANK('Data Summary'!A102),"",'Data Summary'!A102)</f>
        <v/>
      </c>
      <c r="B100" s="107"/>
      <c r="L100" s="107"/>
      <c r="V100" s="107"/>
      <c r="AF100" s="107"/>
      <c r="AP100" s="107"/>
      <c r="AZ100" s="107"/>
      <c r="BJ100" s="107"/>
      <c r="BT100" s="107"/>
      <c r="BU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73" t="str">
        <f ca="true">IF(ISBLANK('Data Summary'!A103),"",'Data Summary'!A103)</f>
        <v/>
      </c>
      <c r="B101" s="107"/>
      <c r="L101" s="107"/>
      <c r="V101" s="107"/>
      <c r="AF101" s="107"/>
      <c r="AP101" s="107"/>
      <c r="AZ101" s="107"/>
      <c r="BJ101" s="107"/>
      <c r="BT101" s="107"/>
      <c r="BU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73" t="str">
        <f ca="true">IF(ISBLANK('Data Summary'!A104),"",'Data Summary'!A104)</f>
        <v/>
      </c>
      <c r="B102" s="107"/>
      <c r="L102" s="107"/>
      <c r="V102" s="107"/>
      <c r="AF102" s="107"/>
      <c r="AP102" s="107"/>
      <c r="AZ102" s="107"/>
      <c r="BJ102" s="107"/>
      <c r="BT102" s="107"/>
      <c r="BU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73" t="str">
        <f ca="true">IF(ISBLANK('Data Summary'!A105),"",'Data Summary'!A105)</f>
        <v/>
      </c>
      <c r="B103" s="107"/>
      <c r="L103" s="107"/>
      <c r="V103" s="107"/>
      <c r="AF103" s="107"/>
      <c r="AP103" s="107"/>
      <c r="AZ103" s="107"/>
      <c r="BJ103" s="107"/>
      <c r="BT103" s="107"/>
      <c r="BU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73" t="str">
        <f ca="true">IF(ISBLANK('Data Summary'!A106),"",'Data Summary'!A106)</f>
        <v/>
      </c>
      <c r="B104" s="107"/>
      <c r="L104" s="107"/>
      <c r="V104" s="107"/>
      <c r="AF104" s="107"/>
      <c r="AP104" s="107"/>
      <c r="AZ104" s="107"/>
      <c r="BJ104" s="107"/>
      <c r="BT104" s="107"/>
      <c r="BU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73" t="str">
        <f ca="true">IF(ISBLANK('Data Summary'!A107),"",'Data Summary'!A107)</f>
        <v/>
      </c>
      <c r="B105" s="107"/>
      <c r="L105" s="107"/>
      <c r="V105" s="107"/>
      <c r="AF105" s="107"/>
      <c r="AP105" s="107"/>
      <c r="AZ105" s="107"/>
      <c r="BJ105" s="107"/>
      <c r="BT105" s="107"/>
      <c r="BU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73" t="str">
        <f ca="true">IF(ISBLANK('Data Summary'!A108),"",'Data Summary'!A108)</f>
        <v/>
      </c>
      <c r="B106" s="107"/>
      <c r="L106" s="107"/>
      <c r="V106" s="107"/>
      <c r="AF106" s="107"/>
      <c r="AP106" s="107"/>
      <c r="AZ106" s="107"/>
      <c r="BJ106" s="107"/>
      <c r="BT106" s="107"/>
      <c r="BU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73" t="str">
        <f ca="true">IF(ISBLANK('Data Summary'!A109),"",'Data Summary'!A109)</f>
        <v/>
      </c>
      <c r="B107" s="107"/>
      <c r="L107" s="107"/>
      <c r="V107" s="107"/>
      <c r="AF107" s="107"/>
      <c r="AP107" s="107"/>
      <c r="AZ107" s="107"/>
      <c r="BJ107" s="107"/>
      <c r="BT107" s="107"/>
      <c r="BU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73" t="str">
        <f ca="true">IF(ISBLANK('Data Summary'!A110),"",'Data Summary'!A110)</f>
        <v/>
      </c>
      <c r="B108" s="107"/>
      <c r="L108" s="107"/>
      <c r="V108" s="107"/>
      <c r="AF108" s="107"/>
      <c r="AP108" s="107"/>
      <c r="AZ108" s="107"/>
      <c r="BJ108" s="107"/>
      <c r="BT108" s="107"/>
      <c r="BU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73" t="str">
        <f ca="true">IF(ISBLANK('Data Summary'!A111),"",'Data Summary'!A111)</f>
        <v/>
      </c>
      <c r="B109" s="107"/>
      <c r="L109" s="107"/>
      <c r="V109" s="107"/>
      <c r="AF109" s="107"/>
      <c r="AP109" s="107"/>
      <c r="AZ109" s="107"/>
      <c r="BJ109" s="107"/>
      <c r="BT109" s="107"/>
      <c r="BU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73" t="str">
        <f ca="true">IF(ISBLANK('Data Summary'!A112),"",'Data Summary'!A112)</f>
        <v/>
      </c>
      <c r="B110" s="107"/>
      <c r="L110" s="107"/>
      <c r="V110" s="107"/>
      <c r="AF110" s="107"/>
      <c r="AP110" s="107"/>
      <c r="AZ110" s="107"/>
      <c r="BJ110" s="107"/>
      <c r="BT110" s="107"/>
      <c r="BU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73" t="str">
        <f ca="true">IF(ISBLANK('Data Summary'!A113),"",'Data Summary'!A113)</f>
        <v/>
      </c>
      <c r="B111" s="107"/>
      <c r="L111" s="107"/>
      <c r="V111" s="107"/>
      <c r="AF111" s="107"/>
      <c r="AP111" s="107"/>
      <c r="AZ111" s="107"/>
      <c r="BJ111" s="107"/>
      <c r="BT111" s="107"/>
      <c r="BU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73" t="str">
        <f ca="true">IF(ISBLANK('Data Summary'!A114),"",'Data Summary'!A114)</f>
        <v/>
      </c>
      <c r="B112" s="107"/>
      <c r="L112" s="107"/>
      <c r="V112" s="107"/>
      <c r="AF112" s="107"/>
      <c r="AP112" s="107"/>
      <c r="AZ112" s="107"/>
      <c r="BJ112" s="107"/>
      <c r="BT112" s="107"/>
      <c r="BU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73" t="str">
        <f ca="true">IF(ISBLANK('Data Summary'!A115),"",'Data Summary'!A115)</f>
        <v/>
      </c>
      <c r="B113" s="107"/>
      <c r="L113" s="107"/>
      <c r="V113" s="107"/>
      <c r="AF113" s="107"/>
      <c r="AP113" s="107"/>
      <c r="AZ113" s="107"/>
      <c r="BJ113" s="107"/>
      <c r="BT113" s="107"/>
      <c r="BU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73" t="str">
        <f ca="true">IF(ISBLANK('Data Summary'!A116),"",'Data Summary'!A116)</f>
        <v/>
      </c>
      <c r="B114" s="107"/>
      <c r="L114" s="107"/>
      <c r="V114" s="107"/>
      <c r="AF114" s="107"/>
      <c r="AP114" s="107"/>
      <c r="AZ114" s="107"/>
      <c r="BJ114" s="107"/>
      <c r="BT114" s="107"/>
      <c r="BU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73" t="str">
        <f ca="true">IF(ISBLANK('Data Summary'!A117),"",'Data Summary'!A117)</f>
        <v/>
      </c>
      <c r="B115" s="107"/>
      <c r="L115" s="107"/>
      <c r="V115" s="107"/>
      <c r="AF115" s="107"/>
      <c r="AP115" s="107"/>
      <c r="AZ115" s="107"/>
      <c r="BJ115" s="107"/>
      <c r="BT115" s="107"/>
      <c r="BU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73" t="str">
        <f ca="true">IF(ISBLANK('Data Summary'!A118),"",'Data Summary'!A118)</f>
        <v/>
      </c>
      <c r="B116" s="107"/>
      <c r="L116" s="107"/>
      <c r="V116" s="107"/>
      <c r="AF116" s="107"/>
      <c r="AP116" s="107"/>
      <c r="AZ116" s="107"/>
      <c r="BJ116" s="107"/>
      <c r="BT116" s="107"/>
      <c r="BU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73" t="str">
        <f ca="true">IF(ISBLANK('Data Summary'!A119),"",'Data Summary'!A119)</f>
        <v/>
      </c>
      <c r="B117" s="107"/>
      <c r="L117" s="107"/>
      <c r="V117" s="107"/>
      <c r="AF117" s="107"/>
      <c r="AP117" s="107"/>
      <c r="AZ117" s="107"/>
      <c r="BJ117" s="107"/>
      <c r="BT117" s="107"/>
      <c r="BU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73" t="str">
        <f ca="true">IF(ISBLANK('Data Summary'!A120),"",'Data Summary'!A120)</f>
        <v/>
      </c>
      <c r="B118" s="107"/>
      <c r="L118" s="107"/>
      <c r="V118" s="107"/>
      <c r="AF118" s="107"/>
      <c r="AP118" s="107"/>
      <c r="AZ118" s="107"/>
      <c r="BJ118" s="107"/>
      <c r="BT118" s="107"/>
      <c r="BU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73" t="str">
        <f ca="true">IF(ISBLANK('Data Summary'!A121),"",'Data Summary'!A121)</f>
        <v/>
      </c>
      <c r="B119" s="107"/>
      <c r="L119" s="107"/>
      <c r="V119" s="107"/>
      <c r="AF119" s="107"/>
      <c r="AP119" s="107"/>
      <c r="AZ119" s="107"/>
      <c r="BJ119" s="107"/>
      <c r="BT119" s="107"/>
      <c r="BU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73" t="str">
        <f ca="true">IF(ISBLANK('Data Summary'!A122),"",'Data Summary'!A122)</f>
        <v/>
      </c>
      <c r="B120" s="107"/>
      <c r="L120" s="107"/>
      <c r="V120" s="107"/>
      <c r="AF120" s="107"/>
      <c r="AP120" s="107"/>
      <c r="AZ120" s="107"/>
      <c r="BJ120" s="107"/>
      <c r="BT120" s="107"/>
      <c r="BU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73" t="str">
        <f ca="true">IF(ISBLANK('Data Summary'!A123),"",'Data Summary'!A123)</f>
        <v/>
      </c>
      <c r="B121" s="107"/>
      <c r="L121" s="107"/>
      <c r="V121" s="107"/>
      <c r="AF121" s="107"/>
      <c r="AP121" s="107"/>
      <c r="AZ121" s="107"/>
      <c r="BJ121" s="107"/>
      <c r="BT121" s="107"/>
      <c r="BU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73" t="str">
        <f ca="true">IF(ISBLANK('Data Summary'!A124),"",'Data Summary'!A124)</f>
        <v/>
      </c>
      <c r="B122" s="107"/>
      <c r="L122" s="107"/>
      <c r="V122" s="107"/>
      <c r="AF122" s="107"/>
      <c r="AP122" s="107"/>
      <c r="AZ122" s="107"/>
      <c r="BJ122" s="107"/>
      <c r="BT122" s="107"/>
      <c r="BU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73" t="str">
        <f ca="true">IF(ISBLANK('Data Summary'!A125),"",'Data Summary'!A125)</f>
        <v/>
      </c>
      <c r="B123" s="107"/>
      <c r="L123" s="107"/>
      <c r="V123" s="107"/>
      <c r="AF123" s="107"/>
      <c r="AP123" s="107"/>
      <c r="AZ123" s="107"/>
      <c r="BJ123" s="107"/>
      <c r="BT123" s="107"/>
      <c r="BU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73" t="str">
        <f ca="true">IF(ISBLANK('Data Summary'!A126),"",'Data Summary'!A126)</f>
        <v/>
      </c>
      <c r="B124" s="107"/>
      <c r="L124" s="107"/>
      <c r="V124" s="107"/>
      <c r="AF124" s="107"/>
      <c r="AP124" s="107"/>
      <c r="AZ124" s="107"/>
      <c r="BJ124" s="107"/>
      <c r="BT124" s="107"/>
      <c r="BU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73" t="str">
        <f ca="true">IF(ISBLANK('Data Summary'!A127),"",'Data Summary'!A127)</f>
        <v/>
      </c>
      <c r="B125" s="107"/>
      <c r="L125" s="107"/>
      <c r="V125" s="107"/>
      <c r="AF125" s="107"/>
      <c r="AP125" s="107"/>
      <c r="AZ125" s="107"/>
      <c r="BJ125" s="107"/>
      <c r="BT125" s="107"/>
      <c r="BU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73" t="str">
        <f ca="true">IF(ISBLANK('Data Summary'!A128),"",'Data Summary'!A128)</f>
        <v/>
      </c>
      <c r="B126" s="107"/>
      <c r="L126" s="107"/>
      <c r="V126" s="107"/>
      <c r="AF126" s="107"/>
      <c r="AP126" s="107"/>
      <c r="AZ126" s="107"/>
      <c r="BJ126" s="107"/>
      <c r="BT126" s="107"/>
      <c r="BU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73" t="str">
        <f ca="true">IF(ISBLANK('Data Summary'!A129),"",'Data Summary'!A129)</f>
        <v/>
      </c>
      <c r="B127" s="107"/>
      <c r="L127" s="107"/>
      <c r="V127" s="107"/>
      <c r="AF127" s="107"/>
      <c r="AP127" s="107"/>
      <c r="AZ127" s="107"/>
      <c r="BJ127" s="107"/>
      <c r="BT127" s="107"/>
      <c r="BU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73" t="str">
        <f ca="true">IF(ISBLANK('Data Summary'!A130),"",'Data Summary'!A130)</f>
        <v/>
      </c>
      <c r="B128" s="107"/>
      <c r="L128" s="107"/>
      <c r="V128" s="107"/>
      <c r="AF128" s="107"/>
      <c r="AP128" s="107"/>
      <c r="AZ128" s="107"/>
      <c r="BJ128" s="107"/>
      <c r="BT128" s="107"/>
      <c r="BU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73" t="str">
        <f ca="true">IF(ISBLANK('Data Summary'!A131),"",'Data Summary'!A131)</f>
        <v/>
      </c>
      <c r="B129" s="107"/>
      <c r="L129" s="107"/>
      <c r="V129" s="107"/>
      <c r="AF129" s="107"/>
      <c r="AP129" s="107"/>
      <c r="AZ129" s="107"/>
      <c r="BJ129" s="107"/>
      <c r="BT129" s="107"/>
      <c r="BU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73" t="str">
        <f ca="true">IF(ISBLANK('Data Summary'!A132),"",'Data Summary'!A132)</f>
        <v/>
      </c>
      <c r="B130" s="107"/>
      <c r="L130" s="107"/>
      <c r="V130" s="107"/>
      <c r="AF130" s="107"/>
      <c r="AP130" s="107"/>
      <c r="AZ130" s="107"/>
      <c r="BJ130" s="107"/>
      <c r="BT130" s="107"/>
      <c r="BU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73" t="str">
        <f ca="true">IF(ISBLANK('Data Summary'!A133),"",'Data Summary'!A133)</f>
        <v/>
      </c>
      <c r="B131" s="107"/>
      <c r="L131" s="107"/>
      <c r="V131" s="107"/>
      <c r="AF131" s="107"/>
      <c r="AP131" s="107"/>
      <c r="AZ131" s="107"/>
      <c r="BJ131" s="107"/>
      <c r="BT131" s="107"/>
      <c r="BU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73" t="str">
        <f ca="true">IF(ISBLANK('Data Summary'!A134),"",'Data Summary'!A134)</f>
        <v/>
      </c>
      <c r="B132" s="107"/>
      <c r="L132" s="107"/>
      <c r="V132" s="107"/>
      <c r="AF132" s="107"/>
      <c r="AP132" s="107"/>
      <c r="AZ132" s="107"/>
      <c r="BJ132" s="107"/>
      <c r="BT132" s="107"/>
      <c r="BU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73" t="str">
        <f ca="true">IF(ISBLANK('Data Summary'!A135),"",'Data Summary'!A135)</f>
        <v/>
      </c>
      <c r="B133" s="107"/>
      <c r="L133" s="107"/>
      <c r="V133" s="107"/>
      <c r="AF133" s="107"/>
      <c r="AP133" s="107"/>
      <c r="AZ133" s="107"/>
      <c r="BJ133" s="107"/>
      <c r="BT133" s="107"/>
      <c r="BU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73" t="str">
        <f ca="true">IF(ISBLANK('Data Summary'!A136),"",'Data Summary'!A136)</f>
        <v/>
      </c>
      <c r="B134" s="107"/>
      <c r="L134" s="107"/>
      <c r="V134" s="107"/>
      <c r="AF134" s="107"/>
      <c r="AP134" s="107"/>
      <c r="AZ134" s="107"/>
      <c r="BJ134" s="107"/>
      <c r="BT134" s="107"/>
      <c r="BU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73" t="str">
        <f ca="true">IF(ISBLANK('Data Summary'!A137),"",'Data Summary'!A137)</f>
        <v/>
      </c>
      <c r="B135" s="107"/>
      <c r="L135" s="107"/>
      <c r="V135" s="107"/>
      <c r="AF135" s="107"/>
      <c r="AP135" s="107"/>
      <c r="AZ135" s="107"/>
      <c r="BJ135" s="107"/>
      <c r="BT135" s="107"/>
      <c r="BU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73" t="str">
        <f ca="true">IF(ISBLANK('Data Summary'!A138),"",'Data Summary'!A138)</f>
        <v/>
      </c>
      <c r="B136" s="107"/>
      <c r="L136" s="107"/>
      <c r="V136" s="107"/>
      <c r="AF136" s="107"/>
      <c r="AP136" s="107"/>
      <c r="AZ136" s="107"/>
      <c r="BJ136" s="107"/>
      <c r="BT136" s="107"/>
      <c r="BU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73" t="str">
        <f ca="true">IF(ISBLANK('Data Summary'!A139),"",'Data Summary'!A139)</f>
        <v/>
      </c>
      <c r="B137" s="107"/>
      <c r="L137" s="107"/>
      <c r="V137" s="107"/>
      <c r="AF137" s="107"/>
      <c r="AP137" s="107"/>
      <c r="AZ137" s="107"/>
      <c r="BJ137" s="107"/>
      <c r="BT137" s="107"/>
      <c r="BU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73" t="str">
        <f ca="true">IF(ISBLANK('Data Summary'!A140),"",'Data Summary'!A140)</f>
        <v/>
      </c>
      <c r="B138" s="107"/>
      <c r="L138" s="107"/>
      <c r="V138" s="107"/>
      <c r="AF138" s="107"/>
      <c r="AP138" s="107"/>
      <c r="AZ138" s="107"/>
      <c r="BJ138" s="107"/>
      <c r="BT138" s="107"/>
      <c r="BU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73" t="str">
        <f ca="true">IF(ISBLANK('Data Summary'!A141),"",'Data Summary'!A141)</f>
        <v/>
      </c>
      <c r="B139" s="107"/>
      <c r="L139" s="107"/>
      <c r="V139" s="107"/>
      <c r="AF139" s="107"/>
      <c r="AP139" s="107"/>
      <c r="AZ139" s="107"/>
      <c r="BJ139" s="107"/>
      <c r="BT139" s="107"/>
      <c r="BU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73" t="str">
        <f ca="true">IF(ISBLANK('Data Summary'!A142),"",'Data Summary'!A142)</f>
        <v/>
      </c>
      <c r="B140" s="107"/>
      <c r="L140" s="107"/>
      <c r="V140" s="107"/>
      <c r="AF140" s="107"/>
      <c r="AP140" s="107"/>
      <c r="AZ140" s="107"/>
      <c r="BJ140" s="107"/>
      <c r="BT140" s="107"/>
      <c r="BU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73" t="str">
        <f ca="true">IF(ISBLANK('Data Summary'!A143),"",'Data Summary'!A143)</f>
        <v/>
      </c>
      <c r="B141" s="107"/>
      <c r="L141" s="107"/>
      <c r="V141" s="107"/>
      <c r="AF141" s="107"/>
      <c r="AP141" s="107"/>
      <c r="AZ141" s="107"/>
      <c r="BJ141" s="107"/>
      <c r="BT141" s="107"/>
      <c r="BU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73" t="str">
        <f ca="true">IF(ISBLANK('Data Summary'!A144),"",'Data Summary'!A144)</f>
        <v/>
      </c>
      <c r="B142" s="107"/>
      <c r="L142" s="107"/>
      <c r="V142" s="107"/>
      <c r="AF142" s="107"/>
      <c r="AP142" s="107"/>
      <c r="AZ142" s="107"/>
      <c r="BJ142" s="107"/>
      <c r="BT142" s="107"/>
      <c r="BU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73" t="str">
        <f ca="true">IF(ISBLANK('Data Summary'!A145),"",'Data Summary'!A145)</f>
        <v/>
      </c>
      <c r="B143" s="107"/>
      <c r="L143" s="107"/>
      <c r="V143" s="107"/>
      <c r="AF143" s="107"/>
      <c r="AP143" s="107"/>
      <c r="AZ143" s="107"/>
      <c r="BJ143" s="107"/>
      <c r="BT143" s="107"/>
      <c r="BU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73" t="str">
        <f ca="true">IF(ISBLANK('Data Summary'!A146),"",'Data Summary'!A146)</f>
        <v/>
      </c>
      <c r="B144" s="107"/>
      <c r="L144" s="107"/>
      <c r="V144" s="107"/>
      <c r="AF144" s="107"/>
      <c r="AP144" s="107"/>
      <c r="AZ144" s="107"/>
      <c r="BJ144" s="107"/>
      <c r="BT144" s="107"/>
      <c r="BU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73" t="str">
        <f ca="true">IF(ISBLANK('Data Summary'!A147),"",'Data Summary'!A147)</f>
        <v/>
      </c>
      <c r="B145" s="107"/>
      <c r="L145" s="107"/>
      <c r="V145" s="107"/>
      <c r="AF145" s="107"/>
      <c r="AP145" s="107"/>
      <c r="AZ145" s="107"/>
      <c r="BJ145" s="107"/>
      <c r="BT145" s="107"/>
      <c r="BU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73" t="str">
        <f ca="true">IF(ISBLANK('Data Summary'!A148),"",'Data Summary'!A148)</f>
        <v/>
      </c>
      <c r="B146" s="107"/>
      <c r="L146" s="107"/>
      <c r="V146" s="107"/>
      <c r="AF146" s="107"/>
      <c r="AP146" s="107"/>
      <c r="AZ146" s="107"/>
      <c r="BJ146" s="107"/>
      <c r="BT146" s="107"/>
      <c r="BU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73" t="str">
        <f ca="true">IF(ISBLANK('Data Summary'!A149),"",'Data Summary'!A149)</f>
        <v/>
      </c>
      <c r="B147" s="107"/>
      <c r="L147" s="107"/>
      <c r="V147" s="107"/>
      <c r="AF147" s="107"/>
      <c r="AP147" s="107"/>
      <c r="AZ147" s="107"/>
      <c r="BJ147" s="107"/>
      <c r="BT147" s="107"/>
      <c r="BU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73" t="str">
        <f ca="true">IF(ISBLANK('Data Summary'!A150),"",'Data Summary'!A150)</f>
        <v/>
      </c>
      <c r="B148" s="107"/>
      <c r="L148" s="107"/>
      <c r="V148" s="107"/>
      <c r="AF148" s="107"/>
      <c r="AP148" s="107"/>
      <c r="AZ148" s="107"/>
      <c r="BJ148" s="107"/>
      <c r="BT148" s="107"/>
      <c r="BU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73" t="str">
        <f ca="true">IF(ISBLANK('Data Summary'!A151),"",'Data Summary'!A151)</f>
        <v/>
      </c>
      <c r="B149" s="107"/>
      <c r="L149" s="107"/>
      <c r="V149" s="107"/>
      <c r="AF149" s="107"/>
      <c r="AP149" s="107"/>
      <c r="AZ149" s="107"/>
      <c r="BJ149" s="107"/>
      <c r="BT149" s="107"/>
      <c r="BU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73" t="str">
        <f ca="true">IF(ISBLANK('Data Summary'!A152),"",'Data Summary'!A152)</f>
        <v/>
      </c>
      <c r="B150" s="107"/>
      <c r="L150" s="107"/>
      <c r="V150" s="107"/>
      <c r="AF150" s="107"/>
      <c r="AP150" s="107"/>
      <c r="AZ150" s="107"/>
      <c r="BJ150" s="107"/>
      <c r="BT150" s="107"/>
      <c r="BU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73" t="str">
        <f ca="true">IF(ISBLANK('Data Summary'!A153),"",'Data Summary'!A153)</f>
        <v/>
      </c>
      <c r="B151" s="107"/>
      <c r="L151" s="107"/>
      <c r="V151" s="107"/>
      <c r="AF151" s="107"/>
      <c r="AP151" s="107"/>
      <c r="AZ151" s="107"/>
      <c r="BJ151" s="107"/>
      <c r="BT151" s="107"/>
      <c r="BU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71"/>
      <c r="B152" s="107"/>
      <c r="L152" s="107"/>
      <c r="V152" s="107"/>
      <c r="AF152" s="107"/>
      <c r="AP152" s="107"/>
      <c r="AZ152" s="107"/>
      <c r="BJ152" s="107"/>
      <c r="BT152" s="107"/>
      <c r="BU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71"/>
      <c r="B153" s="107"/>
      <c r="L153" s="107"/>
      <c r="V153" s="107"/>
      <c r="AF153" s="107"/>
      <c r="AP153" s="107"/>
      <c r="AZ153" s="107"/>
      <c r="BJ153" s="107"/>
      <c r="BT153" s="107"/>
      <c r="BU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71"/>
      <c r="B154" s="107"/>
      <c r="L154" s="107"/>
      <c r="V154" s="107"/>
      <c r="AF154" s="107"/>
      <c r="AP154" s="107"/>
      <c r="AZ154" s="107"/>
      <c r="BJ154" s="107"/>
      <c r="BT154" s="107"/>
      <c r="BU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71"/>
      <c r="B155" s="107"/>
      <c r="L155" s="107"/>
      <c r="V155" s="107"/>
      <c r="AF155" s="107"/>
      <c r="AP155" s="107"/>
      <c r="AZ155" s="107"/>
      <c r="BJ155" s="107"/>
      <c r="BT155" s="107"/>
      <c r="BU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71"/>
      <c r="B156" s="107"/>
      <c r="L156" s="107"/>
      <c r="V156" s="107"/>
      <c r="AF156" s="107"/>
      <c r="AP156" s="107"/>
      <c r="AZ156" s="107"/>
      <c r="BJ156" s="107"/>
      <c r="BT156" s="107"/>
      <c r="BU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71"/>
      <c r="B157" s="107"/>
      <c r="L157" s="107"/>
      <c r="V157" s="107"/>
      <c r="AF157" s="107"/>
      <c r="AP157" s="107"/>
      <c r="AZ157" s="107"/>
      <c r="BJ157" s="107"/>
      <c r="BT157" s="107"/>
      <c r="BU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71"/>
      <c r="B158" s="107"/>
      <c r="L158" s="107"/>
      <c r="V158" s="107"/>
      <c r="AF158" s="107"/>
      <c r="AP158" s="107"/>
      <c r="AZ158" s="107"/>
      <c r="BJ158" s="107"/>
      <c r="BT158" s="107"/>
      <c r="BU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71"/>
      <c r="B159" s="107"/>
      <c r="L159" s="107"/>
      <c r="V159" s="107"/>
      <c r="AF159" s="107"/>
      <c r="AP159" s="107"/>
      <c r="AZ159" s="107"/>
      <c r="BJ159" s="107"/>
      <c r="BT159" s="107"/>
      <c r="BU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71"/>
      <c r="B160" s="107"/>
      <c r="L160" s="107"/>
      <c r="V160" s="107"/>
      <c r="AF160" s="107"/>
      <c r="AP160" s="107"/>
      <c r="AZ160" s="107"/>
      <c r="BJ160" s="107"/>
      <c r="BT160" s="107"/>
      <c r="BU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71"/>
      <c r="B161" s="107"/>
      <c r="L161" s="107"/>
      <c r="V161" s="107"/>
      <c r="AF161" s="107"/>
      <c r="AP161" s="107"/>
      <c r="AZ161" s="107"/>
      <c r="BJ161" s="107"/>
      <c r="BT161" s="107"/>
      <c r="BU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71"/>
      <c r="B162" s="107"/>
      <c r="L162" s="107"/>
      <c r="V162" s="107"/>
      <c r="AF162" s="107"/>
      <c r="AP162" s="107"/>
      <c r="AZ162" s="107"/>
      <c r="BJ162" s="107"/>
      <c r="BT162" s="107"/>
      <c r="BU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71"/>
      <c r="B163" s="107"/>
      <c r="L163" s="107"/>
      <c r="V163" s="107"/>
      <c r="AF163" s="107"/>
      <c r="AP163" s="107"/>
      <c r="AZ163" s="107"/>
      <c r="BJ163" s="107"/>
      <c r="BT163" s="107"/>
      <c r="BU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71"/>
      <c r="B164" s="107"/>
      <c r="L164" s="107"/>
      <c r="V164" s="107"/>
      <c r="AF164" s="107"/>
      <c r="AP164" s="107"/>
      <c r="AZ164" s="107"/>
      <c r="BJ164" s="107"/>
      <c r="BT164" s="107"/>
      <c r="BU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71"/>
      <c r="B165" s="107"/>
      <c r="L165" s="107"/>
      <c r="V165" s="107"/>
      <c r="AF165" s="107"/>
      <c r="AP165" s="107"/>
      <c r="AZ165" s="107"/>
      <c r="BJ165" s="107"/>
      <c r="BT165" s="107"/>
      <c r="BU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71"/>
      <c r="B166" s="107"/>
      <c r="L166" s="107"/>
      <c r="V166" s="107"/>
      <c r="AF166" s="107"/>
      <c r="AP166" s="107"/>
      <c r="AZ166" s="107"/>
      <c r="BJ166" s="107"/>
      <c r="BT166" s="107"/>
      <c r="BU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71"/>
      <c r="B167" s="107"/>
      <c r="L167" s="107"/>
      <c r="V167" s="107"/>
      <c r="AF167" s="107"/>
      <c r="AP167" s="107"/>
      <c r="AZ167" s="107"/>
      <c r="BJ167" s="107"/>
      <c r="BT167" s="107"/>
      <c r="BU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71"/>
      <c r="B168" s="107"/>
      <c r="L168" s="107"/>
      <c r="V168" s="107"/>
      <c r="AF168" s="107"/>
      <c r="AP168" s="107"/>
      <c r="AZ168" s="107"/>
      <c r="BJ168" s="107"/>
      <c r="BT168" s="107"/>
      <c r="BU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71"/>
      <c r="B169" s="107"/>
      <c r="L169" s="107"/>
      <c r="V169" s="107"/>
      <c r="AF169" s="107"/>
      <c r="AP169" s="107"/>
      <c r="AZ169" s="107"/>
      <c r="BJ169" s="107"/>
      <c r="BT169" s="107"/>
      <c r="BU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71"/>
      <c r="B170" s="107"/>
      <c r="L170" s="107"/>
      <c r="V170" s="107"/>
      <c r="AF170" s="107"/>
      <c r="AP170" s="107"/>
      <c r="AZ170" s="107"/>
      <c r="BJ170" s="107"/>
      <c r="BT170" s="107"/>
      <c r="BU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71"/>
      <c r="B171" s="107"/>
      <c r="L171" s="107"/>
      <c r="V171" s="107"/>
      <c r="AF171" s="107"/>
      <c r="AP171" s="107"/>
      <c r="AZ171" s="107"/>
      <c r="BJ171" s="107"/>
      <c r="BT171" s="107"/>
      <c r="BU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71"/>
      <c r="B172" s="107"/>
      <c r="L172" s="107"/>
      <c r="V172" s="107"/>
      <c r="AF172" s="107"/>
      <c r="AP172" s="107"/>
      <c r="AZ172" s="107"/>
      <c r="BJ172" s="107"/>
      <c r="BT172" s="107"/>
      <c r="BU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71"/>
      <c r="B173" s="107"/>
      <c r="L173" s="107"/>
      <c r="V173" s="107"/>
      <c r="AF173" s="107"/>
      <c r="AP173" s="107"/>
      <c r="AZ173" s="107"/>
      <c r="BJ173" s="107"/>
      <c r="BT173" s="107"/>
      <c r="BU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71"/>
      <c r="B174" s="107"/>
      <c r="L174" s="107"/>
      <c r="V174" s="107"/>
      <c r="AF174" s="107"/>
      <c r="AP174" s="107"/>
      <c r="AZ174" s="107"/>
      <c r="BJ174" s="107"/>
      <c r="BT174" s="107"/>
      <c r="BU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71"/>
      <c r="B175" s="107"/>
      <c r="L175" s="107"/>
      <c r="V175" s="107"/>
      <c r="AF175" s="107"/>
      <c r="AP175" s="107"/>
      <c r="AZ175" s="107"/>
      <c r="BJ175" s="107"/>
      <c r="BT175" s="107"/>
      <c r="BU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71"/>
      <c r="B176" s="107"/>
      <c r="L176" s="107"/>
      <c r="V176" s="107"/>
      <c r="AF176" s="107"/>
      <c r="AP176" s="107"/>
      <c r="AZ176" s="107"/>
      <c r="BJ176" s="107"/>
      <c r="BT176" s="107"/>
      <c r="BU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71"/>
      <c r="B177" s="107"/>
      <c r="L177" s="107"/>
      <c r="V177" s="107"/>
      <c r="AF177" s="107"/>
      <c r="AP177" s="107"/>
      <c r="AZ177" s="107"/>
      <c r="BJ177" s="107"/>
      <c r="BT177" s="107"/>
      <c r="BU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71"/>
      <c r="B178" s="107"/>
      <c r="L178" s="107"/>
      <c r="V178" s="107"/>
      <c r="AF178" s="107"/>
      <c r="AP178" s="107"/>
      <c r="AZ178" s="107"/>
      <c r="BJ178" s="107"/>
      <c r="BT178" s="107"/>
      <c r="BU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71"/>
      <c r="B179" s="107"/>
      <c r="L179" s="107"/>
      <c r="V179" s="107"/>
      <c r="AF179" s="107"/>
      <c r="AP179" s="107"/>
      <c r="AZ179" s="107"/>
      <c r="BJ179" s="107"/>
      <c r="BT179" s="107"/>
      <c r="BU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71"/>
      <c r="B180" s="107"/>
      <c r="L180" s="107"/>
      <c r="V180" s="107"/>
      <c r="AF180" s="107"/>
      <c r="AP180" s="107"/>
      <c r="AZ180" s="107"/>
      <c r="BJ180" s="107"/>
      <c r="BT180" s="107"/>
      <c r="BU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71"/>
      <c r="B181" s="107"/>
      <c r="L181" s="107"/>
      <c r="V181" s="107"/>
      <c r="AF181" s="107"/>
      <c r="AP181" s="107"/>
      <c r="AZ181" s="107"/>
      <c r="BJ181" s="107"/>
      <c r="BT181" s="107"/>
      <c r="BU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71"/>
      <c r="B182" s="107"/>
      <c r="L182" s="107"/>
      <c r="V182" s="107"/>
      <c r="AF182" s="107"/>
      <c r="AP182" s="107"/>
      <c r="AZ182" s="107"/>
      <c r="BJ182" s="107"/>
      <c r="BT182" s="107"/>
      <c r="BU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71"/>
      <c r="B183" s="107"/>
      <c r="L183" s="107"/>
      <c r="V183" s="107"/>
      <c r="AF183" s="107"/>
      <c r="AP183" s="107"/>
      <c r="AZ183" s="107"/>
      <c r="BJ183" s="107"/>
      <c r="BT183" s="107"/>
      <c r="BU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71"/>
      <c r="B184" s="107"/>
      <c r="L184" s="107"/>
      <c r="V184" s="107"/>
      <c r="AF184" s="107"/>
      <c r="AP184" s="107"/>
      <c r="AZ184" s="107"/>
      <c r="BJ184" s="107"/>
      <c r="BT184" s="107"/>
      <c r="BU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71"/>
      <c r="B185" s="107"/>
      <c r="L185" s="107"/>
      <c r="V185" s="107"/>
      <c r="AF185" s="107"/>
      <c r="AP185" s="107"/>
      <c r="AZ185" s="107"/>
      <c r="BJ185" s="107"/>
      <c r="BT185" s="107"/>
      <c r="BU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71"/>
      <c r="B186" s="107"/>
      <c r="L186" s="107"/>
      <c r="V186" s="107"/>
      <c r="AF186" s="107"/>
      <c r="AP186" s="107"/>
      <c r="AZ186" s="107"/>
      <c r="BJ186" s="107"/>
      <c r="BT186" s="107"/>
      <c r="BU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71"/>
      <c r="B187" s="107"/>
      <c r="L187" s="107"/>
      <c r="V187" s="107"/>
      <c r="AF187" s="107"/>
      <c r="AP187" s="107"/>
      <c r="AZ187" s="107"/>
      <c r="BJ187" s="107"/>
      <c r="BT187" s="107"/>
      <c r="BU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71"/>
      <c r="B188" s="107"/>
      <c r="L188" s="107"/>
      <c r="V188" s="107"/>
      <c r="AF188" s="107"/>
      <c r="AP188" s="107"/>
      <c r="AZ188" s="107"/>
      <c r="BJ188" s="107"/>
      <c r="BT188" s="107"/>
      <c r="BU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71"/>
      <c r="B189" s="107"/>
      <c r="L189" s="107"/>
      <c r="V189" s="107"/>
      <c r="AF189" s="107"/>
      <c r="AP189" s="107"/>
      <c r="AZ189" s="107"/>
      <c r="BJ189" s="107"/>
      <c r="BT189" s="107"/>
      <c r="BU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71"/>
      <c r="B190" s="107"/>
      <c r="L190" s="107"/>
      <c r="V190" s="107"/>
      <c r="AF190" s="107"/>
      <c r="AP190" s="107"/>
      <c r="AZ190" s="107"/>
      <c r="BJ190" s="107"/>
      <c r="BT190" s="107"/>
      <c r="BU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71"/>
      <c r="B191" s="107"/>
      <c r="L191" s="107"/>
      <c r="V191" s="107"/>
      <c r="AF191" s="107"/>
      <c r="AP191" s="107"/>
      <c r="AZ191" s="107"/>
      <c r="BJ191" s="107"/>
      <c r="BT191" s="107"/>
      <c r="BU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71"/>
      <c r="B192" s="107"/>
      <c r="L192" s="107"/>
      <c r="V192" s="107"/>
      <c r="AF192" s="107"/>
      <c r="AP192" s="107"/>
      <c r="AZ192" s="107"/>
      <c r="BJ192" s="107"/>
      <c r="BT192" s="107"/>
      <c r="BU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71"/>
      <c r="B193" s="107"/>
      <c r="L193" s="107"/>
      <c r="V193" s="107"/>
      <c r="AF193" s="107"/>
      <c r="AP193" s="107"/>
      <c r="AZ193" s="107"/>
      <c r="BJ193" s="107"/>
      <c r="BT193" s="107"/>
      <c r="BU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71"/>
      <c r="B194" s="107"/>
      <c r="L194" s="107"/>
      <c r="V194" s="107"/>
      <c r="AF194" s="107"/>
      <c r="AP194" s="107"/>
      <c r="AZ194" s="107"/>
      <c r="BJ194" s="107"/>
      <c r="BT194" s="107"/>
      <c r="BU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71"/>
      <c r="B195" s="107"/>
      <c r="L195" s="107"/>
      <c r="V195" s="107"/>
      <c r="AF195" s="107"/>
      <c r="AP195" s="107"/>
      <c r="AZ195" s="107"/>
      <c r="BJ195" s="107"/>
      <c r="BT195" s="107"/>
      <c r="BU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71"/>
      <c r="B196" s="107"/>
      <c r="L196" s="107"/>
      <c r="V196" s="107"/>
      <c r="AF196" s="107"/>
      <c r="AP196" s="107"/>
      <c r="AZ196" s="107"/>
      <c r="BJ196" s="107"/>
      <c r="BT196" s="107"/>
      <c r="BU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71"/>
      <c r="B197" s="107"/>
      <c r="L197" s="107"/>
      <c r="V197" s="107"/>
      <c r="AF197" s="107"/>
      <c r="AP197" s="107"/>
      <c r="AZ197" s="107"/>
      <c r="BJ197" s="107"/>
      <c r="BT197" s="107"/>
      <c r="BU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71"/>
      <c r="B198" s="107"/>
      <c r="L198" s="107"/>
      <c r="V198" s="107"/>
      <c r="AF198" s="107"/>
      <c r="AP198" s="107"/>
      <c r="AZ198" s="107"/>
      <c r="BJ198" s="107"/>
      <c r="BT198" s="107"/>
      <c r="BU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71"/>
      <c r="B199" s="107"/>
      <c r="L199" s="107"/>
      <c r="V199" s="107"/>
      <c r="AF199" s="107"/>
      <c r="AP199" s="107"/>
      <c r="AZ199" s="107"/>
      <c r="BJ199" s="107"/>
      <c r="BT199" s="107"/>
      <c r="BU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71"/>
      <c r="B200" s="107"/>
      <c r="L200" s="107"/>
      <c r="V200" s="107"/>
      <c r="AF200" s="107"/>
      <c r="AP200" s="107"/>
      <c r="AZ200" s="107"/>
      <c r="BJ200" s="107"/>
      <c r="BT200" s="107"/>
      <c r="BU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71"/>
      <c r="B201" s="107"/>
      <c r="L201" s="107"/>
      <c r="V201" s="107"/>
      <c r="AF201" s="107"/>
      <c r="AP201" s="107"/>
      <c r="AZ201" s="107"/>
      <c r="BJ201" s="107"/>
      <c r="BT201" s="107"/>
      <c r="BU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71"/>
      <c r="B202" s="107"/>
      <c r="L202" s="107"/>
      <c r="V202" s="107"/>
      <c r="AF202" s="107"/>
      <c r="AP202" s="107"/>
      <c r="AZ202" s="107"/>
      <c r="BJ202" s="107"/>
      <c r="BT202" s="107"/>
      <c r="BU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71"/>
      <c r="B203" s="107"/>
      <c r="L203" s="107"/>
      <c r="V203" s="107"/>
      <c r="AF203" s="107"/>
      <c r="AP203" s="107"/>
      <c r="AZ203" s="107"/>
      <c r="BJ203" s="107"/>
      <c r="BT203" s="107"/>
      <c r="BU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71"/>
      <c r="B204" s="107"/>
      <c r="L204" s="107"/>
      <c r="V204" s="107"/>
      <c r="AF204" s="107"/>
      <c r="AP204" s="107"/>
      <c r="AZ204" s="107"/>
      <c r="BJ204" s="107"/>
      <c r="BT204" s="107"/>
      <c r="BU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71"/>
      <c r="B205" s="107"/>
      <c r="L205" s="107"/>
      <c r="V205" s="107"/>
      <c r="AF205" s="107"/>
      <c r="AP205" s="107"/>
      <c r="AZ205" s="107"/>
      <c r="BJ205" s="107"/>
      <c r="BT205" s="107"/>
      <c r="BU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71"/>
      <c r="B206" s="107"/>
      <c r="L206" s="107"/>
      <c r="V206" s="107"/>
      <c r="AF206" s="107"/>
      <c r="AP206" s="107"/>
      <c r="AZ206" s="107"/>
      <c r="BJ206" s="107"/>
      <c r="BT206" s="107"/>
      <c r="BU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71"/>
      <c r="B207" s="107"/>
      <c r="L207" s="107"/>
      <c r="V207" s="107"/>
      <c r="AF207" s="107"/>
      <c r="AP207" s="107"/>
      <c r="AZ207" s="107"/>
      <c r="BJ207" s="107"/>
      <c r="BT207" s="107"/>
      <c r="BU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71"/>
      <c r="B208" s="107"/>
      <c r="L208" s="107"/>
      <c r="V208" s="107"/>
      <c r="AF208" s="107"/>
      <c r="AP208" s="107"/>
      <c r="AZ208" s="107"/>
      <c r="BJ208" s="107"/>
      <c r="BT208" s="107"/>
      <c r="BU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71"/>
      <c r="B209" s="107"/>
      <c r="L209" s="107"/>
      <c r="V209" s="107"/>
      <c r="AF209" s="107"/>
      <c r="AP209" s="107"/>
      <c r="AZ209" s="107"/>
      <c r="BJ209" s="107"/>
      <c r="BT209" s="107"/>
      <c r="BU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71"/>
      <c r="B210" s="107"/>
      <c r="L210" s="107"/>
      <c r="V210" s="107"/>
      <c r="AF210" s="107"/>
      <c r="AP210" s="107"/>
      <c r="AZ210" s="107"/>
      <c r="BJ210" s="107"/>
      <c r="BT210" s="107"/>
      <c r="BU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71"/>
      <c r="B211" s="107"/>
      <c r="L211" s="107"/>
      <c r="V211" s="107"/>
      <c r="AF211" s="107"/>
      <c r="AP211" s="107"/>
      <c r="AZ211" s="107"/>
      <c r="BJ211" s="107"/>
      <c r="BT211" s="107"/>
      <c r="BU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71"/>
      <c r="B212" s="107"/>
      <c r="L212" s="107"/>
      <c r="V212" s="107"/>
      <c r="AF212" s="107"/>
      <c r="AP212" s="107"/>
      <c r="AZ212" s="107"/>
      <c r="BJ212" s="107"/>
      <c r="BT212" s="107"/>
      <c r="BU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71"/>
      <c r="B213" s="107"/>
      <c r="L213" s="107"/>
      <c r="V213" s="107"/>
      <c r="AF213" s="107"/>
      <c r="AP213" s="107"/>
      <c r="AZ213" s="107"/>
      <c r="BJ213" s="107"/>
      <c r="BT213" s="107"/>
      <c r="BU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71"/>
      <c r="B214" s="107"/>
      <c r="L214" s="107"/>
      <c r="V214" s="107"/>
      <c r="AF214" s="107"/>
      <c r="AP214" s="107"/>
      <c r="AZ214" s="107"/>
      <c r="BJ214" s="107"/>
      <c r="BT214" s="107"/>
      <c r="BU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71"/>
      <c r="B215" s="107"/>
      <c r="L215" s="107"/>
      <c r="V215" s="107"/>
      <c r="AF215" s="107"/>
      <c r="AP215" s="107"/>
      <c r="AZ215" s="107"/>
      <c r="BJ215" s="107"/>
      <c r="BT215" s="107"/>
      <c r="BU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71"/>
      <c r="B216" s="107"/>
      <c r="L216" s="107"/>
      <c r="V216" s="107"/>
      <c r="AF216" s="107"/>
      <c r="AP216" s="107"/>
      <c r="AZ216" s="107"/>
      <c r="BJ216" s="107"/>
      <c r="BT216" s="107"/>
      <c r="BU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71"/>
      <c r="B217" s="107"/>
      <c r="L217" s="107"/>
      <c r="V217" s="107"/>
      <c r="AF217" s="107"/>
      <c r="AP217" s="107"/>
      <c r="AZ217" s="107"/>
      <c r="BJ217" s="107"/>
      <c r="BT217" s="107"/>
      <c r="BU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71"/>
      <c r="B218" s="107"/>
      <c r="L218" s="107"/>
      <c r="V218" s="107"/>
      <c r="AF218" s="107"/>
      <c r="AP218" s="107"/>
      <c r="AZ218" s="107"/>
      <c r="BJ218" s="107"/>
      <c r="BT218" s="107"/>
      <c r="BU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71"/>
      <c r="B219" s="107"/>
      <c r="L219" s="107"/>
      <c r="V219" s="107"/>
      <c r="AF219" s="107"/>
      <c r="AP219" s="107"/>
      <c r="AZ219" s="107"/>
      <c r="BJ219" s="107"/>
      <c r="BT219" s="107"/>
      <c r="BU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71"/>
      <c r="B220" s="107"/>
      <c r="L220" s="107"/>
      <c r="V220" s="107"/>
      <c r="AF220" s="107"/>
      <c r="AP220" s="107"/>
      <c r="AZ220" s="107"/>
      <c r="BJ220" s="107"/>
      <c r="BT220" s="107"/>
      <c r="BU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71"/>
      <c r="B221" s="107"/>
      <c r="L221" s="107"/>
      <c r="V221" s="107"/>
      <c r="AF221" s="107"/>
      <c r="AP221" s="107"/>
      <c r="AZ221" s="107"/>
      <c r="BJ221" s="107"/>
      <c r="BT221" s="107"/>
      <c r="BU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71"/>
      <c r="B222" s="107"/>
      <c r="L222" s="107"/>
      <c r="V222" s="107"/>
      <c r="AF222" s="107"/>
      <c r="AP222" s="107"/>
      <c r="AZ222" s="107"/>
      <c r="BJ222" s="107"/>
      <c r="BT222" s="107"/>
      <c r="BU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71"/>
      <c r="B223" s="107"/>
      <c r="L223" s="107"/>
      <c r="V223" s="107"/>
      <c r="AF223" s="107"/>
      <c r="AP223" s="107"/>
      <c r="AZ223" s="107"/>
      <c r="BJ223" s="107"/>
      <c r="BT223" s="107"/>
      <c r="BU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71"/>
      <c r="B224" s="107"/>
      <c r="L224" s="107"/>
      <c r="V224" s="107"/>
      <c r="AF224" s="107"/>
      <c r="AP224" s="107"/>
      <c r="AZ224" s="107"/>
      <c r="BJ224" s="107"/>
      <c r="BT224" s="107"/>
      <c r="BU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71"/>
      <c r="B225" s="107"/>
      <c r="L225" s="107"/>
      <c r="V225" s="107"/>
      <c r="AF225" s="107"/>
      <c r="AP225" s="107"/>
      <c r="AZ225" s="107"/>
      <c r="BJ225" s="107"/>
      <c r="BT225" s="107"/>
      <c r="BU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71"/>
      <c r="B226" s="107"/>
      <c r="L226" s="107"/>
      <c r="V226" s="107"/>
      <c r="AF226" s="107"/>
      <c r="AP226" s="107"/>
      <c r="AZ226" s="107"/>
      <c r="BJ226" s="107"/>
      <c r="BT226" s="107"/>
      <c r="BU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71"/>
      <c r="B227" s="107"/>
      <c r="L227" s="107"/>
      <c r="V227" s="107"/>
      <c r="AF227" s="107"/>
      <c r="AP227" s="107"/>
      <c r="AZ227" s="107"/>
      <c r="BJ227" s="107"/>
      <c r="BT227" s="107"/>
      <c r="BU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71"/>
      <c r="B228" s="107"/>
      <c r="L228" s="107"/>
      <c r="V228" s="107"/>
      <c r="AF228" s="107"/>
      <c r="AP228" s="107"/>
      <c r="AZ228" s="107"/>
      <c r="BJ228" s="107"/>
      <c r="BT228" s="107"/>
      <c r="BU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71"/>
      <c r="B229" s="107"/>
      <c r="L229" s="107"/>
      <c r="V229" s="107"/>
      <c r="AF229" s="107"/>
      <c r="AP229" s="107"/>
      <c r="AZ229" s="107"/>
      <c r="BJ229" s="107"/>
      <c r="BT229" s="107"/>
      <c r="BU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71"/>
      <c r="B230" s="107"/>
      <c r="L230" s="107"/>
      <c r="V230" s="107"/>
      <c r="AF230" s="107"/>
      <c r="AP230" s="107"/>
      <c r="AZ230" s="107"/>
      <c r="BJ230" s="107"/>
      <c r="BT230" s="107"/>
      <c r="BU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71"/>
      <c r="B231" s="107"/>
      <c r="L231" s="107"/>
      <c r="V231" s="107"/>
      <c r="AF231" s="107"/>
      <c r="AP231" s="107"/>
      <c r="AZ231" s="107"/>
      <c r="BJ231" s="107"/>
      <c r="BT231" s="107"/>
      <c r="BU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71"/>
      <c r="B232" s="107"/>
      <c r="L232" s="107"/>
      <c r="V232" s="107"/>
      <c r="AF232" s="107"/>
      <c r="AP232" s="107"/>
      <c r="AZ232" s="107"/>
      <c r="BJ232" s="107"/>
      <c r="BT232" s="107"/>
      <c r="BU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71"/>
      <c r="B233" s="107"/>
      <c r="L233" s="107"/>
      <c r="V233" s="107"/>
      <c r="AF233" s="107"/>
      <c r="AP233" s="107"/>
      <c r="AZ233" s="107"/>
      <c r="BJ233" s="107"/>
      <c r="BT233" s="107"/>
      <c r="BU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71"/>
      <c r="B234" s="107"/>
      <c r="L234" s="107"/>
      <c r="V234" s="107"/>
      <c r="AF234" s="107"/>
      <c r="AP234" s="107"/>
      <c r="AZ234" s="107"/>
      <c r="BJ234" s="107"/>
      <c r="BT234" s="107"/>
      <c r="BU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71"/>
      <c r="B235" s="107"/>
      <c r="L235" s="107"/>
      <c r="V235" s="107"/>
      <c r="AF235" s="107"/>
      <c r="AP235" s="107"/>
      <c r="AZ235" s="107"/>
      <c r="BJ235" s="107"/>
      <c r="BT235" s="107"/>
      <c r="BU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71"/>
      <c r="B236" s="107"/>
      <c r="L236" s="107"/>
      <c r="V236" s="107"/>
      <c r="AF236" s="107"/>
      <c r="AP236" s="107"/>
      <c r="AZ236" s="107"/>
      <c r="BJ236" s="107"/>
      <c r="BT236" s="107"/>
      <c r="BU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71"/>
      <c r="B237" s="107"/>
      <c r="L237" s="107"/>
      <c r="V237" s="107"/>
      <c r="AF237" s="107"/>
      <c r="AP237" s="107"/>
      <c r="AZ237" s="107"/>
      <c r="BJ237" s="107"/>
      <c r="BT237" s="107"/>
      <c r="BU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71"/>
      <c r="B238" s="107"/>
      <c r="L238" s="107"/>
      <c r="V238" s="107"/>
      <c r="AF238" s="107"/>
      <c r="AP238" s="107"/>
      <c r="AZ238" s="107"/>
      <c r="BJ238" s="107"/>
      <c r="BT238" s="107"/>
      <c r="BU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71"/>
      <c r="B239" s="107"/>
      <c r="L239" s="107"/>
      <c r="V239" s="107"/>
      <c r="AF239" s="107"/>
      <c r="AP239" s="107"/>
      <c r="AZ239" s="107"/>
      <c r="BJ239" s="107"/>
      <c r="BT239" s="107"/>
      <c r="BU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71"/>
      <c r="B240" s="107"/>
      <c r="L240" s="107"/>
      <c r="V240" s="107"/>
      <c r="AF240" s="107"/>
      <c r="AP240" s="107"/>
      <c r="AZ240" s="107"/>
      <c r="BJ240" s="107"/>
      <c r="BT240" s="107"/>
      <c r="BU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71"/>
      <c r="B241" s="107"/>
      <c r="L241" s="107"/>
      <c r="V241" s="107"/>
      <c r="AF241" s="107"/>
      <c r="AP241" s="107"/>
      <c r="AZ241" s="107"/>
      <c r="BJ241" s="107"/>
      <c r="BT241" s="107"/>
      <c r="BU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71"/>
      <c r="B242" s="107"/>
      <c r="L242" s="107"/>
      <c r="V242" s="107"/>
      <c r="AF242" s="107"/>
      <c r="AP242" s="107"/>
      <c r="AZ242" s="107"/>
      <c r="BJ242" s="107"/>
      <c r="BT242" s="107"/>
      <c r="BU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71"/>
      <c r="B243" s="107"/>
      <c r="L243" s="107"/>
      <c r="V243" s="107"/>
      <c r="AF243" s="107"/>
      <c r="AP243" s="107"/>
      <c r="AZ243" s="107"/>
      <c r="BJ243" s="107"/>
      <c r="BT243" s="107"/>
      <c r="BU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71"/>
      <c r="B244" s="107"/>
      <c r="L244" s="107"/>
      <c r="V244" s="107"/>
      <c r="AF244" s="107"/>
      <c r="AP244" s="107"/>
      <c r="AZ244" s="107"/>
      <c r="BJ244" s="107"/>
      <c r="BT244" s="107"/>
      <c r="BU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71"/>
      <c r="B245" s="107"/>
      <c r="L245" s="107"/>
      <c r="V245" s="107"/>
      <c r="AF245" s="107"/>
      <c r="AP245" s="107"/>
      <c r="AZ245" s="107"/>
      <c r="BJ245" s="107"/>
      <c r="BT245" s="107"/>
      <c r="BU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71"/>
      <c r="B246" s="107"/>
      <c r="L246" s="107"/>
      <c r="V246" s="107"/>
      <c r="AF246" s="107"/>
      <c r="AP246" s="107"/>
      <c r="AZ246" s="107"/>
      <c r="BJ246" s="107"/>
      <c r="BT246" s="107"/>
      <c r="BU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71"/>
      <c r="B247" s="107"/>
      <c r="L247" s="107"/>
      <c r="V247" s="107"/>
      <c r="AF247" s="107"/>
      <c r="AP247" s="107"/>
      <c r="AZ247" s="107"/>
      <c r="BJ247" s="107"/>
      <c r="BT247" s="107"/>
      <c r="BU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71"/>
      <c r="B248" s="107"/>
      <c r="L248" s="107"/>
      <c r="V248" s="107"/>
      <c r="AF248" s="107"/>
      <c r="AP248" s="107"/>
      <c r="AZ248" s="107"/>
      <c r="BJ248" s="107"/>
      <c r="BT248" s="107"/>
      <c r="BU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71"/>
      <c r="B249" s="107"/>
      <c r="L249" s="107"/>
      <c r="V249" s="107"/>
      <c r="AF249" s="107"/>
      <c r="AP249" s="107"/>
      <c r="AZ249" s="107"/>
      <c r="BJ249" s="107"/>
      <c r="BT249" s="107"/>
      <c r="BU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71"/>
      <c r="B250" s="107"/>
      <c r="L250" s="107"/>
      <c r="V250" s="107"/>
      <c r="AF250" s="107"/>
      <c r="AP250" s="107"/>
      <c r="AZ250" s="107"/>
      <c r="BJ250" s="107"/>
      <c r="BT250" s="107"/>
      <c r="BU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71"/>
      <c r="B251" s="107"/>
      <c r="L251" s="107"/>
      <c r="V251" s="107"/>
      <c r="AF251" s="107"/>
      <c r="AP251" s="107"/>
      <c r="AZ251" s="107"/>
      <c r="BJ251" s="107"/>
      <c r="BT251" s="107"/>
      <c r="BU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71"/>
      <c r="B252" s="107"/>
      <c r="L252" s="107"/>
      <c r="V252" s="107"/>
      <c r="AF252" s="107"/>
      <c r="AP252" s="107"/>
      <c r="AZ252" s="107"/>
      <c r="BJ252" s="107"/>
      <c r="BT252" s="107"/>
      <c r="BU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71"/>
      <c r="B253" s="107"/>
      <c r="L253" s="107"/>
      <c r="V253" s="107"/>
      <c r="AF253" s="107"/>
      <c r="AP253" s="107"/>
      <c r="AZ253" s="107"/>
      <c r="BJ253" s="107"/>
      <c r="BT253" s="107"/>
      <c r="BU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71"/>
      <c r="B254" s="107"/>
      <c r="L254" s="107"/>
      <c r="V254" s="107"/>
      <c r="AF254" s="107"/>
      <c r="AP254" s="107"/>
      <c r="AZ254" s="107"/>
      <c r="BJ254" s="107"/>
      <c r="BT254" s="107"/>
      <c r="BU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71"/>
      <c r="B255" s="107"/>
      <c r="L255" s="107"/>
      <c r="V255" s="107"/>
      <c r="AF255" s="107"/>
      <c r="AP255" s="107"/>
      <c r="AZ255" s="107"/>
      <c r="BJ255" s="107"/>
      <c r="BT255" s="107"/>
      <c r="BU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71"/>
      <c r="B256" s="107"/>
      <c r="L256" s="107"/>
      <c r="V256" s="107"/>
      <c r="AF256" s="107"/>
      <c r="AP256" s="107"/>
      <c r="AZ256" s="107"/>
      <c r="BJ256" s="107"/>
      <c r="BT256" s="107"/>
      <c r="BU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71"/>
      <c r="B257" s="107"/>
      <c r="L257" s="107"/>
      <c r="V257" s="107"/>
      <c r="AF257" s="107"/>
      <c r="AP257" s="107"/>
      <c r="AZ257" s="107"/>
      <c r="BJ257" s="107"/>
      <c r="BT257" s="107"/>
      <c r="BU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71"/>
      <c r="B258" s="107"/>
      <c r="L258" s="107"/>
      <c r="V258" s="107"/>
      <c r="AF258" s="107"/>
      <c r="AP258" s="107"/>
      <c r="AZ258" s="107"/>
      <c r="BJ258" s="107"/>
      <c r="BT258" s="107"/>
      <c r="BU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71"/>
      <c r="B259" s="107"/>
      <c r="L259" s="107"/>
      <c r="V259" s="107"/>
      <c r="AF259" s="107"/>
      <c r="AP259" s="107"/>
      <c r="AZ259" s="107"/>
      <c r="BJ259" s="107"/>
      <c r="BT259" s="107"/>
      <c r="BU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71"/>
      <c r="B260" s="107"/>
      <c r="L260" s="107"/>
      <c r="V260" s="107"/>
      <c r="AF260" s="107"/>
      <c r="AP260" s="107"/>
      <c r="AZ260" s="107"/>
      <c r="BJ260" s="107"/>
      <c r="BT260" s="107"/>
      <c r="BU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71"/>
      <c r="B261" s="107"/>
      <c r="L261" s="107"/>
      <c r="V261" s="107"/>
      <c r="AF261" s="107"/>
      <c r="AP261" s="107"/>
      <c r="AZ261" s="107"/>
      <c r="BJ261" s="107"/>
      <c r="BT261" s="107"/>
      <c r="BU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71"/>
      <c r="B262" s="107"/>
      <c r="L262" s="107"/>
      <c r="V262" s="107"/>
      <c r="AF262" s="107"/>
      <c r="AP262" s="107"/>
      <c r="AZ262" s="107"/>
      <c r="BJ262" s="107"/>
      <c r="BT262" s="107"/>
      <c r="BU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71"/>
      <c r="B263" s="107"/>
      <c r="L263" s="107"/>
      <c r="V263" s="107"/>
      <c r="AF263" s="107"/>
      <c r="AP263" s="107"/>
      <c r="AZ263" s="107"/>
      <c r="BJ263" s="107"/>
      <c r="BT263" s="107"/>
      <c r="BU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71"/>
      <c r="B264" s="107"/>
      <c r="L264" s="107"/>
      <c r="V264" s="107"/>
      <c r="AF264" s="107"/>
      <c r="AP264" s="107"/>
      <c r="AZ264" s="107"/>
      <c r="BJ264" s="107"/>
      <c r="BT264" s="107"/>
      <c r="BU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71"/>
      <c r="B265" s="107"/>
      <c r="L265" s="107"/>
      <c r="V265" s="107"/>
      <c r="AF265" s="107"/>
      <c r="AP265" s="107"/>
      <c r="AZ265" s="107"/>
      <c r="BJ265" s="107"/>
      <c r="BT265" s="107"/>
      <c r="BU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71"/>
      <c r="B266" s="107"/>
      <c r="L266" s="107"/>
      <c r="V266" s="107"/>
      <c r="AF266" s="107"/>
      <c r="AP266" s="107"/>
      <c r="AZ266" s="107"/>
      <c r="BJ266" s="107"/>
      <c r="BT266" s="107"/>
      <c r="BU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71"/>
      <c r="B267" s="107"/>
      <c r="L267" s="107"/>
      <c r="V267" s="107"/>
      <c r="AF267" s="107"/>
      <c r="AP267" s="107"/>
      <c r="AZ267" s="107"/>
      <c r="BJ267" s="107"/>
      <c r="BT267" s="107"/>
      <c r="BU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71"/>
      <c r="B268" s="107"/>
      <c r="L268" s="107"/>
      <c r="V268" s="107"/>
      <c r="AF268" s="107"/>
      <c r="AP268" s="107"/>
      <c r="AZ268" s="107"/>
      <c r="BJ268" s="107"/>
      <c r="BT268" s="107"/>
      <c r="BU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71"/>
      <c r="B269" s="107"/>
      <c r="L269" s="107"/>
      <c r="V269" s="107"/>
      <c r="AF269" s="107"/>
      <c r="AP269" s="107"/>
      <c r="AZ269" s="107"/>
      <c r="BJ269" s="107"/>
      <c r="BT269" s="107"/>
      <c r="BU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71"/>
      <c r="B270" s="107"/>
      <c r="L270" s="107"/>
      <c r="V270" s="107"/>
      <c r="AF270" s="107"/>
      <c r="AP270" s="107"/>
      <c r="AZ270" s="107"/>
      <c r="BJ270" s="107"/>
      <c r="BT270" s="107"/>
      <c r="BU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71"/>
      <c r="B271" s="107"/>
      <c r="L271" s="107"/>
      <c r="V271" s="107"/>
      <c r="AF271" s="107"/>
      <c r="AP271" s="107"/>
      <c r="AZ271" s="107"/>
      <c r="BJ271" s="107"/>
      <c r="BT271" s="107"/>
      <c r="BU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71"/>
      <c r="B272" s="107"/>
      <c r="L272" s="107"/>
      <c r="V272" s="107"/>
      <c r="AF272" s="107"/>
      <c r="AP272" s="107"/>
      <c r="AZ272" s="107"/>
      <c r="BJ272" s="107"/>
      <c r="BT272" s="107"/>
      <c r="BU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71"/>
      <c r="B273" s="107"/>
      <c r="L273" s="107"/>
      <c r="V273" s="107"/>
      <c r="AF273" s="107"/>
      <c r="AP273" s="107"/>
      <c r="AZ273" s="107"/>
      <c r="BJ273" s="107"/>
      <c r="BT273" s="107"/>
      <c r="BU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71"/>
      <c r="B274" s="107"/>
      <c r="L274" s="107"/>
      <c r="V274" s="107"/>
      <c r="AF274" s="107"/>
      <c r="AP274" s="107"/>
      <c r="AZ274" s="107"/>
      <c r="BJ274" s="107"/>
      <c r="BT274" s="107"/>
      <c r="BU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71"/>
      <c r="B275" s="107"/>
      <c r="L275" s="107"/>
      <c r="V275" s="107"/>
      <c r="AF275" s="107"/>
      <c r="AP275" s="107"/>
      <c r="AZ275" s="107"/>
      <c r="BJ275" s="107"/>
      <c r="BT275" s="107"/>
      <c r="BU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71"/>
      <c r="B276" s="107"/>
      <c r="L276" s="107"/>
      <c r="V276" s="107"/>
      <c r="AF276" s="107"/>
      <c r="AP276" s="107"/>
      <c r="AZ276" s="107"/>
      <c r="BJ276" s="107"/>
      <c r="BT276" s="107"/>
      <c r="BU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71"/>
      <c r="B277" s="107"/>
      <c r="L277" s="107"/>
      <c r="V277" s="107"/>
      <c r="AF277" s="107"/>
      <c r="AP277" s="107"/>
      <c r="AZ277" s="107"/>
      <c r="BJ277" s="107"/>
      <c r="BT277" s="107"/>
      <c r="BU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71"/>
      <c r="B278" s="107"/>
      <c r="L278" s="107"/>
      <c r="V278" s="107"/>
      <c r="AF278" s="107"/>
      <c r="AP278" s="107"/>
      <c r="AZ278" s="107"/>
      <c r="BJ278" s="107"/>
      <c r="BT278" s="107"/>
      <c r="BU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71"/>
      <c r="B279" s="107"/>
      <c r="L279" s="107"/>
      <c r="V279" s="107"/>
      <c r="AF279" s="107"/>
      <c r="AP279" s="107"/>
      <c r="AZ279" s="107"/>
      <c r="BJ279" s="107"/>
      <c r="BT279" s="107"/>
      <c r="BU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71"/>
      <c r="B280" s="107"/>
      <c r="L280" s="107"/>
      <c r="V280" s="107"/>
      <c r="AF280" s="107"/>
      <c r="AP280" s="107"/>
      <c r="AZ280" s="107"/>
      <c r="BJ280" s="107"/>
      <c r="BT280" s="107"/>
      <c r="BU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71"/>
      <c r="B281" s="107"/>
      <c r="L281" s="107"/>
      <c r="V281" s="107"/>
      <c r="AF281" s="107"/>
      <c r="AP281" s="107"/>
      <c r="AZ281" s="107"/>
      <c r="BJ281" s="107"/>
      <c r="BT281" s="107"/>
      <c r="BU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71"/>
      <c r="B282" s="107"/>
      <c r="L282" s="107"/>
      <c r="V282" s="107"/>
      <c r="AF282" s="107"/>
      <c r="AP282" s="107"/>
      <c r="AZ282" s="107"/>
      <c r="BJ282" s="107"/>
      <c r="BT282" s="107"/>
      <c r="BU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71"/>
      <c r="B283" s="107"/>
      <c r="L283" s="107"/>
      <c r="V283" s="107"/>
      <c r="AF283" s="107"/>
      <c r="AP283" s="107"/>
      <c r="AZ283" s="107"/>
      <c r="BJ283" s="107"/>
      <c r="BT283" s="107"/>
      <c r="BU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71"/>
      <c r="B284" s="107"/>
      <c r="L284" s="107"/>
      <c r="V284" s="107"/>
      <c r="AF284" s="107"/>
      <c r="AP284" s="107"/>
      <c r="AZ284" s="107"/>
      <c r="BJ284" s="107"/>
      <c r="BT284" s="107"/>
      <c r="BU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71"/>
      <c r="B285" s="107"/>
      <c r="L285" s="107"/>
      <c r="V285" s="107"/>
      <c r="AF285" s="107"/>
      <c r="AP285" s="107"/>
      <c r="AZ285" s="107"/>
      <c r="BJ285" s="107"/>
      <c r="BT285" s="107"/>
      <c r="BU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71"/>
      <c r="B286" s="107"/>
      <c r="L286" s="107"/>
      <c r="V286" s="107"/>
      <c r="AF286" s="107"/>
      <c r="AP286" s="107"/>
      <c r="AZ286" s="107"/>
      <c r="BJ286" s="107"/>
      <c r="BT286" s="107"/>
      <c r="BU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71"/>
      <c r="B287" s="107"/>
      <c r="L287" s="107"/>
      <c r="V287" s="107"/>
      <c r="AF287" s="107"/>
      <c r="AP287" s="107"/>
      <c r="AZ287" s="107"/>
      <c r="BJ287" s="107"/>
      <c r="BT287" s="107"/>
      <c r="BU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71"/>
      <c r="B288" s="107"/>
      <c r="L288" s="107"/>
      <c r="V288" s="107"/>
      <c r="AF288" s="107"/>
      <c r="AP288" s="107"/>
      <c r="AZ288" s="107"/>
      <c r="BJ288" s="107"/>
      <c r="BT288" s="107"/>
      <c r="BU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71"/>
      <c r="B289" s="107"/>
      <c r="L289" s="107"/>
      <c r="V289" s="107"/>
      <c r="AF289" s="107"/>
      <c r="AP289" s="107"/>
      <c r="AZ289" s="107"/>
      <c r="BJ289" s="107"/>
      <c r="BT289" s="107"/>
      <c r="BU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71"/>
      <c r="B290" s="107"/>
      <c r="L290" s="107"/>
      <c r="V290" s="107"/>
      <c r="AF290" s="107"/>
      <c r="AP290" s="107"/>
      <c r="AZ290" s="107"/>
      <c r="BJ290" s="107"/>
      <c r="BT290" s="107"/>
      <c r="BU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71"/>
      <c r="B291" s="107"/>
      <c r="L291" s="107"/>
      <c r="V291" s="107"/>
      <c r="AF291" s="107"/>
      <c r="AP291" s="107"/>
      <c r="AZ291" s="107"/>
      <c r="BJ291" s="107"/>
      <c r="BT291" s="107"/>
      <c r="BU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71"/>
      <c r="B292" s="107"/>
      <c r="L292" s="107"/>
      <c r="V292" s="107"/>
      <c r="AF292" s="107"/>
      <c r="AP292" s="107"/>
      <c r="AZ292" s="107"/>
      <c r="BJ292" s="107"/>
      <c r="BT292" s="107"/>
      <c r="BU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71"/>
      <c r="B293" s="107"/>
      <c r="L293" s="107"/>
      <c r="V293" s="107"/>
      <c r="AF293" s="107"/>
      <c r="AP293" s="107"/>
      <c r="AZ293" s="107"/>
      <c r="BJ293" s="107"/>
      <c r="BT293" s="107"/>
      <c r="BU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71"/>
      <c r="B294" s="107"/>
      <c r="L294" s="107"/>
      <c r="V294" s="107"/>
      <c r="AF294" s="107"/>
      <c r="AP294" s="107"/>
      <c r="AZ294" s="107"/>
      <c r="BJ294" s="107"/>
      <c r="BT294" s="107"/>
      <c r="BU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71"/>
      <c r="B295" s="107"/>
      <c r="L295" s="107"/>
      <c r="V295" s="107"/>
      <c r="AF295" s="107"/>
      <c r="AP295" s="107"/>
      <c r="AZ295" s="107"/>
      <c r="BJ295" s="107"/>
      <c r="BT295" s="107"/>
      <c r="BU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71"/>
      <c r="B296" s="107"/>
      <c r="L296" s="107"/>
      <c r="V296" s="107"/>
      <c r="AF296" s="107"/>
      <c r="AP296" s="107"/>
      <c r="AZ296" s="107"/>
      <c r="BJ296" s="107"/>
      <c r="BT296" s="107"/>
      <c r="BU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71"/>
      <c r="B297" s="107"/>
      <c r="L297" s="107"/>
      <c r="V297" s="107"/>
      <c r="AF297" s="107"/>
      <c r="AP297" s="107"/>
      <c r="AZ297" s="107"/>
      <c r="BJ297" s="107"/>
      <c r="BT297" s="107"/>
      <c r="BU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71"/>
      <c r="B298" s="107"/>
      <c r="L298" s="107"/>
      <c r="V298" s="107"/>
      <c r="AF298" s="107"/>
      <c r="AP298" s="107"/>
      <c r="AZ298" s="107"/>
      <c r="BJ298" s="107"/>
      <c r="BT298" s="107"/>
      <c r="BU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71"/>
      <c r="B299" s="107"/>
      <c r="L299" s="107"/>
      <c r="V299" s="107"/>
      <c r="AF299" s="107"/>
      <c r="AP299" s="107"/>
      <c r="AZ299" s="107"/>
      <c r="BJ299" s="107"/>
      <c r="BT299" s="107"/>
      <c r="BU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71"/>
      <c r="B300" s="107"/>
      <c r="L300" s="107"/>
      <c r="V300" s="107"/>
      <c r="AF300" s="107"/>
      <c r="AP300" s="107"/>
      <c r="AZ300" s="107"/>
      <c r="BJ300" s="107"/>
      <c r="BT300" s="107"/>
      <c r="BU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71"/>
      <c r="B301" s="107"/>
      <c r="L301" s="107"/>
      <c r="V301" s="107"/>
      <c r="AF301" s="107"/>
      <c r="AP301" s="107"/>
      <c r="AZ301" s="107"/>
      <c r="BJ301" s="107"/>
      <c r="BT301" s="107"/>
      <c r="BU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71"/>
      <c r="B302" s="107"/>
      <c r="L302" s="107"/>
      <c r="V302" s="107"/>
      <c r="AF302" s="107"/>
      <c r="AP302" s="107"/>
      <c r="AZ302" s="107"/>
      <c r="BJ302" s="107"/>
      <c r="BT302" s="107"/>
      <c r="BU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71"/>
      <c r="B303" s="107"/>
      <c r="L303" s="107"/>
      <c r="V303" s="107"/>
      <c r="AF303" s="107"/>
      <c r="AP303" s="107"/>
      <c r="AZ303" s="107"/>
      <c r="BJ303" s="107"/>
      <c r="BT303" s="107"/>
      <c r="BU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71"/>
      <c r="B304" s="107"/>
      <c r="L304" s="107"/>
      <c r="V304" s="107"/>
      <c r="AF304" s="107"/>
      <c r="AP304" s="107"/>
      <c r="AZ304" s="107"/>
      <c r="BJ304" s="107"/>
      <c r="BT304" s="107"/>
      <c r="BU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71"/>
      <c r="B305" s="107"/>
      <c r="L305" s="107"/>
      <c r="V305" s="107"/>
      <c r="AF305" s="107"/>
      <c r="AP305" s="107"/>
      <c r="AZ305" s="107"/>
      <c r="BJ305" s="107"/>
      <c r="BT305" s="107"/>
      <c r="BU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71"/>
      <c r="B306" s="107"/>
      <c r="L306" s="107"/>
      <c r="V306" s="107"/>
      <c r="AF306" s="107"/>
      <c r="AP306" s="107"/>
      <c r="AZ306" s="107"/>
      <c r="BJ306" s="107"/>
      <c r="BT306" s="107"/>
      <c r="BU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71"/>
      <c r="B307" s="107"/>
      <c r="L307" s="107"/>
      <c r="V307" s="107"/>
      <c r="AF307" s="107"/>
      <c r="AP307" s="107"/>
      <c r="AZ307" s="107"/>
      <c r="BJ307" s="107"/>
      <c r="BT307" s="107"/>
      <c r="BU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71"/>
      <c r="B308" s="107"/>
      <c r="L308" s="107"/>
      <c r="V308" s="107"/>
      <c r="AF308" s="107"/>
      <c r="AP308" s="107"/>
      <c r="AZ308" s="107"/>
      <c r="BJ308" s="107"/>
      <c r="BT308" s="107"/>
      <c r="BU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71"/>
      <c r="B309" s="107"/>
      <c r="L309" s="107"/>
      <c r="V309" s="107"/>
      <c r="AF309" s="107"/>
      <c r="AP309" s="107"/>
      <c r="AZ309" s="107"/>
      <c r="BJ309" s="107"/>
      <c r="BT309" s="107"/>
      <c r="BU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71"/>
      <c r="B310" s="107"/>
      <c r="L310" s="107"/>
      <c r="V310" s="107"/>
      <c r="AF310" s="107"/>
      <c r="AP310" s="107"/>
      <c r="AZ310" s="107"/>
      <c r="BJ310" s="107"/>
      <c r="BT310" s="107"/>
      <c r="BU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71"/>
      <c r="B311" s="107"/>
      <c r="L311" s="107"/>
      <c r="V311" s="107"/>
      <c r="AF311" s="107"/>
      <c r="AP311" s="107"/>
      <c r="AZ311" s="107"/>
      <c r="BJ311" s="107"/>
      <c r="BT311" s="107"/>
      <c r="BU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71"/>
      <c r="B312" s="107"/>
      <c r="L312" s="107"/>
      <c r="V312" s="107"/>
      <c r="AF312" s="107"/>
      <c r="AP312" s="107"/>
      <c r="AZ312" s="107"/>
      <c r="BJ312" s="107"/>
      <c r="BT312" s="107"/>
      <c r="BU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71"/>
      <c r="B313" s="107"/>
      <c r="L313" s="107"/>
      <c r="V313" s="107"/>
      <c r="AF313" s="107"/>
      <c r="AP313" s="107"/>
      <c r="AZ313" s="107"/>
      <c r="BJ313" s="107"/>
      <c r="BT313" s="107"/>
      <c r="BU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71"/>
      <c r="B314" s="107"/>
      <c r="L314" s="107"/>
      <c r="V314" s="107"/>
      <c r="AF314" s="107"/>
      <c r="AP314" s="107"/>
      <c r="AZ314" s="107"/>
      <c r="BJ314" s="107"/>
      <c r="BT314" s="107"/>
      <c r="BU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71"/>
      <c r="B315" s="107"/>
      <c r="L315" s="107"/>
      <c r="V315" s="107"/>
      <c r="AF315" s="107"/>
      <c r="AP315" s="107"/>
      <c r="AZ315" s="107"/>
      <c r="BJ315" s="107"/>
      <c r="BT315" s="107"/>
      <c r="BU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71"/>
      <c r="B316" s="107"/>
      <c r="L316" s="107"/>
      <c r="V316" s="107"/>
      <c r="AF316" s="107"/>
      <c r="AP316" s="107"/>
      <c r="AZ316" s="107"/>
      <c r="BJ316" s="107"/>
      <c r="BT316" s="107"/>
      <c r="BU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71"/>
      <c r="B317" s="107"/>
      <c r="L317" s="107"/>
      <c r="V317" s="107"/>
      <c r="AF317" s="107"/>
      <c r="AP317" s="107"/>
      <c r="AZ317" s="107"/>
      <c r="BJ317" s="107"/>
      <c r="BT317" s="107"/>
      <c r="BU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71"/>
      <c r="B318" s="107"/>
      <c r="L318" s="107"/>
      <c r="V318" s="107"/>
      <c r="AF318" s="107"/>
      <c r="AP318" s="107"/>
      <c r="AZ318" s="107"/>
      <c r="BJ318" s="107"/>
      <c r="BT318" s="107"/>
      <c r="BU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71"/>
      <c r="B319" s="107"/>
      <c r="L319" s="107"/>
      <c r="V319" s="107"/>
      <c r="AF319" s="107"/>
      <c r="AP319" s="107"/>
      <c r="AZ319" s="107"/>
      <c r="BJ319" s="107"/>
      <c r="BT319" s="107"/>
      <c r="BU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71"/>
      <c r="B320" s="107"/>
      <c r="L320" s="107"/>
      <c r="V320" s="107"/>
      <c r="AF320" s="107"/>
      <c r="AP320" s="107"/>
      <c r="AZ320" s="107"/>
      <c r="BJ320" s="107"/>
      <c r="BT320" s="107"/>
      <c r="BU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71"/>
      <c r="B321" s="107"/>
      <c r="L321" s="107"/>
      <c r="V321" s="107"/>
      <c r="AF321" s="107"/>
      <c r="AP321" s="107"/>
      <c r="AZ321" s="107"/>
      <c r="BJ321" s="107"/>
      <c r="BT321" s="107"/>
      <c r="BU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71"/>
      <c r="B322" s="107"/>
      <c r="L322" s="107"/>
      <c r="V322" s="107"/>
      <c r="AF322" s="107"/>
      <c r="AP322" s="107"/>
      <c r="AZ322" s="107"/>
      <c r="BJ322" s="107"/>
      <c r="BT322" s="107"/>
      <c r="BU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71"/>
      <c r="B323" s="107"/>
      <c r="L323" s="107"/>
      <c r="V323" s="107"/>
      <c r="AF323" s="107"/>
      <c r="AP323" s="107"/>
      <c r="AZ323" s="107"/>
      <c r="BJ323" s="107"/>
      <c r="BT323" s="107"/>
      <c r="BU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71"/>
      <c r="B324" s="107"/>
      <c r="L324" s="107"/>
      <c r="V324" s="107"/>
      <c r="AF324" s="107"/>
      <c r="AP324" s="107"/>
      <c r="AZ324" s="107"/>
      <c r="BJ324" s="107"/>
      <c r="BT324" s="107"/>
      <c r="BU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71"/>
      <c r="B325" s="107"/>
      <c r="L325" s="107"/>
      <c r="V325" s="107"/>
      <c r="AF325" s="107"/>
      <c r="AP325" s="107"/>
      <c r="AZ325" s="107"/>
      <c r="BJ325" s="107"/>
      <c r="BT325" s="107"/>
      <c r="BU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71"/>
      <c r="B326" s="107"/>
      <c r="L326" s="107"/>
      <c r="V326" s="107"/>
      <c r="AF326" s="107"/>
      <c r="AP326" s="107"/>
      <c r="AZ326" s="107"/>
      <c r="BJ326" s="107"/>
      <c r="BT326" s="107"/>
      <c r="BU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71"/>
      <c r="B327" s="107"/>
      <c r="L327" s="107"/>
      <c r="V327" s="107"/>
      <c r="AF327" s="107"/>
      <c r="AP327" s="107"/>
      <c r="AZ327" s="107"/>
      <c r="BJ327" s="107"/>
      <c r="BT327" s="107"/>
      <c r="BU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71"/>
      <c r="B328" s="107"/>
      <c r="L328" s="107"/>
      <c r="V328" s="107"/>
      <c r="AF328" s="107"/>
      <c r="AP328" s="107"/>
      <c r="AZ328" s="107"/>
      <c r="BJ328" s="107"/>
      <c r="BT328" s="107"/>
      <c r="BU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71"/>
      <c r="B329" s="107"/>
      <c r="L329" s="107"/>
      <c r="V329" s="107"/>
      <c r="AF329" s="107"/>
      <c r="AP329" s="107"/>
      <c r="AZ329" s="107"/>
      <c r="BJ329" s="107"/>
      <c r="BT329" s="107"/>
      <c r="BU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71"/>
      <c r="B330" s="107"/>
      <c r="L330" s="107"/>
      <c r="V330" s="107"/>
      <c r="AF330" s="107"/>
      <c r="AP330" s="107"/>
      <c r="AZ330" s="107"/>
      <c r="BJ330" s="107"/>
      <c r="BT330" s="107"/>
      <c r="BU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71"/>
      <c r="B331" s="107"/>
      <c r="L331" s="107"/>
      <c r="V331" s="107"/>
      <c r="AF331" s="107"/>
      <c r="AP331" s="107"/>
      <c r="AZ331" s="107"/>
      <c r="BJ331" s="107"/>
      <c r="BT331" s="107"/>
      <c r="BU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71"/>
      <c r="B332" s="107"/>
      <c r="L332" s="107"/>
      <c r="V332" s="107"/>
      <c r="AF332" s="107"/>
      <c r="AP332" s="107"/>
      <c r="AZ332" s="107"/>
      <c r="BJ332" s="107"/>
      <c r="BT332" s="107"/>
      <c r="BU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71"/>
      <c r="B333" s="107"/>
      <c r="L333" s="107"/>
      <c r="V333" s="107"/>
      <c r="AF333" s="107"/>
      <c r="AP333" s="107"/>
      <c r="AZ333" s="107"/>
      <c r="BJ333" s="107"/>
      <c r="BT333" s="107"/>
      <c r="BU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71"/>
      <c r="B334" s="107"/>
      <c r="L334" s="107"/>
      <c r="V334" s="107"/>
      <c r="AF334" s="107"/>
      <c r="AP334" s="107"/>
      <c r="AZ334" s="107"/>
      <c r="BJ334" s="107"/>
      <c r="BT334" s="107"/>
      <c r="BU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71"/>
      <c r="B335" s="107"/>
      <c r="L335" s="107"/>
      <c r="V335" s="107"/>
      <c r="AF335" s="107"/>
      <c r="AP335" s="107"/>
      <c r="AZ335" s="107"/>
      <c r="BJ335" s="107"/>
      <c r="BT335" s="107"/>
      <c r="BU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71"/>
      <c r="B336" s="107"/>
      <c r="L336" s="107"/>
      <c r="V336" s="107"/>
      <c r="AF336" s="107"/>
      <c r="AP336" s="107"/>
      <c r="AZ336" s="107"/>
      <c r="BJ336" s="107"/>
      <c r="BT336" s="107"/>
      <c r="BU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71"/>
      <c r="B337" s="107"/>
      <c r="L337" s="107"/>
      <c r="V337" s="107"/>
      <c r="AF337" s="107"/>
      <c r="AP337" s="107"/>
      <c r="AZ337" s="107"/>
      <c r="BJ337" s="107"/>
      <c r="BT337" s="107"/>
      <c r="BU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71"/>
      <c r="B338" s="107"/>
      <c r="L338" s="107"/>
      <c r="V338" s="107"/>
      <c r="AF338" s="107"/>
      <c r="AP338" s="107"/>
      <c r="AZ338" s="107"/>
      <c r="BJ338" s="107"/>
      <c r="BT338" s="107"/>
      <c r="BU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71"/>
      <c r="B339" s="107"/>
      <c r="L339" s="107"/>
      <c r="V339" s="107"/>
      <c r="AF339" s="107"/>
      <c r="AP339" s="107"/>
      <c r="AZ339" s="107"/>
      <c r="BJ339" s="107"/>
      <c r="BT339" s="107"/>
      <c r="BU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71"/>
      <c r="B340" s="107"/>
      <c r="L340" s="107"/>
      <c r="V340" s="107"/>
      <c r="AF340" s="107"/>
      <c r="AP340" s="107"/>
      <c r="AZ340" s="107"/>
      <c r="BJ340" s="107"/>
      <c r="BT340" s="107"/>
      <c r="BU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71"/>
      <c r="B341" s="107"/>
      <c r="L341" s="107"/>
      <c r="V341" s="107"/>
      <c r="AF341" s="107"/>
      <c r="AP341" s="107"/>
      <c r="AZ341" s="107"/>
      <c r="BJ341" s="107"/>
      <c r="BT341" s="107"/>
      <c r="BU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71"/>
      <c r="B342" s="107"/>
      <c r="L342" s="107"/>
      <c r="V342" s="107"/>
      <c r="AF342" s="107"/>
      <c r="AP342" s="107"/>
      <c r="AZ342" s="107"/>
      <c r="BJ342" s="107"/>
      <c r="BT342" s="107"/>
      <c r="BU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71"/>
      <c r="B343" s="107"/>
      <c r="L343" s="107"/>
      <c r="V343" s="107"/>
      <c r="AF343" s="107"/>
      <c r="AP343" s="107"/>
      <c r="AZ343" s="107"/>
      <c r="BJ343" s="107"/>
      <c r="BT343" s="107"/>
      <c r="BU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71"/>
      <c r="B344" s="107"/>
      <c r="L344" s="107"/>
      <c r="V344" s="107"/>
      <c r="AF344" s="107"/>
      <c r="AP344" s="107"/>
      <c r="AZ344" s="107"/>
      <c r="BJ344" s="107"/>
      <c r="BT344" s="107"/>
      <c r="BU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71"/>
      <c r="B345" s="107"/>
      <c r="L345" s="107"/>
      <c r="V345" s="107"/>
      <c r="AF345" s="107"/>
      <c r="AP345" s="107"/>
      <c r="AZ345" s="107"/>
      <c r="BJ345" s="107"/>
      <c r="BT345" s="107"/>
      <c r="BU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71"/>
      <c r="B346" s="107"/>
      <c r="L346" s="107"/>
      <c r="V346" s="107"/>
      <c r="AF346" s="107"/>
      <c r="AP346" s="107"/>
      <c r="AZ346" s="107"/>
      <c r="BJ346" s="107"/>
      <c r="BT346" s="107"/>
      <c r="BU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71"/>
      <c r="B347" s="107"/>
      <c r="L347" s="107"/>
      <c r="V347" s="107"/>
      <c r="AF347" s="107"/>
      <c r="AP347" s="107"/>
      <c r="AZ347" s="107"/>
      <c r="BJ347" s="107"/>
      <c r="BT347" s="107"/>
      <c r="BU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71"/>
      <c r="B348" s="107"/>
      <c r="L348" s="107"/>
      <c r="V348" s="107"/>
      <c r="AF348" s="107"/>
      <c r="AP348" s="107"/>
      <c r="AZ348" s="107"/>
      <c r="BJ348" s="107"/>
      <c r="BT348" s="107"/>
      <c r="BU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71"/>
      <c r="B349" s="107"/>
      <c r="L349" s="107"/>
      <c r="V349" s="107"/>
      <c r="AF349" s="107"/>
      <c r="AP349" s="107"/>
      <c r="AZ349" s="107"/>
      <c r="BJ349" s="107"/>
      <c r="BT349" s="107"/>
      <c r="BU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71"/>
      <c r="B350" s="107"/>
      <c r="L350" s="107"/>
      <c r="V350" s="107"/>
      <c r="AF350" s="107"/>
      <c r="AP350" s="107"/>
      <c r="AZ350" s="107"/>
      <c r="BJ350" s="107"/>
      <c r="BT350" s="107"/>
      <c r="BU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71"/>
      <c r="B351" s="107"/>
      <c r="L351" s="107"/>
      <c r="V351" s="107"/>
      <c r="AF351" s="107"/>
      <c r="AP351" s="107"/>
      <c r="AZ351" s="107"/>
      <c r="BJ351" s="107"/>
      <c r="BT351" s="107"/>
      <c r="BU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71"/>
      <c r="B352" s="107"/>
      <c r="L352" s="107"/>
      <c r="V352" s="107"/>
      <c r="AF352" s="107"/>
      <c r="AP352" s="107"/>
      <c r="AZ352" s="107"/>
      <c r="BJ352" s="107"/>
      <c r="BT352" s="107"/>
      <c r="BU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71"/>
      <c r="B353" s="107"/>
      <c r="L353" s="107"/>
      <c r="V353" s="107"/>
      <c r="AF353" s="107"/>
      <c r="AP353" s="107"/>
      <c r="AZ353" s="107"/>
      <c r="BJ353" s="107"/>
      <c r="BT353" s="107"/>
      <c r="BU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71"/>
      <c r="B354" s="107"/>
      <c r="L354" s="107"/>
      <c r="V354" s="107"/>
      <c r="AF354" s="107"/>
      <c r="AP354" s="107"/>
      <c r="AZ354" s="107"/>
      <c r="BJ354" s="107"/>
      <c r="BT354" s="107"/>
      <c r="BU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71"/>
      <c r="B355" s="107"/>
      <c r="L355" s="107"/>
      <c r="V355" s="107"/>
      <c r="AF355" s="107"/>
      <c r="AP355" s="107"/>
      <c r="AZ355" s="107"/>
      <c r="BJ355" s="107"/>
      <c r="BT355" s="107"/>
      <c r="BU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71"/>
      <c r="B356" s="107"/>
      <c r="L356" s="107"/>
      <c r="V356" s="107"/>
      <c r="AF356" s="107"/>
      <c r="AP356" s="107"/>
      <c r="AZ356" s="107"/>
      <c r="BJ356" s="107"/>
      <c r="BT356" s="107"/>
      <c r="BU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71"/>
      <c r="B357" s="107"/>
      <c r="L357" s="107"/>
      <c r="V357" s="107"/>
      <c r="AF357" s="107"/>
      <c r="AP357" s="107"/>
      <c r="AZ357" s="107"/>
      <c r="BJ357" s="107"/>
      <c r="BT357" s="107"/>
      <c r="BU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71"/>
      <c r="B358" s="107"/>
      <c r="L358" s="107"/>
      <c r="V358" s="107"/>
      <c r="AF358" s="107"/>
      <c r="AP358" s="107"/>
      <c r="AZ358" s="107"/>
      <c r="BJ358" s="107"/>
      <c r="BT358" s="107"/>
      <c r="BU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71"/>
      <c r="B359" s="107"/>
      <c r="L359" s="107"/>
      <c r="V359" s="107"/>
      <c r="AF359" s="107"/>
      <c r="AP359" s="107"/>
      <c r="AZ359" s="107"/>
      <c r="BJ359" s="107"/>
      <c r="BT359" s="107"/>
      <c r="BU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71"/>
      <c r="B360" s="107"/>
      <c r="L360" s="107"/>
      <c r="V360" s="107"/>
      <c r="AF360" s="107"/>
      <c r="AP360" s="107"/>
      <c r="AZ360" s="107"/>
      <c r="BJ360" s="107"/>
      <c r="BT360" s="107"/>
      <c r="BU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71"/>
      <c r="B361" s="107"/>
      <c r="L361" s="107"/>
      <c r="V361" s="107"/>
      <c r="AF361" s="107"/>
      <c r="AP361" s="107"/>
      <c r="AZ361" s="107"/>
      <c r="BJ361" s="107"/>
      <c r="BT361" s="107"/>
      <c r="BU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71"/>
      <c r="B362" s="107"/>
      <c r="L362" s="107"/>
      <c r="V362" s="107"/>
      <c r="AF362" s="107"/>
      <c r="AP362" s="107"/>
      <c r="AZ362" s="107"/>
      <c r="BJ362" s="107"/>
      <c r="BT362" s="107"/>
      <c r="BU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71"/>
      <c r="B363" s="107"/>
      <c r="L363" s="107"/>
      <c r="V363" s="107"/>
      <c r="AF363" s="107"/>
      <c r="AP363" s="107"/>
      <c r="AZ363" s="107"/>
      <c r="BJ363" s="107"/>
      <c r="BT363" s="107"/>
      <c r="BU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71"/>
      <c r="B364" s="107"/>
      <c r="L364" s="107"/>
      <c r="V364" s="107"/>
      <c r="AF364" s="107"/>
      <c r="AP364" s="107"/>
      <c r="AZ364" s="107"/>
      <c r="BJ364" s="107"/>
      <c r="BT364" s="107"/>
      <c r="BU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71"/>
      <c r="B365" s="107"/>
      <c r="L365" s="107"/>
      <c r="V365" s="107"/>
      <c r="AF365" s="107"/>
      <c r="AP365" s="107"/>
      <c r="AZ365" s="107"/>
      <c r="BJ365" s="107"/>
      <c r="BT365" s="107"/>
      <c r="BU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71"/>
      <c r="B366" s="107"/>
      <c r="L366" s="107"/>
      <c r="V366" s="107"/>
      <c r="AF366" s="107"/>
      <c r="AP366" s="107"/>
      <c r="AZ366" s="107"/>
      <c r="BJ366" s="107"/>
      <c r="BT366" s="107"/>
      <c r="BU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71"/>
      <c r="B367" s="107"/>
      <c r="L367" s="107"/>
      <c r="V367" s="107"/>
      <c r="AF367" s="107"/>
      <c r="AP367" s="107"/>
      <c r="AZ367" s="107"/>
      <c r="BJ367" s="107"/>
      <c r="BT367" s="107"/>
      <c r="BU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71"/>
      <c r="B368" s="107"/>
      <c r="L368" s="107"/>
      <c r="V368" s="107"/>
      <c r="AF368" s="107"/>
      <c r="AP368" s="107"/>
      <c r="AZ368" s="107"/>
      <c r="BJ368" s="107"/>
      <c r="BT368" s="107"/>
      <c r="BU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71"/>
      <c r="B369" s="107"/>
      <c r="L369" s="107"/>
      <c r="V369" s="107"/>
      <c r="AF369" s="107"/>
      <c r="AP369" s="107"/>
      <c r="AZ369" s="107"/>
      <c r="BJ369" s="107"/>
      <c r="BT369" s="107"/>
      <c r="BU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71"/>
      <c r="B370" s="107"/>
      <c r="L370" s="107"/>
      <c r="V370" s="107"/>
      <c r="AF370" s="107"/>
      <c r="AP370" s="107"/>
      <c r="AZ370" s="107"/>
      <c r="BJ370" s="107"/>
      <c r="BT370" s="107"/>
      <c r="BU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71"/>
      <c r="B371" s="107"/>
      <c r="L371" s="107"/>
      <c r="V371" s="107"/>
      <c r="AF371" s="107"/>
      <c r="AP371" s="107"/>
      <c r="AZ371" s="107"/>
      <c r="BJ371" s="107"/>
      <c r="BT371" s="107"/>
      <c r="BU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71"/>
      <c r="B372" s="107"/>
      <c r="L372" s="107"/>
      <c r="V372" s="107"/>
      <c r="AF372" s="107"/>
      <c r="AP372" s="107"/>
      <c r="AZ372" s="107"/>
      <c r="BJ372" s="107"/>
      <c r="BT372" s="107"/>
      <c r="BU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71"/>
      <c r="B373" s="107"/>
      <c r="L373" s="107"/>
      <c r="V373" s="107"/>
      <c r="AF373" s="107"/>
      <c r="AP373" s="107"/>
      <c r="AZ373" s="107"/>
      <c r="BJ373" s="107"/>
      <c r="BT373" s="107"/>
      <c r="BU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71"/>
      <c r="B374" s="107"/>
      <c r="L374" s="107"/>
      <c r="V374" s="107"/>
      <c r="AF374" s="107"/>
      <c r="AP374" s="107"/>
      <c r="AZ374" s="107"/>
      <c r="BJ374" s="107"/>
      <c r="BT374" s="107"/>
      <c r="BU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71"/>
      <c r="B375" s="107"/>
      <c r="L375" s="107"/>
      <c r="V375" s="107"/>
      <c r="AF375" s="107"/>
      <c r="AP375" s="107"/>
      <c r="AZ375" s="107"/>
      <c r="BJ375" s="107"/>
      <c r="BT375" s="107"/>
      <c r="BU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71"/>
      <c r="B376" s="107"/>
      <c r="L376" s="107"/>
      <c r="V376" s="107"/>
      <c r="AF376" s="107"/>
      <c r="AP376" s="107"/>
      <c r="AZ376" s="107"/>
      <c r="BJ376" s="107"/>
      <c r="BT376" s="107"/>
      <c r="BU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71"/>
      <c r="B377" s="107"/>
      <c r="L377" s="107"/>
      <c r="V377" s="107"/>
      <c r="AF377" s="107"/>
      <c r="AP377" s="107"/>
      <c r="AZ377" s="107"/>
      <c r="BJ377" s="107"/>
      <c r="BT377" s="107"/>
      <c r="BU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71"/>
      <c r="B378" s="107"/>
      <c r="L378" s="107"/>
      <c r="V378" s="107"/>
      <c r="AF378" s="107"/>
      <c r="AP378" s="107"/>
      <c r="AZ378" s="107"/>
      <c r="BJ378" s="107"/>
      <c r="BT378" s="107"/>
      <c r="BU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71"/>
      <c r="B379" s="107"/>
      <c r="L379" s="107"/>
      <c r="V379" s="107"/>
      <c r="AF379" s="107"/>
      <c r="AP379" s="107"/>
      <c r="AZ379" s="107"/>
      <c r="BJ379" s="107"/>
      <c r="BT379" s="107"/>
      <c r="BU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71"/>
      <c r="B380" s="107"/>
      <c r="L380" s="107"/>
      <c r="V380" s="107"/>
      <c r="AF380" s="107"/>
      <c r="AP380" s="107"/>
      <c r="AZ380" s="107"/>
      <c r="BJ380" s="107"/>
      <c r="BT380" s="107"/>
      <c r="BU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71"/>
      <c r="B381" s="107"/>
      <c r="L381" s="107"/>
      <c r="V381" s="107"/>
      <c r="AF381" s="107"/>
      <c r="AP381" s="107"/>
      <c r="AZ381" s="107"/>
      <c r="BJ381" s="107"/>
      <c r="BT381" s="107"/>
      <c r="BU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71"/>
      <c r="B382" s="107"/>
      <c r="L382" s="107"/>
      <c r="V382" s="107"/>
      <c r="AF382" s="107"/>
      <c r="AP382" s="107"/>
      <c r="AZ382" s="107"/>
      <c r="BJ382" s="107"/>
      <c r="BT382" s="107"/>
      <c r="BU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71"/>
      <c r="B383" s="107"/>
      <c r="L383" s="107"/>
      <c r="V383" s="107"/>
      <c r="AF383" s="107"/>
      <c r="AP383" s="107"/>
      <c r="AZ383" s="107"/>
      <c r="BJ383" s="107"/>
      <c r="BT383" s="107"/>
      <c r="BU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71"/>
      <c r="B384" s="107"/>
      <c r="L384" s="107"/>
      <c r="V384" s="107"/>
      <c r="AF384" s="107"/>
      <c r="AP384" s="107"/>
      <c r="AZ384" s="107"/>
      <c r="BJ384" s="107"/>
      <c r="BT384" s="107"/>
      <c r="BU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71"/>
      <c r="B385" s="107"/>
      <c r="L385" s="107"/>
      <c r="V385" s="107"/>
      <c r="AF385" s="107"/>
      <c r="AP385" s="107"/>
      <c r="AZ385" s="107"/>
      <c r="BJ385" s="107"/>
      <c r="BT385" s="107"/>
      <c r="BU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71"/>
      <c r="B386" s="107"/>
      <c r="L386" s="107"/>
      <c r="V386" s="107"/>
      <c r="AF386" s="107"/>
      <c r="AP386" s="107"/>
      <c r="AZ386" s="107"/>
      <c r="BJ386" s="107"/>
      <c r="BT386" s="107"/>
      <c r="BU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71"/>
      <c r="B387" s="107"/>
      <c r="L387" s="107"/>
      <c r="V387" s="107"/>
      <c r="AF387" s="107"/>
      <c r="AP387" s="107"/>
      <c r="AZ387" s="107"/>
      <c r="BJ387" s="107"/>
      <c r="BT387" s="107"/>
      <c r="BU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71"/>
      <c r="B388" s="107"/>
      <c r="L388" s="107"/>
      <c r="V388" s="107"/>
      <c r="AF388" s="107"/>
      <c r="AP388" s="107"/>
      <c r="AZ388" s="107"/>
      <c r="BJ388" s="107"/>
      <c r="BT388" s="107"/>
      <c r="BU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71"/>
      <c r="B389" s="107"/>
      <c r="L389" s="107"/>
      <c r="V389" s="107"/>
      <c r="AF389" s="107"/>
      <c r="AP389" s="107"/>
      <c r="AZ389" s="107"/>
      <c r="BJ389" s="107"/>
      <c r="BT389" s="107"/>
      <c r="BU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71"/>
      <c r="B390" s="107"/>
      <c r="L390" s="107"/>
      <c r="V390" s="107"/>
      <c r="AF390" s="107"/>
      <c r="AP390" s="107"/>
      <c r="AZ390" s="107"/>
      <c r="BJ390" s="107"/>
      <c r="BT390" s="107"/>
      <c r="BU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71"/>
      <c r="B391" s="107"/>
      <c r="L391" s="107"/>
      <c r="V391" s="107"/>
      <c r="AF391" s="107"/>
      <c r="AP391" s="107"/>
      <c r="AZ391" s="107"/>
      <c r="BJ391" s="107"/>
      <c r="BT391" s="107"/>
      <c r="BU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71"/>
      <c r="B392" s="107"/>
      <c r="L392" s="107"/>
      <c r="V392" s="107"/>
      <c r="AF392" s="107"/>
      <c r="AP392" s="107"/>
      <c r="AZ392" s="107"/>
      <c r="BJ392" s="107"/>
      <c r="BT392" s="107"/>
      <c r="BU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71"/>
      <c r="B393" s="107"/>
      <c r="L393" s="107"/>
      <c r="V393" s="107"/>
      <c r="AF393" s="107"/>
      <c r="AP393" s="107"/>
      <c r="AZ393" s="107"/>
      <c r="BJ393" s="107"/>
      <c r="BT393" s="107"/>
      <c r="BU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71"/>
      <c r="B394" s="107"/>
      <c r="L394" s="107"/>
      <c r="V394" s="107"/>
      <c r="AF394" s="107"/>
      <c r="AP394" s="107"/>
      <c r="AZ394" s="107"/>
      <c r="BJ394" s="107"/>
      <c r="BT394" s="107"/>
      <c r="BU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71"/>
      <c r="B395" s="107"/>
      <c r="L395" s="107"/>
      <c r="V395" s="107"/>
      <c r="AF395" s="107"/>
      <c r="AP395" s="107"/>
      <c r="AZ395" s="107"/>
      <c r="BJ395" s="107"/>
      <c r="BT395" s="107"/>
      <c r="BU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71"/>
      <c r="B396" s="107"/>
      <c r="L396" s="107"/>
      <c r="V396" s="107"/>
      <c r="AF396" s="107"/>
      <c r="AP396" s="107"/>
      <c r="AZ396" s="107"/>
      <c r="BJ396" s="107"/>
      <c r="BT396" s="107"/>
      <c r="BU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71"/>
      <c r="B397" s="107"/>
      <c r="L397" s="107"/>
      <c r="V397" s="107"/>
      <c r="AF397" s="107"/>
      <c r="AP397" s="107"/>
      <c r="AZ397" s="107"/>
      <c r="BJ397" s="107"/>
      <c r="BT397" s="107"/>
      <c r="BU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71"/>
      <c r="B398" s="107"/>
      <c r="L398" s="107"/>
      <c r="V398" s="107"/>
      <c r="AF398" s="107"/>
      <c r="AP398" s="107"/>
      <c r="AZ398" s="107"/>
      <c r="BJ398" s="107"/>
      <c r="BT398" s="107"/>
      <c r="BU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71"/>
      <c r="B399" s="107"/>
      <c r="L399" s="107"/>
      <c r="V399" s="107"/>
      <c r="AF399" s="107"/>
      <c r="AP399" s="107"/>
      <c r="AZ399" s="107"/>
      <c r="BJ399" s="107"/>
      <c r="BT399" s="107"/>
      <c r="BU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71"/>
      <c r="B400" s="107"/>
      <c r="L400" s="107"/>
      <c r="V400" s="107"/>
      <c r="AF400" s="107"/>
      <c r="AP400" s="107"/>
      <c r="AZ400" s="107"/>
      <c r="BJ400" s="107"/>
      <c r="BT400" s="107"/>
      <c r="BU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71"/>
      <c r="B401" s="107"/>
      <c r="L401" s="107"/>
      <c r="V401" s="107"/>
      <c r="AF401" s="107"/>
      <c r="AP401" s="107"/>
      <c r="AZ401" s="107"/>
      <c r="BJ401" s="107"/>
      <c r="BT401" s="107"/>
      <c r="BU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71"/>
      <c r="B402" s="107"/>
      <c r="L402" s="107"/>
      <c r="V402" s="107"/>
      <c r="AF402" s="107"/>
      <c r="AP402" s="107"/>
      <c r="AZ402" s="107"/>
      <c r="BJ402" s="107"/>
      <c r="BT402" s="107"/>
      <c r="BU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71"/>
      <c r="B403" s="107"/>
      <c r="L403" s="107"/>
      <c r="V403" s="107"/>
      <c r="AF403" s="107"/>
      <c r="AP403" s="107"/>
      <c r="AZ403" s="107"/>
      <c r="BJ403" s="107"/>
      <c r="BT403" s="107"/>
      <c r="BU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71"/>
      <c r="B404" s="107"/>
      <c r="L404" s="107"/>
      <c r="V404" s="107"/>
      <c r="AF404" s="107"/>
      <c r="AP404" s="107"/>
      <c r="AZ404" s="107"/>
      <c r="BJ404" s="107"/>
      <c r="BT404" s="107"/>
      <c r="BU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71"/>
      <c r="B405" s="107"/>
      <c r="L405" s="107"/>
      <c r="V405" s="107"/>
      <c r="AF405" s="107"/>
      <c r="AP405" s="107"/>
      <c r="AZ405" s="107"/>
      <c r="BJ405" s="107"/>
      <c r="BT405" s="107"/>
      <c r="BU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71"/>
      <c r="B406" s="107"/>
      <c r="L406" s="107"/>
      <c r="V406" s="107"/>
      <c r="AF406" s="107"/>
      <c r="AP406" s="107"/>
      <c r="AZ406" s="107"/>
      <c r="BJ406" s="107"/>
      <c r="BT406" s="107"/>
      <c r="BU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71"/>
      <c r="B407" s="107"/>
      <c r="L407" s="107"/>
      <c r="V407" s="107"/>
      <c r="AF407" s="107"/>
      <c r="AP407" s="107"/>
      <c r="AZ407" s="107"/>
      <c r="BJ407" s="107"/>
      <c r="BT407" s="107"/>
      <c r="BU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71"/>
      <c r="B408" s="107"/>
      <c r="L408" s="107"/>
      <c r="V408" s="107"/>
      <c r="AF408" s="107"/>
      <c r="AP408" s="107"/>
      <c r="AZ408" s="107"/>
      <c r="BJ408" s="107"/>
      <c r="BT408" s="107"/>
      <c r="BU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71"/>
      <c r="B409" s="107"/>
      <c r="L409" s="107"/>
      <c r="V409" s="107"/>
      <c r="AF409" s="107"/>
      <c r="AP409" s="107"/>
      <c r="AZ409" s="107"/>
      <c r="BJ409" s="107"/>
      <c r="BT409" s="107"/>
      <c r="BU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71"/>
      <c r="B410" s="107"/>
      <c r="L410" s="107"/>
      <c r="V410" s="107"/>
      <c r="AF410" s="107"/>
      <c r="AP410" s="107"/>
      <c r="AZ410" s="107"/>
      <c r="BJ410" s="107"/>
      <c r="BT410" s="107"/>
      <c r="BU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71"/>
      <c r="B411" s="107"/>
      <c r="L411" s="107"/>
      <c r="V411" s="107"/>
      <c r="AF411" s="107"/>
      <c r="AP411" s="107"/>
      <c r="AZ411" s="107"/>
      <c r="BJ411" s="107"/>
      <c r="BT411" s="107"/>
      <c r="BU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71"/>
      <c r="B412" s="107"/>
      <c r="L412" s="107"/>
      <c r="V412" s="107"/>
      <c r="AF412" s="107"/>
      <c r="AP412" s="107"/>
      <c r="AZ412" s="107"/>
      <c r="BJ412" s="107"/>
      <c r="BT412" s="107"/>
      <c r="BU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71"/>
      <c r="B413" s="107"/>
      <c r="L413" s="107"/>
      <c r="V413" s="107"/>
      <c r="AF413" s="107"/>
      <c r="AP413" s="107"/>
      <c r="AZ413" s="107"/>
      <c r="BJ413" s="107"/>
      <c r="BT413" s="107"/>
      <c r="BU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71"/>
      <c r="B414" s="107"/>
      <c r="L414" s="107"/>
      <c r="V414" s="107"/>
      <c r="AF414" s="107"/>
      <c r="AP414" s="107"/>
      <c r="AZ414" s="107"/>
      <c r="BJ414" s="107"/>
      <c r="BT414" s="107"/>
      <c r="BU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71"/>
      <c r="B415" s="107"/>
      <c r="L415" s="107"/>
      <c r="V415" s="107"/>
      <c r="AF415" s="107"/>
      <c r="AP415" s="107"/>
      <c r="AZ415" s="107"/>
      <c r="BJ415" s="107"/>
      <c r="BT415" s="107"/>
      <c r="BU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71"/>
      <c r="B416" s="107"/>
      <c r="L416" s="107"/>
      <c r="V416" s="107"/>
      <c r="AF416" s="107"/>
      <c r="AP416" s="107"/>
      <c r="AZ416" s="107"/>
      <c r="BJ416" s="107"/>
      <c r="BT416" s="107"/>
      <c r="BU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71"/>
      <c r="B417" s="107"/>
      <c r="L417" s="107"/>
      <c r="V417" s="107"/>
      <c r="AF417" s="107"/>
      <c r="AP417" s="107"/>
      <c r="AZ417" s="107"/>
      <c r="BJ417" s="107"/>
      <c r="BT417" s="107"/>
      <c r="BU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71"/>
      <c r="B418" s="107"/>
      <c r="L418" s="107"/>
      <c r="V418" s="107"/>
      <c r="AF418" s="107"/>
      <c r="AP418" s="107"/>
      <c r="AZ418" s="107"/>
      <c r="BJ418" s="107"/>
      <c r="BT418" s="107"/>
      <c r="BU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71"/>
      <c r="B419" s="107"/>
      <c r="L419" s="107"/>
      <c r="V419" s="107"/>
      <c r="AF419" s="107"/>
      <c r="AP419" s="107"/>
      <c r="AZ419" s="107"/>
      <c r="BJ419" s="107"/>
      <c r="BT419" s="107"/>
      <c r="BU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71"/>
      <c r="B420" s="107"/>
      <c r="L420" s="107"/>
      <c r="V420" s="107"/>
      <c r="AF420" s="107"/>
      <c r="AP420" s="107"/>
      <c r="AZ420" s="107"/>
      <c r="BJ420" s="107"/>
      <c r="BT420" s="107"/>
      <c r="BU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71"/>
      <c r="B421" s="107"/>
      <c r="L421" s="107"/>
      <c r="V421" s="107"/>
      <c r="AF421" s="107"/>
      <c r="AP421" s="107"/>
      <c r="AZ421" s="107"/>
      <c r="BJ421" s="107"/>
      <c r="BT421" s="107"/>
      <c r="BU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71"/>
      <c r="B422" s="107"/>
      <c r="L422" s="107"/>
      <c r="V422" s="107"/>
      <c r="AF422" s="107"/>
      <c r="AP422" s="107"/>
      <c r="AZ422" s="107"/>
      <c r="BJ422" s="107"/>
      <c r="BT422" s="107"/>
      <c r="BU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71"/>
      <c r="B423" s="107"/>
      <c r="L423" s="107"/>
      <c r="V423" s="107"/>
      <c r="AF423" s="107"/>
      <c r="AP423" s="107"/>
      <c r="AZ423" s="107"/>
      <c r="BJ423" s="107"/>
      <c r="BT423" s="107"/>
      <c r="BU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71"/>
      <c r="B424" s="107"/>
      <c r="L424" s="107"/>
      <c r="V424" s="107"/>
      <c r="AF424" s="107"/>
      <c r="AP424" s="107"/>
      <c r="AZ424" s="107"/>
      <c r="BJ424" s="107"/>
      <c r="BT424" s="107"/>
      <c r="BU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71"/>
      <c r="B425" s="107"/>
      <c r="L425" s="107"/>
      <c r="V425" s="107"/>
      <c r="AF425" s="107"/>
      <c r="AP425" s="107"/>
      <c r="AZ425" s="107"/>
      <c r="BJ425" s="107"/>
      <c r="BT425" s="107"/>
      <c r="BU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71"/>
      <c r="B426" s="107"/>
      <c r="L426" s="107"/>
      <c r="V426" s="107"/>
      <c r="AF426" s="107"/>
      <c r="AP426" s="107"/>
      <c r="AZ426" s="107"/>
      <c r="BJ426" s="107"/>
      <c r="BT426" s="107"/>
      <c r="BU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71"/>
      <c r="B427" s="107"/>
      <c r="L427" s="107"/>
      <c r="V427" s="107"/>
      <c r="AF427" s="107"/>
      <c r="AP427" s="107"/>
      <c r="AZ427" s="107"/>
      <c r="BJ427" s="107"/>
      <c r="BT427" s="107"/>
      <c r="BU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71"/>
      <c r="B428" s="107"/>
      <c r="L428" s="107"/>
      <c r="V428" s="107"/>
      <c r="AF428" s="107"/>
      <c r="AP428" s="107"/>
      <c r="AZ428" s="107"/>
      <c r="BJ428" s="107"/>
      <c r="BT428" s="107"/>
      <c r="BU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71"/>
      <c r="B429" s="107"/>
      <c r="L429" s="107"/>
      <c r="V429" s="107"/>
      <c r="AF429" s="107"/>
      <c r="AP429" s="107"/>
      <c r="AZ429" s="107"/>
      <c r="BJ429" s="107"/>
      <c r="BT429" s="107"/>
      <c r="BU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71"/>
      <c r="B430" s="107"/>
      <c r="L430" s="107"/>
      <c r="V430" s="107"/>
      <c r="AF430" s="107"/>
      <c r="AP430" s="107"/>
      <c r="AZ430" s="107"/>
      <c r="BJ430" s="107"/>
      <c r="BT430" s="107"/>
      <c r="BU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71"/>
      <c r="B431" s="107"/>
      <c r="L431" s="107"/>
      <c r="V431" s="107"/>
      <c r="AF431" s="107"/>
      <c r="AP431" s="107"/>
      <c r="AZ431" s="107"/>
      <c r="BJ431" s="107"/>
      <c r="BT431" s="107"/>
      <c r="BU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71"/>
      <c r="B432" s="107"/>
      <c r="L432" s="107"/>
      <c r="V432" s="107"/>
      <c r="AF432" s="107"/>
      <c r="AP432" s="107"/>
      <c r="AZ432" s="107"/>
      <c r="BJ432" s="107"/>
      <c r="BT432" s="107"/>
      <c r="BU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71"/>
      <c r="B433" s="107"/>
      <c r="L433" s="107"/>
      <c r="V433" s="107"/>
      <c r="AF433" s="107"/>
      <c r="AP433" s="107"/>
      <c r="AZ433" s="107"/>
      <c r="BJ433" s="107"/>
      <c r="BT433" s="107"/>
      <c r="BU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71"/>
      <c r="B434" s="107"/>
      <c r="L434" s="107"/>
      <c r="V434" s="107"/>
      <c r="AF434" s="107"/>
      <c r="AP434" s="107"/>
      <c r="AZ434" s="107"/>
      <c r="BJ434" s="107"/>
      <c r="BT434" s="107"/>
      <c r="BU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71"/>
      <c r="B435" s="107"/>
      <c r="L435" s="107"/>
      <c r="V435" s="107"/>
      <c r="AF435" s="107"/>
      <c r="AP435" s="107"/>
      <c r="AZ435" s="107"/>
      <c r="BJ435" s="107"/>
      <c r="BT435" s="107"/>
      <c r="BU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71"/>
      <c r="B436" s="107"/>
      <c r="L436" s="107"/>
      <c r="V436" s="107"/>
      <c r="AF436" s="107"/>
      <c r="AP436" s="107"/>
      <c r="AZ436" s="107"/>
      <c r="BJ436" s="107"/>
      <c r="BT436" s="107"/>
      <c r="BU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71"/>
      <c r="B437" s="107"/>
      <c r="L437" s="107"/>
      <c r="V437" s="107"/>
      <c r="AF437" s="107"/>
      <c r="AP437" s="107"/>
      <c r="AZ437" s="107"/>
      <c r="BJ437" s="107"/>
      <c r="BT437" s="107"/>
      <c r="BU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71"/>
      <c r="B438" s="107"/>
      <c r="L438" s="107"/>
      <c r="V438" s="107"/>
      <c r="AF438" s="107"/>
      <c r="AP438" s="107"/>
      <c r="AZ438" s="107"/>
      <c r="BJ438" s="107"/>
      <c r="BT438" s="107"/>
      <c r="BU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71"/>
      <c r="B439" s="107"/>
      <c r="L439" s="107"/>
      <c r="V439" s="107"/>
      <c r="AF439" s="107"/>
      <c r="AP439" s="107"/>
      <c r="AZ439" s="107"/>
      <c r="BJ439" s="107"/>
      <c r="BT439" s="107"/>
      <c r="BU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71"/>
      <c r="B440" s="107"/>
      <c r="L440" s="107"/>
      <c r="V440" s="107"/>
      <c r="AF440" s="107"/>
      <c r="AP440" s="107"/>
      <c r="AZ440" s="107"/>
      <c r="BJ440" s="107"/>
      <c r="BT440" s="107"/>
      <c r="BU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71"/>
      <c r="B441" s="107"/>
      <c r="L441" s="107"/>
      <c r="V441" s="107"/>
      <c r="AF441" s="107"/>
      <c r="AP441" s="107"/>
      <c r="AZ441" s="107"/>
      <c r="BJ441" s="107"/>
      <c r="BT441" s="107"/>
      <c r="BU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71"/>
      <c r="B442" s="107"/>
      <c r="L442" s="107"/>
      <c r="V442" s="107"/>
      <c r="AF442" s="107"/>
      <c r="AP442" s="107"/>
      <c r="AZ442" s="107"/>
      <c r="BJ442" s="107"/>
      <c r="BT442" s="107"/>
      <c r="BU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71"/>
      <c r="B443" s="107"/>
      <c r="L443" s="107"/>
      <c r="V443" s="107"/>
      <c r="AF443" s="107"/>
      <c r="AP443" s="107"/>
      <c r="AZ443" s="107"/>
      <c r="BJ443" s="107"/>
      <c r="BT443" s="107"/>
      <c r="BU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71"/>
      <c r="B444" s="107"/>
      <c r="L444" s="107"/>
      <c r="V444" s="107"/>
      <c r="AF444" s="107"/>
      <c r="AP444" s="107"/>
      <c r="AZ444" s="107"/>
      <c r="BJ444" s="107"/>
      <c r="BT444" s="107"/>
      <c r="BU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71"/>
      <c r="B445" s="107"/>
      <c r="L445" s="107"/>
      <c r="V445" s="107"/>
      <c r="AF445" s="107"/>
      <c r="AP445" s="107"/>
      <c r="AZ445" s="107"/>
      <c r="BJ445" s="107"/>
      <c r="BT445" s="107"/>
      <c r="BU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71"/>
      <c r="B446" s="107"/>
      <c r="L446" s="107"/>
      <c r="V446" s="107"/>
      <c r="AF446" s="107"/>
      <c r="AP446" s="107"/>
      <c r="AZ446" s="107"/>
      <c r="BJ446" s="107"/>
      <c r="BT446" s="107"/>
      <c r="BU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71"/>
      <c r="B447" s="107"/>
      <c r="L447" s="107"/>
      <c r="V447" s="107"/>
      <c r="AF447" s="107"/>
      <c r="AP447" s="107"/>
      <c r="AZ447" s="107"/>
      <c r="BJ447" s="107"/>
      <c r="BT447" s="107"/>
      <c r="BU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71"/>
      <c r="B448" s="107"/>
      <c r="L448" s="107"/>
      <c r="V448" s="107"/>
      <c r="AF448" s="107"/>
      <c r="AP448" s="107"/>
      <c r="AZ448" s="107"/>
      <c r="BJ448" s="107"/>
      <c r="BT448" s="107"/>
      <c r="BU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71"/>
      <c r="B449" s="107"/>
      <c r="L449" s="107"/>
      <c r="V449" s="107"/>
      <c r="AF449" s="107"/>
      <c r="AP449" s="107"/>
      <c r="AZ449" s="107"/>
      <c r="BJ449" s="107"/>
      <c r="BT449" s="107"/>
      <c r="BU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71"/>
      <c r="B450" s="107"/>
      <c r="L450" s="107"/>
      <c r="V450" s="107"/>
      <c r="AF450" s="107"/>
      <c r="AP450" s="107"/>
      <c r="AZ450" s="107"/>
      <c r="BJ450" s="107"/>
      <c r="BT450" s="107"/>
      <c r="BU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71"/>
      <c r="B451" s="107"/>
      <c r="L451" s="107"/>
      <c r="V451" s="107"/>
      <c r="AF451" s="107"/>
      <c r="AP451" s="107"/>
      <c r="AZ451" s="107"/>
      <c r="BJ451" s="107"/>
      <c r="BT451" s="107"/>
      <c r="BU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71"/>
      <c r="B452" s="107"/>
      <c r="L452" s="107"/>
      <c r="V452" s="107"/>
      <c r="AF452" s="107"/>
      <c r="AP452" s="107"/>
      <c r="AZ452" s="107"/>
      <c r="BJ452" s="107"/>
      <c r="BT452" s="107"/>
      <c r="BU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71"/>
      <c r="B453" s="107"/>
      <c r="L453" s="107"/>
      <c r="V453" s="107"/>
      <c r="AF453" s="107"/>
      <c r="AP453" s="107"/>
      <c r="AZ453" s="107"/>
      <c r="BJ453" s="107"/>
      <c r="BT453" s="107"/>
      <c r="BU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71"/>
      <c r="B454" s="107"/>
      <c r="L454" s="107"/>
      <c r="V454" s="107"/>
      <c r="AF454" s="107"/>
      <c r="AP454" s="107"/>
      <c r="AZ454" s="107"/>
      <c r="BJ454" s="107"/>
      <c r="BT454" s="107"/>
      <c r="BU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71"/>
      <c r="B455" s="107"/>
      <c r="L455" s="107"/>
      <c r="V455" s="107"/>
      <c r="AF455" s="107"/>
      <c r="AP455" s="107"/>
      <c r="AZ455" s="107"/>
      <c r="BJ455" s="107"/>
      <c r="BT455" s="107"/>
      <c r="BU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71"/>
      <c r="B456" s="107"/>
      <c r="L456" s="107"/>
      <c r="V456" s="107"/>
      <c r="AF456" s="107"/>
      <c r="AP456" s="107"/>
      <c r="AZ456" s="107"/>
      <c r="BJ456" s="107"/>
      <c r="BT456" s="107"/>
      <c r="BU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71"/>
      <c r="B457" s="107"/>
      <c r="L457" s="107"/>
      <c r="V457" s="107"/>
      <c r="AF457" s="107"/>
      <c r="AP457" s="107"/>
      <c r="AZ457" s="107"/>
      <c r="BJ457" s="107"/>
      <c r="BT457" s="107"/>
      <c r="BU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71"/>
      <c r="B458" s="107"/>
      <c r="L458" s="107"/>
      <c r="V458" s="107"/>
      <c r="AF458" s="107"/>
      <c r="AP458" s="107"/>
      <c r="AZ458" s="107"/>
      <c r="BJ458" s="107"/>
      <c r="BT458" s="107"/>
      <c r="BU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71"/>
      <c r="B459" s="107"/>
      <c r="L459" s="107"/>
      <c r="V459" s="107"/>
      <c r="AF459" s="107"/>
      <c r="AP459" s="107"/>
      <c r="AZ459" s="107"/>
      <c r="BJ459" s="107"/>
      <c r="BT459" s="107"/>
      <c r="BU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71"/>
      <c r="B460" s="107"/>
      <c r="L460" s="107"/>
      <c r="V460" s="107"/>
      <c r="AF460" s="107"/>
      <c r="AP460" s="107"/>
      <c r="AZ460" s="107"/>
      <c r="BJ460" s="107"/>
      <c r="BT460" s="107"/>
      <c r="BU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71"/>
      <c r="B461" s="107"/>
      <c r="L461" s="107"/>
      <c r="V461" s="107"/>
      <c r="AF461" s="107"/>
      <c r="AP461" s="107"/>
      <c r="AZ461" s="107"/>
      <c r="BJ461" s="107"/>
      <c r="BT461" s="107"/>
      <c r="BU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71"/>
      <c r="B462" s="107"/>
      <c r="L462" s="107"/>
      <c r="V462" s="107"/>
      <c r="AF462" s="107"/>
      <c r="AP462" s="107"/>
      <c r="AZ462" s="107"/>
      <c r="BJ462" s="107"/>
      <c r="BT462" s="107"/>
      <c r="BU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71"/>
      <c r="B463" s="107"/>
      <c r="L463" s="107"/>
      <c r="V463" s="107"/>
      <c r="AF463" s="107"/>
      <c r="AP463" s="107"/>
      <c r="AZ463" s="107"/>
      <c r="BJ463" s="107"/>
      <c r="BT463" s="107"/>
      <c r="BU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71"/>
      <c r="B464" s="107"/>
      <c r="L464" s="107"/>
      <c r="V464" s="107"/>
      <c r="AF464" s="107"/>
      <c r="AP464" s="107"/>
      <c r="AZ464" s="107"/>
      <c r="BJ464" s="107"/>
      <c r="BT464" s="107"/>
      <c r="BU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71"/>
      <c r="B465" s="107"/>
      <c r="L465" s="107"/>
      <c r="V465" s="107"/>
      <c r="AF465" s="107"/>
      <c r="AP465" s="107"/>
      <c r="AZ465" s="107"/>
      <c r="BJ465" s="107"/>
      <c r="BT465" s="107"/>
      <c r="BU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71"/>
      <c r="B466" s="107"/>
      <c r="L466" s="107"/>
      <c r="V466" s="107"/>
      <c r="AF466" s="107"/>
      <c r="AP466" s="107"/>
      <c r="AZ466" s="107"/>
      <c r="BJ466" s="107"/>
      <c r="BT466" s="107"/>
      <c r="BU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71"/>
      <c r="B467" s="107"/>
      <c r="L467" s="107"/>
      <c r="V467" s="107"/>
      <c r="AF467" s="107"/>
      <c r="AP467" s="107"/>
      <c r="AZ467" s="107"/>
      <c r="BJ467" s="107"/>
      <c r="BT467" s="107"/>
      <c r="BU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71"/>
      <c r="B468" s="107"/>
      <c r="L468" s="107"/>
      <c r="V468" s="107"/>
      <c r="AF468" s="107"/>
      <c r="AP468" s="107"/>
      <c r="AZ468" s="107"/>
      <c r="BJ468" s="107"/>
      <c r="BT468" s="107"/>
      <c r="BU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71"/>
      <c r="B469" s="107"/>
      <c r="L469" s="107"/>
      <c r="V469" s="107"/>
      <c r="AF469" s="107"/>
      <c r="AP469" s="107"/>
      <c r="AZ469" s="107"/>
      <c r="BJ469" s="107"/>
      <c r="BT469" s="107"/>
      <c r="BU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71"/>
      <c r="B470" s="107"/>
      <c r="L470" s="107"/>
      <c r="V470" s="107"/>
      <c r="AF470" s="107"/>
      <c r="AP470" s="107"/>
      <c r="AZ470" s="107"/>
      <c r="BJ470" s="107"/>
      <c r="BT470" s="107"/>
      <c r="BU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71"/>
      <c r="B471" s="107"/>
      <c r="L471" s="107"/>
      <c r="V471" s="107"/>
      <c r="AF471" s="107"/>
      <c r="AP471" s="107"/>
      <c r="AZ471" s="107"/>
      <c r="BJ471" s="107"/>
      <c r="BT471" s="107"/>
      <c r="BU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71"/>
      <c r="B472" s="107"/>
      <c r="L472" s="107"/>
      <c r="V472" s="107"/>
      <c r="AF472" s="107"/>
      <c r="AP472" s="107"/>
      <c r="AZ472" s="107"/>
      <c r="BJ472" s="107"/>
      <c r="BT472" s="107"/>
      <c r="BU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71"/>
      <c r="B473" s="107"/>
      <c r="L473" s="107"/>
      <c r="V473" s="107"/>
      <c r="AF473" s="107"/>
      <c r="AP473" s="107"/>
      <c r="AZ473" s="107"/>
      <c r="BJ473" s="107"/>
      <c r="BT473" s="107"/>
      <c r="BU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71"/>
      <c r="B474" s="107"/>
      <c r="L474" s="107"/>
      <c r="V474" s="107"/>
      <c r="AF474" s="107"/>
      <c r="AP474" s="107"/>
      <c r="AZ474" s="107"/>
      <c r="BJ474" s="107"/>
      <c r="BT474" s="107"/>
      <c r="BU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71"/>
      <c r="B475" s="107"/>
      <c r="L475" s="107"/>
      <c r="V475" s="107"/>
      <c r="AF475" s="107"/>
      <c r="AP475" s="107"/>
      <c r="AZ475" s="107"/>
      <c r="BJ475" s="107"/>
      <c r="BT475" s="107"/>
      <c r="BU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71"/>
      <c r="B476" s="107"/>
      <c r="L476" s="107"/>
      <c r="V476" s="107"/>
      <c r="AF476" s="107"/>
      <c r="AP476" s="107"/>
      <c r="AZ476" s="107"/>
      <c r="BJ476" s="107"/>
      <c r="BT476" s="107"/>
      <c r="BU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71"/>
      <c r="B477" s="107"/>
      <c r="L477" s="107"/>
      <c r="V477" s="107"/>
      <c r="AF477" s="107"/>
      <c r="AP477" s="107"/>
      <c r="AZ477" s="107"/>
      <c r="BJ477" s="107"/>
      <c r="BT477" s="107"/>
      <c r="BU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71"/>
      <c r="B478" s="107"/>
      <c r="L478" s="107"/>
      <c r="V478" s="107"/>
      <c r="AF478" s="107"/>
      <c r="AP478" s="107"/>
      <c r="AZ478" s="107"/>
      <c r="BJ478" s="107"/>
      <c r="BT478" s="107"/>
      <c r="BU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71"/>
      <c r="B479" s="107"/>
      <c r="L479" s="107"/>
      <c r="V479" s="107"/>
      <c r="AF479" s="107"/>
      <c r="AP479" s="107"/>
      <c r="AZ479" s="107"/>
      <c r="BJ479" s="107"/>
      <c r="BT479" s="107"/>
      <c r="BU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71"/>
      <c r="B480" s="107"/>
      <c r="L480" s="107"/>
      <c r="V480" s="107"/>
      <c r="AF480" s="107"/>
      <c r="AP480" s="107"/>
      <c r="AZ480" s="107"/>
      <c r="BJ480" s="107"/>
      <c r="BT480" s="107"/>
      <c r="BU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71"/>
      <c r="B481" s="107"/>
      <c r="L481" s="107"/>
      <c r="V481" s="107"/>
      <c r="AF481" s="107"/>
      <c r="AP481" s="107"/>
      <c r="AZ481" s="107"/>
      <c r="BJ481" s="107"/>
      <c r="BT481" s="107"/>
      <c r="BU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71"/>
      <c r="B482" s="107"/>
      <c r="L482" s="107"/>
      <c r="V482" s="107"/>
      <c r="AF482" s="107"/>
      <c r="AP482" s="107"/>
      <c r="AZ482" s="107"/>
      <c r="BJ482" s="107"/>
      <c r="BT482" s="107"/>
      <c r="BU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71"/>
      <c r="B483" s="107"/>
      <c r="L483" s="107"/>
      <c r="V483" s="107"/>
      <c r="AF483" s="107"/>
      <c r="AP483" s="107"/>
      <c r="AZ483" s="107"/>
      <c r="BJ483" s="107"/>
      <c r="BT483" s="107"/>
      <c r="BU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71"/>
      <c r="B484" s="107"/>
      <c r="L484" s="107"/>
      <c r="V484" s="107"/>
      <c r="AF484" s="107"/>
      <c r="AP484" s="107"/>
      <c r="AZ484" s="107"/>
      <c r="BJ484" s="107"/>
      <c r="BT484" s="107"/>
      <c r="BU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71"/>
      <c r="B485" s="107"/>
      <c r="L485" s="107"/>
      <c r="V485" s="107"/>
      <c r="AF485" s="107"/>
      <c r="AP485" s="107"/>
      <c r="AZ485" s="107"/>
      <c r="BJ485" s="107"/>
      <c r="BT485" s="107"/>
      <c r="BU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71"/>
      <c r="B486" s="107"/>
      <c r="L486" s="107"/>
      <c r="V486" s="107"/>
      <c r="AF486" s="107"/>
      <c r="AP486" s="107"/>
      <c r="AZ486" s="107"/>
      <c r="BJ486" s="107"/>
      <c r="BT486" s="107"/>
      <c r="BU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71"/>
      <c r="B487" s="107"/>
      <c r="L487" s="107"/>
      <c r="V487" s="107"/>
      <c r="AF487" s="107"/>
      <c r="AP487" s="107"/>
      <c r="AZ487" s="107"/>
      <c r="BJ487" s="107"/>
      <c r="BT487" s="107"/>
      <c r="BU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71"/>
      <c r="B488" s="107"/>
      <c r="L488" s="107"/>
      <c r="V488" s="107"/>
      <c r="AF488" s="107"/>
      <c r="AP488" s="107"/>
      <c r="AZ488" s="107"/>
      <c r="BJ488" s="107"/>
      <c r="BT488" s="107"/>
      <c r="BU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71"/>
      <c r="B489" s="107"/>
      <c r="L489" s="107"/>
      <c r="V489" s="107"/>
      <c r="AF489" s="107"/>
      <c r="AP489" s="107"/>
      <c r="AZ489" s="107"/>
      <c r="BJ489" s="107"/>
      <c r="BT489" s="107"/>
      <c r="BU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71"/>
      <c r="B490" s="107"/>
      <c r="L490" s="107"/>
      <c r="V490" s="107"/>
      <c r="AF490" s="107"/>
      <c r="AP490" s="107"/>
      <c r="AZ490" s="107"/>
      <c r="BJ490" s="107"/>
      <c r="BT490" s="107"/>
      <c r="BU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71"/>
      <c r="B491" s="107"/>
      <c r="L491" s="107"/>
      <c r="V491" s="107"/>
      <c r="AF491" s="107"/>
      <c r="AP491" s="107"/>
      <c r="AZ491" s="107"/>
      <c r="BJ491" s="107"/>
      <c r="BT491" s="107"/>
      <c r="BU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71"/>
      <c r="B492" s="107"/>
      <c r="L492" s="107"/>
      <c r="V492" s="107"/>
      <c r="AF492" s="107"/>
      <c r="AP492" s="107"/>
      <c r="AZ492" s="107"/>
      <c r="BJ492" s="107"/>
      <c r="BT492" s="107"/>
      <c r="BU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71"/>
      <c r="B493" s="107"/>
      <c r="L493" s="107"/>
      <c r="V493" s="107"/>
      <c r="AF493" s="107"/>
      <c r="AP493" s="107"/>
      <c r="AZ493" s="107"/>
      <c r="BJ493" s="107"/>
      <c r="BT493" s="107"/>
      <c r="BU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71"/>
      <c r="B494" s="107"/>
      <c r="L494" s="107"/>
      <c r="V494" s="107"/>
      <c r="AF494" s="107"/>
      <c r="AP494" s="107"/>
      <c r="AZ494" s="107"/>
      <c r="BJ494" s="107"/>
      <c r="BT494" s="107"/>
      <c r="BU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71"/>
      <c r="B495" s="107"/>
      <c r="L495" s="107"/>
      <c r="V495" s="107"/>
      <c r="AF495" s="107"/>
      <c r="AP495" s="107"/>
      <c r="AZ495" s="107"/>
      <c r="BJ495" s="107"/>
      <c r="BT495" s="107"/>
      <c r="BU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71"/>
      <c r="B496" s="107"/>
      <c r="L496" s="107"/>
      <c r="V496" s="107"/>
      <c r="AF496" s="107"/>
      <c r="AP496" s="107"/>
      <c r="AZ496" s="107"/>
      <c r="BJ496" s="107"/>
      <c r="BT496" s="107"/>
      <c r="BU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71"/>
      <c r="B497" s="107"/>
      <c r="L497" s="107"/>
      <c r="V497" s="107"/>
      <c r="AF497" s="107"/>
      <c r="AP497" s="107"/>
      <c r="AZ497" s="107"/>
      <c r="BJ497" s="107"/>
      <c r="BT497" s="107"/>
      <c r="BU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71"/>
      <c r="B498" s="107"/>
      <c r="L498" s="107"/>
      <c r="V498" s="107"/>
      <c r="AF498" s="107"/>
      <c r="AP498" s="107"/>
      <c r="AZ498" s="107"/>
      <c r="BJ498" s="107"/>
      <c r="BT498" s="107"/>
      <c r="BU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71"/>
      <c r="B499" s="107"/>
      <c r="L499" s="107"/>
      <c r="V499" s="107"/>
      <c r="AF499" s="107"/>
      <c r="AP499" s="107"/>
      <c r="AZ499" s="107"/>
      <c r="BJ499" s="107"/>
      <c r="BT499" s="107"/>
      <c r="BU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71"/>
      <c r="B500" s="107"/>
      <c r="L500" s="107"/>
      <c r="V500" s="107"/>
      <c r="AF500" s="107"/>
      <c r="AP500" s="107"/>
      <c r="AZ500" s="107"/>
      <c r="BJ500" s="107"/>
      <c r="BT500" s="107"/>
      <c r="BU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71"/>
      <c r="B501" s="107"/>
      <c r="L501" s="107"/>
      <c r="V501" s="107"/>
      <c r="AF501" s="107"/>
      <c r="AP501" s="107"/>
      <c r="AZ501" s="107"/>
      <c r="BJ501" s="107"/>
      <c r="BT501" s="107"/>
      <c r="BU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71"/>
      <c r="B502" s="107"/>
      <c r="L502" s="107"/>
      <c r="V502" s="107"/>
      <c r="AF502" s="107"/>
      <c r="AP502" s="107"/>
      <c r="AZ502" s="107"/>
      <c r="BJ502" s="107"/>
      <c r="BT502" s="107"/>
      <c r="BU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71"/>
      <c r="B503" s="107"/>
      <c r="L503" s="107"/>
      <c r="V503" s="107"/>
      <c r="AF503" s="107"/>
      <c r="AP503" s="107"/>
      <c r="AZ503" s="107"/>
      <c r="BJ503" s="107"/>
      <c r="BT503" s="107"/>
      <c r="BU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71"/>
      <c r="B504" s="107"/>
      <c r="L504" s="107"/>
      <c r="V504" s="107"/>
      <c r="AF504" s="107"/>
      <c r="AP504" s="107"/>
      <c r="AZ504" s="107"/>
      <c r="BJ504" s="107"/>
      <c r="BT504" s="107"/>
      <c r="BU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71"/>
      <c r="B505" s="107"/>
      <c r="L505" s="107"/>
      <c r="V505" s="107"/>
      <c r="AF505" s="107"/>
      <c r="AP505" s="107"/>
      <c r="AZ505" s="107"/>
      <c r="BJ505" s="107"/>
      <c r="BT505" s="107"/>
      <c r="BU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71"/>
      <c r="B506" s="107"/>
      <c r="L506" s="107"/>
      <c r="V506" s="107"/>
      <c r="AF506" s="107"/>
      <c r="AP506" s="107"/>
      <c r="AZ506" s="107"/>
      <c r="BJ506" s="107"/>
      <c r="BT506" s="107"/>
      <c r="BU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71"/>
      <c r="B507" s="107"/>
      <c r="L507" s="107"/>
      <c r="V507" s="107"/>
      <c r="AF507" s="107"/>
      <c r="AP507" s="107"/>
      <c r="AZ507" s="107"/>
      <c r="BJ507" s="107"/>
      <c r="BT507" s="107"/>
      <c r="BU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71"/>
      <c r="B508" s="107"/>
      <c r="L508" s="107"/>
      <c r="V508" s="107"/>
      <c r="AF508" s="107"/>
      <c r="AP508" s="107"/>
      <c r="AZ508" s="107"/>
      <c r="BJ508" s="107"/>
      <c r="BT508" s="107"/>
      <c r="BU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71"/>
      <c r="B509" s="107"/>
      <c r="L509" s="107"/>
      <c r="V509" s="107"/>
      <c r="AF509" s="107"/>
      <c r="AP509" s="107"/>
      <c r="AZ509" s="107"/>
      <c r="BJ509" s="107"/>
      <c r="BT509" s="107"/>
      <c r="BU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71"/>
      <c r="B510" s="107"/>
      <c r="L510" s="107"/>
      <c r="V510" s="107"/>
      <c r="AF510" s="107"/>
      <c r="AP510" s="107"/>
      <c r="AZ510" s="107"/>
      <c r="BJ510" s="107"/>
      <c r="BT510" s="107"/>
      <c r="BU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71"/>
      <c r="B511" s="107"/>
      <c r="L511" s="107"/>
      <c r="V511" s="107"/>
      <c r="AF511" s="107"/>
      <c r="AP511" s="107"/>
      <c r="AZ511" s="107"/>
      <c r="BJ511" s="107"/>
      <c r="BT511" s="107"/>
      <c r="BU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71"/>
      <c r="B512" s="107"/>
      <c r="L512" s="107"/>
      <c r="V512" s="107"/>
      <c r="AF512" s="107"/>
      <c r="AP512" s="107"/>
      <c r="AZ512" s="107"/>
      <c r="BJ512" s="107"/>
      <c r="BT512" s="107"/>
      <c r="BU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71"/>
      <c r="B513" s="107"/>
      <c r="L513" s="107"/>
      <c r="V513" s="107"/>
      <c r="AF513" s="107"/>
      <c r="AP513" s="107"/>
      <c r="AZ513" s="107"/>
      <c r="BJ513" s="107"/>
      <c r="BT513" s="107"/>
      <c r="BU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71"/>
      <c r="B514" s="107"/>
      <c r="L514" s="107"/>
      <c r="V514" s="107"/>
      <c r="AF514" s="107"/>
      <c r="AP514" s="107"/>
      <c r="AZ514" s="107"/>
      <c r="BJ514" s="107"/>
      <c r="BT514" s="107"/>
      <c r="BU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71"/>
      <c r="B515" s="107"/>
      <c r="L515" s="107"/>
      <c r="V515" s="107"/>
      <c r="AF515" s="107"/>
      <c r="AP515" s="107"/>
      <c r="AZ515" s="107"/>
      <c r="BJ515" s="107"/>
      <c r="BT515" s="107"/>
      <c r="BU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71"/>
      <c r="B516" s="107"/>
      <c r="L516" s="107"/>
      <c r="V516" s="107"/>
      <c r="AF516" s="107"/>
      <c r="AP516" s="107"/>
      <c r="AZ516" s="107"/>
      <c r="BJ516" s="107"/>
      <c r="BT516" s="107"/>
      <c r="BU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71"/>
      <c r="B517" s="107"/>
      <c r="L517" s="107"/>
      <c r="V517" s="107"/>
      <c r="AF517" s="107"/>
      <c r="AP517" s="107"/>
      <c r="AZ517" s="107"/>
      <c r="BJ517" s="107"/>
      <c r="BT517" s="107"/>
      <c r="BU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71"/>
      <c r="B518" s="107"/>
      <c r="L518" s="107"/>
      <c r="V518" s="107"/>
      <c r="AF518" s="107"/>
      <c r="AP518" s="107"/>
      <c r="AZ518" s="107"/>
      <c r="BJ518" s="107"/>
      <c r="BT518" s="107"/>
      <c r="BU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71"/>
      <c r="B519" s="107"/>
      <c r="L519" s="107"/>
      <c r="V519" s="107"/>
      <c r="AF519" s="107"/>
      <c r="AP519" s="107"/>
      <c r="AZ519" s="107"/>
      <c r="BJ519" s="107"/>
      <c r="BT519" s="107"/>
      <c r="BU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71"/>
      <c r="B520" s="107"/>
      <c r="L520" s="107"/>
      <c r="V520" s="107"/>
      <c r="AF520" s="107"/>
      <c r="AP520" s="107"/>
      <c r="AZ520" s="107"/>
      <c r="BJ520" s="107"/>
      <c r="BT520" s="107"/>
      <c r="BU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71"/>
      <c r="B521" s="107"/>
      <c r="L521" s="107"/>
      <c r="V521" s="107"/>
      <c r="AF521" s="107"/>
      <c r="AP521" s="107"/>
      <c r="AZ521" s="107"/>
      <c r="BJ521" s="107"/>
      <c r="BT521" s="107"/>
      <c r="BU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71"/>
      <c r="B522" s="107"/>
      <c r="L522" s="107"/>
      <c r="V522" s="107"/>
      <c r="AF522" s="107"/>
      <c r="AP522" s="107"/>
      <c r="AZ522" s="107"/>
      <c r="BJ522" s="107"/>
      <c r="BT522" s="107"/>
      <c r="BU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71"/>
      <c r="B523" s="107"/>
      <c r="L523" s="107"/>
      <c r="V523" s="107"/>
      <c r="AF523" s="107"/>
      <c r="AP523" s="107"/>
      <c r="AZ523" s="107"/>
      <c r="BJ523" s="107"/>
      <c r="BT523" s="107"/>
      <c r="BU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71"/>
      <c r="B524" s="107"/>
      <c r="L524" s="107"/>
      <c r="V524" s="107"/>
      <c r="AF524" s="107"/>
      <c r="AP524" s="107"/>
      <c r="AZ524" s="107"/>
      <c r="BJ524" s="107"/>
      <c r="BT524" s="107"/>
      <c r="BU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71"/>
      <c r="B525" s="107"/>
      <c r="L525" s="107"/>
      <c r="V525" s="107"/>
      <c r="AF525" s="107"/>
      <c r="AP525" s="107"/>
      <c r="AZ525" s="107"/>
      <c r="BJ525" s="107"/>
      <c r="BT525" s="107"/>
      <c r="BU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71"/>
      <c r="B526" s="107"/>
      <c r="L526" s="107"/>
      <c r="V526" s="107"/>
      <c r="AF526" s="107"/>
      <c r="AP526" s="107"/>
      <c r="AZ526" s="107"/>
      <c r="BJ526" s="107"/>
      <c r="BT526" s="107"/>
      <c r="BU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71"/>
      <c r="B527" s="107"/>
      <c r="L527" s="107"/>
      <c r="V527" s="107"/>
      <c r="AF527" s="107"/>
      <c r="AP527" s="107"/>
      <c r="AZ527" s="107"/>
      <c r="BJ527" s="107"/>
      <c r="BT527" s="107"/>
      <c r="BU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71"/>
      <c r="B528" s="107"/>
      <c r="L528" s="107"/>
      <c r="V528" s="107"/>
      <c r="AF528" s="107"/>
      <c r="AP528" s="107"/>
      <c r="AZ528" s="107"/>
      <c r="BJ528" s="107"/>
      <c r="BT528" s="107"/>
      <c r="BU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71"/>
      <c r="B529" s="107"/>
      <c r="L529" s="107"/>
      <c r="V529" s="107"/>
      <c r="AF529" s="107"/>
      <c r="AP529" s="107"/>
      <c r="AZ529" s="107"/>
      <c r="BJ529" s="107"/>
      <c r="BT529" s="107"/>
      <c r="BU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71"/>
      <c r="B530" s="107"/>
      <c r="L530" s="107"/>
      <c r="V530" s="107"/>
      <c r="AF530" s="107"/>
      <c r="AP530" s="107"/>
      <c r="AZ530" s="107"/>
      <c r="BJ530" s="107"/>
      <c r="BT530" s="107"/>
      <c r="BU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71"/>
      <c r="B531" s="107"/>
      <c r="L531" s="107"/>
      <c r="V531" s="107"/>
      <c r="AF531" s="107"/>
      <c r="AP531" s="107"/>
      <c r="AZ531" s="107"/>
      <c r="BJ531" s="107"/>
      <c r="BT531" s="107"/>
      <c r="BU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71"/>
      <c r="B532" s="107"/>
      <c r="L532" s="107"/>
      <c r="V532" s="107"/>
      <c r="AF532" s="107"/>
      <c r="AP532" s="107"/>
      <c r="AZ532" s="107"/>
      <c r="BJ532" s="107"/>
      <c r="BT532" s="107"/>
      <c r="BU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71"/>
      <c r="B533" s="107"/>
      <c r="L533" s="107"/>
      <c r="V533" s="107"/>
      <c r="AF533" s="107"/>
      <c r="AP533" s="107"/>
      <c r="AZ533" s="107"/>
      <c r="BJ533" s="107"/>
      <c r="BT533" s="107"/>
      <c r="BU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71"/>
      <c r="B534" s="107"/>
      <c r="L534" s="107"/>
      <c r="V534" s="107"/>
      <c r="AF534" s="107"/>
      <c r="AP534" s="107"/>
      <c r="AZ534" s="107"/>
      <c r="BJ534" s="107"/>
      <c r="BT534" s="107"/>
      <c r="BU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71"/>
      <c r="B535" s="107"/>
      <c r="L535" s="107"/>
      <c r="V535" s="107"/>
      <c r="AF535" s="107"/>
      <c r="AP535" s="107"/>
      <c r="AZ535" s="107"/>
      <c r="BJ535" s="107"/>
      <c r="BT535" s="107"/>
      <c r="BU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71"/>
      <c r="B536" s="107"/>
      <c r="L536" s="107"/>
      <c r="V536" s="107"/>
      <c r="AF536" s="107"/>
      <c r="AP536" s="107"/>
      <c r="AZ536" s="107"/>
      <c r="BJ536" s="107"/>
      <c r="BT536" s="107"/>
      <c r="BU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71"/>
      <c r="B537" s="107"/>
      <c r="L537" s="107"/>
      <c r="V537" s="107"/>
      <c r="AF537" s="107"/>
      <c r="AP537" s="107"/>
      <c r="AZ537" s="107"/>
      <c r="BJ537" s="107"/>
      <c r="BT537" s="107"/>
      <c r="BU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71"/>
      <c r="B538" s="107"/>
      <c r="L538" s="107"/>
      <c r="V538" s="107"/>
      <c r="AF538" s="107"/>
      <c r="AP538" s="107"/>
      <c r="AZ538" s="107"/>
      <c r="BJ538" s="107"/>
      <c r="BT538" s="107"/>
      <c r="BU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71"/>
      <c r="B539" s="107"/>
      <c r="L539" s="107"/>
      <c r="V539" s="107"/>
      <c r="AF539" s="107"/>
      <c r="AP539" s="107"/>
      <c r="AZ539" s="107"/>
      <c r="BJ539" s="107"/>
      <c r="BT539" s="107"/>
      <c r="BU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71"/>
      <c r="B540" s="107"/>
      <c r="L540" s="107"/>
      <c r="V540" s="107"/>
      <c r="AF540" s="107"/>
      <c r="AP540" s="107"/>
      <c r="AZ540" s="107"/>
      <c r="BJ540" s="107"/>
      <c r="BT540" s="107"/>
      <c r="BU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71"/>
      <c r="B541" s="107"/>
      <c r="L541" s="107"/>
      <c r="V541" s="107"/>
      <c r="AF541" s="107"/>
      <c r="AP541" s="107"/>
      <c r="AZ541" s="107"/>
      <c r="BJ541" s="107"/>
      <c r="BT541" s="107"/>
      <c r="BU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71"/>
      <c r="B542" s="107"/>
      <c r="L542" s="107"/>
      <c r="V542" s="107"/>
      <c r="AF542" s="107"/>
      <c r="AP542" s="107"/>
      <c r="AZ542" s="107"/>
      <c r="BJ542" s="107"/>
      <c r="BT542" s="107"/>
      <c r="BU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71"/>
      <c r="B543" s="107"/>
      <c r="L543" s="107"/>
      <c r="V543" s="107"/>
      <c r="AF543" s="107"/>
      <c r="AP543" s="107"/>
      <c r="AZ543" s="107"/>
      <c r="BJ543" s="107"/>
      <c r="BT543" s="107"/>
      <c r="BU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71"/>
      <c r="B544" s="107"/>
      <c r="L544" s="107"/>
      <c r="V544" s="107"/>
      <c r="AF544" s="107"/>
      <c r="AP544" s="107"/>
      <c r="AZ544" s="107"/>
      <c r="BJ544" s="107"/>
      <c r="BT544" s="107"/>
      <c r="BU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71"/>
      <c r="B545" s="107"/>
      <c r="L545" s="107"/>
      <c r="V545" s="107"/>
      <c r="AF545" s="107"/>
      <c r="AP545" s="107"/>
      <c r="AZ545" s="107"/>
      <c r="BJ545" s="107"/>
      <c r="BT545" s="107"/>
      <c r="BU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71"/>
      <c r="B546" s="107"/>
      <c r="L546" s="107"/>
      <c r="V546" s="107"/>
      <c r="AF546" s="107"/>
      <c r="AP546" s="107"/>
      <c r="AZ546" s="107"/>
      <c r="BJ546" s="107"/>
      <c r="BT546" s="107"/>
      <c r="BU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71"/>
      <c r="B547" s="107"/>
      <c r="L547" s="107"/>
      <c r="V547" s="107"/>
      <c r="AF547" s="107"/>
      <c r="AP547" s="107"/>
      <c r="AZ547" s="107"/>
      <c r="BJ547" s="107"/>
      <c r="BT547" s="107"/>
      <c r="BU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71"/>
      <c r="B548" s="107"/>
      <c r="L548" s="107"/>
      <c r="V548" s="107"/>
      <c r="AF548" s="107"/>
      <c r="AP548" s="107"/>
      <c r="AZ548" s="107"/>
      <c r="BJ548" s="107"/>
      <c r="BT548" s="107"/>
      <c r="BU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71"/>
      <c r="B549" s="107"/>
      <c r="L549" s="107"/>
      <c r="V549" s="107"/>
      <c r="AF549" s="107"/>
      <c r="AP549" s="107"/>
      <c r="AZ549" s="107"/>
      <c r="BJ549" s="107"/>
      <c r="BT549" s="107"/>
      <c r="BU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71"/>
      <c r="B550" s="107"/>
      <c r="L550" s="107"/>
      <c r="V550" s="107"/>
      <c r="AF550" s="107"/>
      <c r="AP550" s="107"/>
      <c r="AZ550" s="107"/>
      <c r="BJ550" s="107"/>
      <c r="BT550" s="107"/>
      <c r="BU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71"/>
      <c r="B551" s="107"/>
      <c r="L551" s="107"/>
      <c r="V551" s="107"/>
      <c r="AF551" s="107"/>
      <c r="AP551" s="107"/>
      <c r="AZ551" s="107"/>
      <c r="BJ551" s="107"/>
      <c r="BT551" s="107"/>
      <c r="BU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71"/>
      <c r="B552" s="107"/>
      <c r="L552" s="107"/>
      <c r="V552" s="107"/>
      <c r="AF552" s="107"/>
      <c r="AP552" s="107"/>
      <c r="AZ552" s="107"/>
      <c r="BJ552" s="107"/>
      <c r="BT552" s="107"/>
      <c r="BU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71"/>
      <c r="B553" s="107"/>
      <c r="L553" s="107"/>
      <c r="V553" s="107"/>
      <c r="AF553" s="107"/>
      <c r="AP553" s="107"/>
      <c r="AZ553" s="107"/>
      <c r="BJ553" s="107"/>
      <c r="BT553" s="107"/>
      <c r="BU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71"/>
      <c r="B554" s="107"/>
      <c r="L554" s="107"/>
      <c r="V554" s="107"/>
      <c r="AF554" s="107"/>
      <c r="AP554" s="107"/>
      <c r="AZ554" s="107"/>
      <c r="BJ554" s="107"/>
      <c r="BT554" s="107"/>
      <c r="BU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71"/>
      <c r="B555" s="107"/>
      <c r="L555" s="107"/>
      <c r="V555" s="107"/>
      <c r="AF555" s="107"/>
      <c r="AP555" s="107"/>
      <c r="AZ555" s="107"/>
      <c r="BJ555" s="107"/>
      <c r="BT555" s="107"/>
      <c r="BU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71"/>
      <c r="B556" s="107"/>
      <c r="L556" s="107"/>
      <c r="V556" s="107"/>
      <c r="AF556" s="107"/>
      <c r="AP556" s="107"/>
      <c r="AZ556" s="107"/>
      <c r="BJ556" s="107"/>
      <c r="BT556" s="107"/>
      <c r="BU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71"/>
      <c r="B557" s="107"/>
      <c r="L557" s="107"/>
      <c r="V557" s="107"/>
      <c r="AF557" s="107"/>
      <c r="AP557" s="107"/>
      <c r="AZ557" s="107"/>
      <c r="BJ557" s="107"/>
      <c r="BT557" s="107"/>
      <c r="BU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71"/>
      <c r="B558" s="107"/>
      <c r="L558" s="107"/>
      <c r="V558" s="107"/>
      <c r="AF558" s="107"/>
      <c r="AP558" s="107"/>
      <c r="AZ558" s="107"/>
      <c r="BJ558" s="107"/>
      <c r="BT558" s="107"/>
      <c r="BU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71"/>
      <c r="B559" s="107"/>
      <c r="L559" s="107"/>
      <c r="V559" s="107"/>
      <c r="AF559" s="107"/>
      <c r="AP559" s="107"/>
      <c r="AZ559" s="107"/>
      <c r="BJ559" s="107"/>
      <c r="BT559" s="107"/>
      <c r="BU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71"/>
      <c r="B560" s="107"/>
      <c r="L560" s="107"/>
      <c r="V560" s="107"/>
      <c r="AF560" s="107"/>
      <c r="AP560" s="107"/>
      <c r="AZ560" s="107"/>
      <c r="BJ560" s="107"/>
      <c r="BT560" s="107"/>
      <c r="BU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71"/>
      <c r="B561" s="107"/>
      <c r="L561" s="107"/>
      <c r="V561" s="107"/>
      <c r="AF561" s="107"/>
      <c r="AP561" s="107"/>
      <c r="AZ561" s="107"/>
      <c r="BJ561" s="107"/>
      <c r="BT561" s="107"/>
      <c r="BU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71"/>
      <c r="B562" s="107"/>
      <c r="L562" s="107"/>
      <c r="V562" s="107"/>
      <c r="AF562" s="107"/>
      <c r="AP562" s="107"/>
      <c r="AZ562" s="107"/>
      <c r="BJ562" s="107"/>
      <c r="BT562" s="107"/>
      <c r="BU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71"/>
      <c r="B563" s="107"/>
      <c r="L563" s="107"/>
      <c r="V563" s="107"/>
      <c r="AF563" s="107"/>
      <c r="AP563" s="107"/>
      <c r="AZ563" s="107"/>
      <c r="BJ563" s="107"/>
      <c r="BT563" s="107"/>
      <c r="BU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71"/>
      <c r="B564" s="107"/>
      <c r="L564" s="107"/>
      <c r="V564" s="107"/>
      <c r="AF564" s="107"/>
      <c r="AP564" s="107"/>
      <c r="AZ564" s="107"/>
      <c r="BJ564" s="107"/>
      <c r="BT564" s="107"/>
      <c r="BU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71"/>
      <c r="B565" s="107"/>
      <c r="L565" s="107"/>
      <c r="V565" s="107"/>
      <c r="AF565" s="107"/>
      <c r="AP565" s="107"/>
      <c r="AZ565" s="107"/>
      <c r="BJ565" s="107"/>
      <c r="BT565" s="107"/>
      <c r="BU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71"/>
      <c r="B566" s="107"/>
      <c r="L566" s="107"/>
      <c r="V566" s="107"/>
      <c r="AF566" s="107"/>
      <c r="AP566" s="107"/>
      <c r="AZ566" s="107"/>
      <c r="BJ566" s="107"/>
      <c r="BT566" s="107"/>
      <c r="BU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71"/>
      <c r="B567" s="107"/>
      <c r="L567" s="107"/>
      <c r="V567" s="107"/>
      <c r="AF567" s="107"/>
      <c r="AP567" s="107"/>
      <c r="AZ567" s="107"/>
      <c r="BJ567" s="107"/>
      <c r="BT567" s="107"/>
      <c r="BU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71"/>
      <c r="B568" s="107"/>
      <c r="L568" s="107"/>
      <c r="V568" s="107"/>
      <c r="AF568" s="107"/>
      <c r="AP568" s="107"/>
      <c r="AZ568" s="107"/>
      <c r="BJ568" s="107"/>
      <c r="BT568" s="107"/>
      <c r="BU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71"/>
      <c r="B569" s="107"/>
      <c r="L569" s="107"/>
      <c r="V569" s="107"/>
      <c r="AF569" s="107"/>
      <c r="AP569" s="107"/>
      <c r="AZ569" s="107"/>
      <c r="BJ569" s="107"/>
      <c r="BT569" s="107"/>
      <c r="BU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71"/>
      <c r="B570" s="107"/>
      <c r="L570" s="107"/>
      <c r="V570" s="107"/>
      <c r="AF570" s="107"/>
      <c r="AP570" s="107"/>
      <c r="AZ570" s="107"/>
      <c r="BJ570" s="107"/>
      <c r="BT570" s="107"/>
      <c r="BU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71"/>
      <c r="B571" s="107"/>
      <c r="L571" s="107"/>
      <c r="V571" s="107"/>
      <c r="AF571" s="107"/>
      <c r="AP571" s="107"/>
      <c r="AZ571" s="107"/>
      <c r="BJ571" s="107"/>
      <c r="BT571" s="107"/>
      <c r="BU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71"/>
      <c r="B572" s="107"/>
      <c r="L572" s="107"/>
      <c r="V572" s="107"/>
      <c r="AF572" s="107"/>
      <c r="AP572" s="107"/>
      <c r="AZ572" s="107"/>
      <c r="BJ572" s="107"/>
      <c r="BT572" s="107"/>
      <c r="BU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71"/>
      <c r="B573" s="107"/>
      <c r="L573" s="107"/>
      <c r="V573" s="107"/>
      <c r="AF573" s="107"/>
      <c r="AP573" s="107"/>
      <c r="AZ573" s="107"/>
      <c r="BJ573" s="107"/>
      <c r="BT573" s="107"/>
      <c r="BU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71"/>
      <c r="B574" s="107"/>
      <c r="L574" s="107"/>
      <c r="V574" s="107"/>
      <c r="AF574" s="107"/>
      <c r="AP574" s="107"/>
      <c r="AZ574" s="107"/>
      <c r="BJ574" s="107"/>
      <c r="BT574" s="107"/>
      <c r="BU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71"/>
      <c r="B575" s="107"/>
      <c r="L575" s="107"/>
      <c r="V575" s="107"/>
      <c r="AF575" s="107"/>
      <c r="AP575" s="107"/>
      <c r="AZ575" s="107"/>
      <c r="BJ575" s="107"/>
      <c r="BT575" s="107"/>
      <c r="BU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71"/>
      <c r="B576" s="107"/>
      <c r="L576" s="107"/>
      <c r="V576" s="107"/>
      <c r="AF576" s="107"/>
      <c r="AP576" s="107"/>
      <c r="AZ576" s="107"/>
      <c r="BJ576" s="107"/>
      <c r="BT576" s="107"/>
      <c r="BU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71"/>
      <c r="B577" s="107"/>
      <c r="L577" s="107"/>
      <c r="V577" s="107"/>
      <c r="AF577" s="107"/>
      <c r="AP577" s="107"/>
      <c r="AZ577" s="107"/>
      <c r="BJ577" s="107"/>
      <c r="BT577" s="107"/>
      <c r="BU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71"/>
      <c r="B578" s="107"/>
      <c r="L578" s="107"/>
      <c r="V578" s="107"/>
      <c r="AF578" s="107"/>
      <c r="AP578" s="107"/>
      <c r="AZ578" s="107"/>
      <c r="BJ578" s="107"/>
      <c r="BT578" s="107"/>
      <c r="BU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71"/>
      <c r="B579" s="107"/>
      <c r="L579" s="107"/>
      <c r="V579" s="107"/>
      <c r="AF579" s="107"/>
      <c r="AP579" s="107"/>
      <c r="AZ579" s="107"/>
      <c r="BJ579" s="107"/>
      <c r="BT579" s="107"/>
      <c r="BU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71"/>
      <c r="B580" s="107"/>
      <c r="L580" s="107"/>
      <c r="V580" s="107"/>
      <c r="AF580" s="107"/>
      <c r="AP580" s="107"/>
      <c r="AZ580" s="107"/>
      <c r="BJ580" s="107"/>
      <c r="BT580" s="107"/>
      <c r="BU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71"/>
      <c r="B581" s="107"/>
      <c r="L581" s="107"/>
      <c r="V581" s="107"/>
      <c r="AF581" s="107"/>
      <c r="AP581" s="107"/>
      <c r="AZ581" s="107"/>
      <c r="BJ581" s="107"/>
      <c r="BT581" s="107"/>
      <c r="BU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71"/>
      <c r="B582" s="107"/>
      <c r="L582" s="107"/>
      <c r="V582" s="107"/>
      <c r="AF582" s="107"/>
      <c r="AP582" s="107"/>
      <c r="AZ582" s="107"/>
      <c r="BJ582" s="107"/>
      <c r="BT582" s="107"/>
      <c r="BU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71"/>
      <c r="B583" s="107"/>
      <c r="L583" s="107"/>
      <c r="V583" s="107"/>
      <c r="AF583" s="107"/>
      <c r="AP583" s="107"/>
      <c r="AZ583" s="107"/>
      <c r="BJ583" s="107"/>
      <c r="BT583" s="107"/>
      <c r="BU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71"/>
      <c r="B584" s="107"/>
      <c r="L584" s="107"/>
      <c r="V584" s="107"/>
      <c r="AF584" s="107"/>
      <c r="AP584" s="107"/>
      <c r="AZ584" s="107"/>
      <c r="BJ584" s="107"/>
      <c r="BT584" s="107"/>
      <c r="BU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71"/>
      <c r="B585" s="107"/>
      <c r="L585" s="107"/>
      <c r="V585" s="107"/>
      <c r="AF585" s="107"/>
      <c r="AP585" s="107"/>
      <c r="AZ585" s="107"/>
      <c r="BJ585" s="107"/>
      <c r="BT585" s="107"/>
      <c r="BU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71"/>
      <c r="B586" s="107"/>
      <c r="L586" s="107"/>
      <c r="V586" s="107"/>
      <c r="AF586" s="107"/>
      <c r="AP586" s="107"/>
      <c r="AZ586" s="107"/>
      <c r="BJ586" s="107"/>
      <c r="BT586" s="107"/>
      <c r="BU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71"/>
      <c r="B587" s="107"/>
      <c r="L587" s="107"/>
      <c r="V587" s="107"/>
      <c r="AF587" s="107"/>
      <c r="AP587" s="107"/>
      <c r="AZ587" s="107"/>
      <c r="BJ587" s="107"/>
      <c r="BT587" s="107"/>
      <c r="BU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71"/>
      <c r="B588" s="107"/>
      <c r="L588" s="107"/>
      <c r="V588" s="107"/>
      <c r="AF588" s="107"/>
      <c r="AP588" s="107"/>
      <c r="AZ588" s="107"/>
      <c r="BJ588" s="107"/>
      <c r="BT588" s="107"/>
      <c r="BU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71"/>
      <c r="B589" s="107"/>
      <c r="L589" s="107"/>
      <c r="V589" s="107"/>
      <c r="AF589" s="107"/>
      <c r="AP589" s="107"/>
      <c r="AZ589" s="107"/>
      <c r="BJ589" s="107"/>
      <c r="BT589" s="107"/>
      <c r="BU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71"/>
      <c r="B590" s="107"/>
      <c r="L590" s="107"/>
      <c r="V590" s="107"/>
      <c r="AF590" s="107"/>
      <c r="AP590" s="107"/>
      <c r="AZ590" s="107"/>
      <c r="BJ590" s="107"/>
      <c r="BT590" s="107"/>
      <c r="BU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71"/>
      <c r="B591" s="107"/>
      <c r="L591" s="107"/>
      <c r="V591" s="107"/>
      <c r="AF591" s="107"/>
      <c r="AP591" s="107"/>
      <c r="AZ591" s="107"/>
      <c r="BJ591" s="107"/>
      <c r="BT591" s="107"/>
      <c r="BU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71"/>
      <c r="B592" s="107"/>
      <c r="L592" s="107"/>
      <c r="V592" s="107"/>
      <c r="AF592" s="107"/>
      <c r="AP592" s="107"/>
      <c r="AZ592" s="107"/>
      <c r="BJ592" s="107"/>
      <c r="BT592" s="107"/>
      <c r="BU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71"/>
      <c r="B593" s="107"/>
      <c r="L593" s="107"/>
      <c r="V593" s="107"/>
      <c r="AF593" s="107"/>
      <c r="AP593" s="107"/>
      <c r="AZ593" s="107"/>
      <c r="BJ593" s="107"/>
      <c r="BT593" s="107"/>
      <c r="BU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71"/>
      <c r="B594" s="107"/>
      <c r="L594" s="107"/>
      <c r="V594" s="107"/>
      <c r="AF594" s="107"/>
      <c r="AP594" s="107"/>
      <c r="AZ594" s="107"/>
      <c r="BJ594" s="107"/>
      <c r="BT594" s="107"/>
      <c r="BU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71"/>
      <c r="B595" s="107"/>
      <c r="L595" s="107"/>
      <c r="V595" s="107"/>
      <c r="AF595" s="107"/>
      <c r="AP595" s="107"/>
      <c r="AZ595" s="107"/>
      <c r="BJ595" s="107"/>
      <c r="BT595" s="107"/>
      <c r="BU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71"/>
      <c r="B596" s="107"/>
      <c r="L596" s="107"/>
      <c r="V596" s="107"/>
      <c r="AF596" s="107"/>
      <c r="AP596" s="107"/>
      <c r="AZ596" s="107"/>
      <c r="BJ596" s="107"/>
      <c r="BT596" s="107"/>
      <c r="BU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71"/>
      <c r="B597" s="107"/>
      <c r="L597" s="107"/>
      <c r="V597" s="107"/>
      <c r="AF597" s="107"/>
      <c r="AP597" s="107"/>
      <c r="AZ597" s="107"/>
      <c r="BJ597" s="107"/>
      <c r="BT597" s="107"/>
      <c r="BU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71"/>
      <c r="B598" s="107"/>
      <c r="L598" s="107"/>
      <c r="V598" s="107"/>
      <c r="AF598" s="107"/>
      <c r="AP598" s="107"/>
      <c r="AZ598" s="107"/>
      <c r="BJ598" s="107"/>
      <c r="BT598" s="107"/>
      <c r="BU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71"/>
      <c r="B599" s="107"/>
      <c r="L599" s="107"/>
      <c r="V599" s="107"/>
      <c r="AF599" s="107"/>
      <c r="AP599" s="107"/>
      <c r="AZ599" s="107"/>
      <c r="BJ599" s="107"/>
      <c r="BT599" s="107"/>
      <c r="BU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71"/>
      <c r="B600" s="107"/>
      <c r="L600" s="107"/>
      <c r="V600" s="107"/>
      <c r="AF600" s="107"/>
      <c r="AP600" s="107"/>
      <c r="AZ600" s="107"/>
      <c r="BJ600" s="107"/>
      <c r="BT600" s="107"/>
      <c r="BU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71"/>
      <c r="B601" s="107"/>
      <c r="L601" s="107"/>
      <c r="V601" s="107"/>
      <c r="AF601" s="107"/>
      <c r="AP601" s="107"/>
      <c r="AZ601" s="107"/>
      <c r="BJ601" s="107"/>
      <c r="BT601" s="107"/>
      <c r="BU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71"/>
      <c r="B602" s="107"/>
      <c r="L602" s="107"/>
      <c r="V602" s="107"/>
      <c r="AF602" s="107"/>
      <c r="AP602" s="107"/>
      <c r="AZ602" s="107"/>
      <c r="BJ602" s="107"/>
      <c r="BT602" s="107"/>
      <c r="BU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71"/>
      <c r="B603" s="107"/>
      <c r="L603" s="107"/>
      <c r="V603" s="107"/>
      <c r="AF603" s="107"/>
      <c r="AP603" s="107"/>
      <c r="AZ603" s="107"/>
      <c r="BJ603" s="107"/>
      <c r="BT603" s="107"/>
      <c r="BU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71"/>
      <c r="B604" s="107"/>
      <c r="L604" s="107"/>
      <c r="V604" s="107"/>
      <c r="AF604" s="107"/>
      <c r="AP604" s="107"/>
      <c r="AZ604" s="107"/>
      <c r="BJ604" s="107"/>
      <c r="BT604" s="107"/>
      <c r="BU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71"/>
      <c r="B605" s="107"/>
      <c r="L605" s="107"/>
      <c r="V605" s="107"/>
      <c r="AF605" s="107"/>
      <c r="AP605" s="107"/>
      <c r="AZ605" s="107"/>
      <c r="BJ605" s="107"/>
      <c r="BT605" s="107"/>
      <c r="BU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71"/>
      <c r="B606" s="107"/>
      <c r="L606" s="107"/>
      <c r="V606" s="107"/>
      <c r="AF606" s="107"/>
      <c r="AP606" s="107"/>
      <c r="AZ606" s="107"/>
      <c r="BJ606" s="107"/>
      <c r="BT606" s="107"/>
      <c r="BU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71"/>
      <c r="B607" s="107"/>
      <c r="L607" s="107"/>
      <c r="V607" s="107"/>
      <c r="AF607" s="107"/>
      <c r="AP607" s="107"/>
      <c r="AZ607" s="107"/>
      <c r="BJ607" s="107"/>
      <c r="BT607" s="107"/>
      <c r="BU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71"/>
      <c r="B608" s="107"/>
      <c r="L608" s="107"/>
      <c r="V608" s="107"/>
      <c r="AF608" s="107"/>
      <c r="AP608" s="107"/>
      <c r="AZ608" s="107"/>
      <c r="BJ608" s="107"/>
      <c r="BT608" s="107"/>
      <c r="BU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71"/>
      <c r="B609" s="107"/>
      <c r="L609" s="107"/>
      <c r="V609" s="107"/>
      <c r="AF609" s="107"/>
      <c r="AP609" s="107"/>
      <c r="AZ609" s="107"/>
      <c r="BJ609" s="107"/>
      <c r="BT609" s="107"/>
      <c r="BU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71"/>
      <c r="B610" s="107"/>
      <c r="L610" s="107"/>
      <c r="V610" s="107"/>
      <c r="AF610" s="107"/>
      <c r="AP610" s="107"/>
      <c r="AZ610" s="107"/>
      <c r="BJ610" s="107"/>
      <c r="BT610" s="107"/>
      <c r="BU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71"/>
      <c r="B611" s="107"/>
      <c r="L611" s="107"/>
      <c r="V611" s="107"/>
      <c r="AF611" s="107"/>
      <c r="AP611" s="107"/>
      <c r="AZ611" s="107"/>
      <c r="BJ611" s="107"/>
      <c r="BT611" s="107"/>
      <c r="BU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71"/>
      <c r="B612" s="107"/>
      <c r="L612" s="107"/>
      <c r="V612" s="107"/>
      <c r="AF612" s="107"/>
      <c r="AP612" s="107"/>
      <c r="AZ612" s="107"/>
      <c r="BJ612" s="107"/>
      <c r="BT612" s="107"/>
      <c r="BU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71"/>
      <c r="B613" s="107"/>
      <c r="L613" s="107"/>
      <c r="V613" s="107"/>
      <c r="AF613" s="107"/>
      <c r="AP613" s="107"/>
      <c r="AZ613" s="107"/>
      <c r="BJ613" s="107"/>
      <c r="BT613" s="107"/>
      <c r="BU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71"/>
      <c r="B614" s="107"/>
      <c r="L614" s="107"/>
      <c r="V614" s="107"/>
      <c r="AF614" s="107"/>
      <c r="AP614" s="107"/>
      <c r="AZ614" s="107"/>
      <c r="BJ614" s="107"/>
      <c r="BT614" s="107"/>
      <c r="BU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71"/>
      <c r="B615" s="107"/>
      <c r="L615" s="107"/>
      <c r="V615" s="107"/>
      <c r="AF615" s="107"/>
      <c r="AP615" s="107"/>
      <c r="AZ615" s="107"/>
      <c r="BJ615" s="107"/>
      <c r="BT615" s="107"/>
      <c r="BU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71"/>
      <c r="B616" s="107"/>
      <c r="L616" s="107"/>
      <c r="V616" s="107"/>
      <c r="AF616" s="107"/>
      <c r="AP616" s="107"/>
      <c r="AZ616" s="107"/>
      <c r="BJ616" s="107"/>
      <c r="BT616" s="107"/>
      <c r="BU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71"/>
      <c r="B617" s="107"/>
      <c r="L617" s="107"/>
      <c r="V617" s="107"/>
      <c r="AF617" s="107"/>
      <c r="AP617" s="107"/>
      <c r="AZ617" s="107"/>
      <c r="BJ617" s="107"/>
      <c r="BT617" s="107"/>
      <c r="BU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71"/>
      <c r="B618" s="107"/>
      <c r="L618" s="107"/>
      <c r="V618" s="107"/>
      <c r="AF618" s="107"/>
      <c r="AP618" s="107"/>
      <c r="AZ618" s="107"/>
      <c r="BJ618" s="107"/>
      <c r="BT618" s="107"/>
      <c r="BU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71"/>
      <c r="B619" s="107"/>
      <c r="L619" s="107"/>
      <c r="V619" s="107"/>
      <c r="AF619" s="107"/>
      <c r="AP619" s="107"/>
      <c r="AZ619" s="107"/>
      <c r="BJ619" s="107"/>
      <c r="BT619" s="107"/>
      <c r="BU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71"/>
      <c r="B620" s="107"/>
      <c r="L620" s="107"/>
      <c r="V620" s="107"/>
      <c r="AF620" s="107"/>
      <c r="AP620" s="107"/>
      <c r="AZ620" s="107"/>
      <c r="BJ620" s="107"/>
      <c r="BT620" s="107"/>
      <c r="BU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71"/>
      <c r="B621" s="107"/>
      <c r="L621" s="107"/>
      <c r="V621" s="107"/>
      <c r="AF621" s="107"/>
      <c r="AP621" s="107"/>
      <c r="AZ621" s="107"/>
      <c r="BJ621" s="107"/>
      <c r="BT621" s="107"/>
      <c r="BU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71"/>
      <c r="B622" s="107"/>
      <c r="L622" s="107"/>
      <c r="V622" s="107"/>
      <c r="AF622" s="107"/>
      <c r="AP622" s="107"/>
      <c r="AZ622" s="107"/>
      <c r="BJ622" s="107"/>
      <c r="BT622" s="107"/>
      <c r="BU622" s="107"/>
      <c r="CD622" s="107"/>
      <c r="CN622" s="107"/>
      <c r="CX622" s="107"/>
      <c r="DH622" s="107"/>
      <c r="DR622" s="107"/>
      <c r="EB622" s="107"/>
      <c r="EL622" s="107"/>
      <c r="EV622" s="107"/>
      <c r="FF622" s="107"/>
      <c r="FP622" s="107"/>
      <c r="FZ622" s="107"/>
      <c r="GJ622" s="107"/>
      <c r="GT622" s="107"/>
      <c r="HD622" s="107"/>
      <c r="HN622" s="107"/>
      <c r="HX622" s="107"/>
      <c r="IH622" s="107"/>
      <c r="IR622" s="107"/>
    </row>
    <row xmlns:x14ac="http://schemas.microsoft.com/office/spreadsheetml/2009/9/ac" r="623" s="3" customFormat="true" x14ac:dyDescent="0.25">
      <c r="A623" s="371"/>
      <c r="B623" s="107"/>
      <c r="L623" s="107"/>
      <c r="V623" s="107"/>
      <c r="AF623" s="107"/>
      <c r="AP623" s="107"/>
      <c r="AZ623" s="107"/>
      <c r="BJ623" s="107"/>
      <c r="BT623" s="107"/>
      <c r="BU623" s="107"/>
      <c r="CD623" s="107"/>
      <c r="CN623" s="107"/>
      <c r="CX623" s="107"/>
      <c r="DH623" s="107"/>
      <c r="DR623" s="107"/>
      <c r="EB623" s="107"/>
      <c r="EL623" s="107"/>
      <c r="EV623" s="107"/>
      <c r="FF623" s="107"/>
      <c r="FP623" s="107"/>
      <c r="FZ623" s="107"/>
      <c r="GJ623" s="107"/>
      <c r="GT623" s="107"/>
      <c r="HD623" s="107"/>
      <c r="HN623" s="107"/>
      <c r="HX623" s="107"/>
      <c r="IH623" s="107"/>
      <c r="IR623" s="107"/>
    </row>
    <row xmlns:x14ac="http://schemas.microsoft.com/office/spreadsheetml/2009/9/ac" r="624" s="3" customFormat="true" x14ac:dyDescent="0.25">
      <c r="A624" s="371"/>
      <c r="B624" s="107"/>
      <c r="L624" s="107"/>
      <c r="V624" s="107"/>
      <c r="AF624" s="107"/>
      <c r="AP624" s="107"/>
      <c r="AZ624" s="107"/>
      <c r="BJ624" s="107"/>
      <c r="BT624" s="107"/>
      <c r="BU624" s="107"/>
      <c r="CD624" s="107"/>
      <c r="CN624" s="107"/>
      <c r="CX624" s="107"/>
      <c r="DH624" s="107"/>
      <c r="DR624" s="107"/>
      <c r="EB624" s="107"/>
      <c r="EL624" s="107"/>
      <c r="EV624" s="107"/>
      <c r="FF624" s="107"/>
      <c r="FP624" s="107"/>
      <c r="FZ624" s="107"/>
      <c r="GJ624" s="107"/>
      <c r="GT624" s="107"/>
      <c r="HD624" s="107"/>
      <c r="HN624" s="107"/>
      <c r="HX624" s="107"/>
      <c r="IH624" s="107"/>
      <c r="IR624" s="107"/>
    </row>
    <row xmlns:x14ac="http://schemas.microsoft.com/office/spreadsheetml/2009/9/ac" r="625" s="3" customFormat="true" x14ac:dyDescent="0.25">
      <c r="A625" s="371"/>
      <c r="B625" s="107"/>
      <c r="L625" s="107"/>
      <c r="V625" s="107"/>
      <c r="AF625" s="107"/>
      <c r="AP625" s="107"/>
      <c r="AZ625" s="107"/>
      <c r="BJ625" s="107"/>
      <c r="BT625" s="107"/>
      <c r="BU625" s="107"/>
      <c r="CD625" s="107"/>
      <c r="CN625" s="107"/>
      <c r="CX625" s="107"/>
      <c r="DH625" s="107"/>
      <c r="DR625" s="107"/>
      <c r="EB625" s="107"/>
      <c r="EL625" s="107"/>
      <c r="EV625" s="107"/>
      <c r="FF625" s="107"/>
      <c r="FP625" s="107"/>
      <c r="FZ625" s="107"/>
      <c r="GJ625" s="107"/>
      <c r="GT625" s="107"/>
      <c r="HD625" s="107"/>
      <c r="HN625" s="107"/>
      <c r="HX625" s="107"/>
      <c r="IH625" s="107"/>
      <c r="IR625" s="107"/>
    </row>
    <row xmlns:x14ac="http://schemas.microsoft.com/office/spreadsheetml/2009/9/ac" r="626" s="3" customFormat="true" x14ac:dyDescent="0.25">
      <c r="A626" s="371"/>
      <c r="B626" s="107"/>
      <c r="L626" s="107"/>
      <c r="V626" s="107"/>
      <c r="AF626" s="107"/>
      <c r="AP626" s="107"/>
      <c r="AZ626" s="107"/>
      <c r="BJ626" s="107"/>
      <c r="BT626" s="107"/>
      <c r="BU626" s="107"/>
      <c r="CD626" s="107"/>
      <c r="CN626" s="107"/>
      <c r="CX626" s="107"/>
      <c r="DH626" s="107"/>
      <c r="DR626" s="107"/>
      <c r="EB626" s="107"/>
      <c r="EL626" s="107"/>
      <c r="EV626" s="107"/>
      <c r="FF626" s="107"/>
      <c r="FP626" s="107"/>
      <c r="FZ626" s="107"/>
      <c r="GJ626" s="107"/>
      <c r="GT626" s="107"/>
      <c r="HD626" s="107"/>
      <c r="HN626" s="107"/>
      <c r="HX626" s="107"/>
      <c r="IH626" s="107"/>
      <c r="IR626" s="107"/>
    </row>
    <row xmlns:x14ac="http://schemas.microsoft.com/office/spreadsheetml/2009/9/ac" r="627" s="3" customFormat="true" x14ac:dyDescent="0.25">
      <c r="A627" s="371"/>
      <c r="B627" s="107"/>
      <c r="L627" s="107"/>
      <c r="V627" s="107"/>
      <c r="AF627" s="107"/>
      <c r="AP627" s="107"/>
      <c r="AZ627" s="107"/>
      <c r="BJ627" s="107"/>
      <c r="BT627" s="107"/>
      <c r="BU627" s="107"/>
      <c r="CD627" s="107"/>
      <c r="CN627" s="107"/>
      <c r="CX627" s="107"/>
      <c r="DH627" s="107"/>
      <c r="DR627" s="107"/>
      <c r="EB627" s="107"/>
      <c r="EL627" s="107"/>
      <c r="EV627" s="107"/>
      <c r="FF627" s="107"/>
      <c r="FP627" s="107"/>
      <c r="FZ627" s="107"/>
      <c r="GJ627" s="107"/>
      <c r="GT627" s="107"/>
      <c r="HD627" s="107"/>
      <c r="HN627" s="107"/>
      <c r="HX627" s="107"/>
      <c r="IH627" s="107"/>
      <c r="IR627" s="107"/>
    </row>
    <row xmlns:x14ac="http://schemas.microsoft.com/office/spreadsheetml/2009/9/ac" r="628" s="3" customFormat="true" x14ac:dyDescent="0.25">
      <c r="A628" s="371"/>
      <c r="B628" s="107"/>
      <c r="L628" s="107"/>
      <c r="V628" s="107"/>
      <c r="AF628" s="107"/>
      <c r="AP628" s="107"/>
      <c r="AZ628" s="107"/>
      <c r="BJ628" s="107"/>
      <c r="BT628" s="107"/>
      <c r="BU628" s="107"/>
      <c r="CD628" s="107"/>
      <c r="CN628" s="107"/>
      <c r="CX628" s="107"/>
      <c r="DH628" s="107"/>
      <c r="DR628" s="107"/>
      <c r="EB628" s="107"/>
      <c r="EL628" s="107"/>
      <c r="EV628" s="107"/>
      <c r="FF628" s="107"/>
      <c r="FP628" s="107"/>
      <c r="FZ628" s="107"/>
      <c r="GJ628" s="107"/>
      <c r="GT628" s="107"/>
      <c r="HD628" s="107"/>
      <c r="HN628" s="107"/>
      <c r="HX628" s="107"/>
      <c r="IH628" s="107"/>
      <c r="IR628" s="107"/>
    </row>
    <row xmlns:x14ac="http://schemas.microsoft.com/office/spreadsheetml/2009/9/ac" r="629" s="3" customFormat="true" x14ac:dyDescent="0.25">
      <c r="A629" s="371"/>
      <c r="B629" s="107"/>
      <c r="L629" s="107"/>
      <c r="V629" s="107"/>
      <c r="AF629" s="107"/>
      <c r="AP629" s="107"/>
      <c r="AZ629" s="107"/>
      <c r="BJ629" s="107"/>
      <c r="BT629" s="107"/>
      <c r="BU629" s="107"/>
      <c r="CD629" s="107"/>
      <c r="CN629" s="107"/>
      <c r="CX629" s="107"/>
      <c r="DH629" s="107"/>
      <c r="DR629" s="107"/>
      <c r="EB629" s="107"/>
      <c r="EL629" s="107"/>
      <c r="EV629" s="107"/>
      <c r="FF629" s="107"/>
      <c r="FP629" s="107"/>
      <c r="FZ629" s="107"/>
      <c r="GJ629" s="107"/>
      <c r="GT629" s="107"/>
      <c r="HD629" s="107"/>
      <c r="HN629" s="107"/>
      <c r="HX629" s="107"/>
      <c r="IH629" s="107"/>
      <c r="IR629" s="107"/>
    </row>
    <row xmlns:x14ac="http://schemas.microsoft.com/office/spreadsheetml/2009/9/ac" r="630" s="3" customFormat="true" x14ac:dyDescent="0.25">
      <c r="A630" s="371"/>
      <c r="B630" s="107"/>
      <c r="L630" s="107"/>
      <c r="V630" s="107"/>
      <c r="AF630" s="107"/>
      <c r="AP630" s="107"/>
      <c r="AZ630" s="107"/>
      <c r="BJ630" s="107"/>
      <c r="BT630" s="107"/>
      <c r="BU630" s="107"/>
      <c r="CD630" s="107"/>
      <c r="CN630" s="107"/>
      <c r="CX630" s="107"/>
      <c r="DH630" s="107"/>
      <c r="DR630" s="107"/>
      <c r="EB630" s="107"/>
      <c r="EL630" s="107"/>
      <c r="EV630" s="107"/>
      <c r="FF630" s="107"/>
      <c r="FP630" s="107"/>
      <c r="FZ630" s="107"/>
      <c r="GJ630" s="107"/>
      <c r="GT630" s="107"/>
      <c r="HD630" s="107"/>
      <c r="HN630" s="107"/>
      <c r="HX630" s="107"/>
      <c r="IH630" s="107"/>
      <c r="IR630" s="107"/>
    </row>
    <row xmlns:x14ac="http://schemas.microsoft.com/office/spreadsheetml/2009/9/ac" r="631" s="3" customFormat="true" x14ac:dyDescent="0.25">
      <c r="A631" s="371"/>
      <c r="B631" s="107"/>
      <c r="L631" s="107"/>
      <c r="V631" s="107"/>
      <c r="AF631" s="107"/>
      <c r="AP631" s="107"/>
      <c r="AZ631" s="107"/>
      <c r="BJ631" s="107"/>
      <c r="BT631" s="107"/>
      <c r="BU631" s="107"/>
      <c r="CD631" s="107"/>
      <c r="CN631" s="107"/>
      <c r="CX631" s="107"/>
      <c r="DH631" s="107"/>
      <c r="DR631" s="107"/>
      <c r="EB631" s="107"/>
      <c r="EL631" s="107"/>
      <c r="EV631" s="107"/>
      <c r="FF631" s="107"/>
      <c r="FP631" s="107"/>
      <c r="FZ631" s="107"/>
      <c r="GJ631" s="107"/>
      <c r="GT631" s="107"/>
      <c r="HD631" s="107"/>
      <c r="HN631" s="107"/>
      <c r="HX631" s="107"/>
      <c r="IH631" s="107"/>
      <c r="IR631" s="107"/>
    </row>
    <row xmlns:x14ac="http://schemas.microsoft.com/office/spreadsheetml/2009/9/ac" r="632" s="3" customFormat="true" x14ac:dyDescent="0.25">
      <c r="A632" s="371"/>
      <c r="B632" s="107"/>
      <c r="L632" s="107"/>
      <c r="V632" s="107"/>
      <c r="AF632" s="107"/>
      <c r="AP632" s="107"/>
      <c r="AZ632" s="107"/>
      <c r="BJ632" s="107"/>
      <c r="BT632" s="107"/>
      <c r="BU632" s="107"/>
      <c r="CD632" s="107"/>
      <c r="CN632" s="107"/>
      <c r="CX632" s="107"/>
      <c r="DH632" s="107"/>
      <c r="DR632" s="107"/>
      <c r="EB632" s="107"/>
      <c r="EL632" s="107"/>
      <c r="EV632" s="107"/>
      <c r="FF632" s="107"/>
      <c r="FP632" s="107"/>
      <c r="FZ632" s="107"/>
      <c r="GJ632" s="107"/>
      <c r="GT632" s="107"/>
      <c r="HD632" s="107"/>
      <c r="HN632" s="107"/>
      <c r="HX632" s="107"/>
      <c r="IH632" s="107"/>
      <c r="IR632" s="107"/>
    </row>
    <row xmlns:x14ac="http://schemas.microsoft.com/office/spreadsheetml/2009/9/ac" r="633" s="3" customFormat="true" x14ac:dyDescent="0.25">
      <c r="A633" s="371"/>
      <c r="B633" s="107"/>
      <c r="L633" s="107"/>
      <c r="V633" s="107"/>
      <c r="AF633" s="107"/>
      <c r="AP633" s="107"/>
      <c r="AZ633" s="107"/>
      <c r="BJ633" s="107"/>
      <c r="BT633" s="107"/>
      <c r="BU633" s="107"/>
      <c r="CD633" s="107"/>
      <c r="CN633" s="107"/>
      <c r="CX633" s="107"/>
      <c r="DH633" s="107"/>
      <c r="DR633" s="107"/>
      <c r="EB633" s="107"/>
      <c r="EL633" s="107"/>
      <c r="EV633" s="107"/>
      <c r="FF633" s="107"/>
      <c r="FP633" s="107"/>
      <c r="FZ633" s="107"/>
      <c r="GJ633" s="107"/>
      <c r="GT633" s="107"/>
      <c r="HD633" s="107"/>
      <c r="HN633" s="107"/>
      <c r="HX633" s="107"/>
      <c r="IH633" s="107"/>
      <c r="IR633" s="107"/>
    </row>
    <row xmlns:x14ac="http://schemas.microsoft.com/office/spreadsheetml/2009/9/ac" r="634" s="3" customFormat="true" x14ac:dyDescent="0.25">
      <c r="A634" s="371"/>
      <c r="B634" s="107"/>
      <c r="L634" s="107"/>
      <c r="V634" s="107"/>
      <c r="AF634" s="107"/>
      <c r="AP634" s="107"/>
      <c r="AZ634" s="107"/>
      <c r="BJ634" s="107"/>
      <c r="BT634" s="107"/>
      <c r="BU634" s="107"/>
      <c r="CD634" s="107"/>
      <c r="CN634" s="107"/>
      <c r="CX634" s="107"/>
      <c r="DH634" s="107"/>
      <c r="DR634" s="107"/>
      <c r="EB634" s="107"/>
      <c r="EL634" s="107"/>
      <c r="EV634" s="107"/>
      <c r="FF634" s="107"/>
      <c r="FP634" s="107"/>
      <c r="FZ634" s="107"/>
      <c r="GJ634" s="107"/>
      <c r="GT634" s="107"/>
      <c r="HD634" s="107"/>
      <c r="HN634" s="107"/>
      <c r="HX634" s="107"/>
      <c r="IH634" s="107"/>
      <c r="IR634" s="107"/>
    </row>
    <row xmlns:x14ac="http://schemas.microsoft.com/office/spreadsheetml/2009/9/ac" r="635" s="3" customFormat="true" x14ac:dyDescent="0.25">
      <c r="A635" s="371"/>
      <c r="B635" s="107"/>
      <c r="L635" s="107"/>
      <c r="V635" s="107"/>
      <c r="AF635" s="107"/>
      <c r="AP635" s="107"/>
      <c r="AZ635" s="107"/>
      <c r="BJ635" s="107"/>
      <c r="BT635" s="107"/>
      <c r="BU635" s="107"/>
      <c r="CD635" s="107"/>
      <c r="CN635" s="107"/>
      <c r="CX635" s="107"/>
      <c r="DH635" s="107"/>
      <c r="DR635" s="107"/>
      <c r="EB635" s="107"/>
      <c r="EL635" s="107"/>
      <c r="EV635" s="107"/>
      <c r="FF635" s="107"/>
      <c r="FP635" s="107"/>
      <c r="FZ635" s="107"/>
      <c r="GJ635" s="107"/>
      <c r="GT635" s="107"/>
      <c r="HD635" s="107"/>
      <c r="HN635" s="107"/>
      <c r="HX635" s="107"/>
      <c r="IH635" s="107"/>
      <c r="IR635" s="107"/>
    </row>
    <row xmlns:x14ac="http://schemas.microsoft.com/office/spreadsheetml/2009/9/ac" r="636" s="3" customFormat="true" x14ac:dyDescent="0.25">
      <c r="A636" s="371"/>
      <c r="B636" s="107"/>
      <c r="L636" s="107"/>
      <c r="V636" s="107"/>
      <c r="AF636" s="107"/>
      <c r="AP636" s="107"/>
      <c r="AZ636" s="107"/>
      <c r="BJ636" s="107"/>
      <c r="BT636" s="107"/>
      <c r="BU636" s="107"/>
      <c r="CD636" s="107"/>
      <c r="CN636" s="107"/>
      <c r="CX636" s="107"/>
      <c r="DH636" s="107"/>
      <c r="DR636" s="107"/>
      <c r="EB636" s="107"/>
      <c r="EL636" s="107"/>
      <c r="EV636" s="107"/>
      <c r="FF636" s="107"/>
      <c r="FP636" s="107"/>
      <c r="FZ636" s="107"/>
      <c r="GJ636" s="107"/>
      <c r="GT636" s="107"/>
      <c r="HD636" s="107"/>
      <c r="HN636" s="107"/>
      <c r="HX636" s="107"/>
      <c r="IH636" s="107"/>
      <c r="IR636" s="107"/>
    </row>
    <row xmlns:x14ac="http://schemas.microsoft.com/office/spreadsheetml/2009/9/ac" r="637" s="3" customFormat="true" x14ac:dyDescent="0.25">
      <c r="A637" s="371"/>
      <c r="B637" s="107"/>
      <c r="L637" s="107"/>
      <c r="V637" s="107"/>
      <c r="AF637" s="107"/>
      <c r="AP637" s="107"/>
      <c r="AZ637" s="107"/>
      <c r="BJ637" s="107"/>
      <c r="BT637" s="107"/>
      <c r="BU637" s="107"/>
      <c r="CD637" s="107"/>
      <c r="CN637" s="107"/>
      <c r="CX637" s="107"/>
      <c r="DH637" s="107"/>
      <c r="DR637" s="107"/>
      <c r="EB637" s="107"/>
      <c r="EL637" s="107"/>
      <c r="EV637" s="107"/>
      <c r="FF637" s="107"/>
      <c r="FP637" s="107"/>
      <c r="FZ637" s="107"/>
      <c r="GJ637" s="107"/>
      <c r="GT637" s="107"/>
      <c r="HD637" s="107"/>
      <c r="HN637" s="107"/>
      <c r="HX637" s="107"/>
      <c r="IH637" s="107"/>
      <c r="IR637" s="107"/>
    </row>
  </sheetData>
  <mergeCells count="6">
    <mergeCell ref="C26:I26"/>
    <mergeCell ref="BU26:CA26"/>
    <mergeCell ref="A2:A3"/>
    <mergeCell ref="AG26:AM26"/>
    <mergeCell ref="W26:AC26"/>
    <mergeCell ref="M26:S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style="108"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307" customFormat="true" ht="30" customHeight="true" x14ac:dyDescent="0.25">
      <c r="B1" s="323" t="s">
        <v>22</v>
      </c>
      <c r="C1" s="543" t="s">
        <v>215</v>
      </c>
      <c r="D1" s="304" t="s">
        <v>178</v>
      </c>
      <c r="E1" s="304"/>
      <c r="F1" s="304"/>
      <c r="G1" s="304"/>
      <c r="H1" s="304"/>
      <c r="I1" s="322"/>
      <c r="J1" s="305"/>
      <c r="K1" s="306"/>
      <c r="L1" s="323" t="s">
        <v>22</v>
      </c>
      <c r="M1" s="543">
        <v>2018</v>
      </c>
      <c r="N1" s="304" t="s">
        <v>178</v>
      </c>
      <c r="O1" s="304"/>
      <c r="P1" s="304"/>
      <c r="Q1" s="304"/>
      <c r="R1" s="304"/>
      <c r="S1" s="322"/>
      <c r="T1" s="305"/>
      <c r="U1" s="306"/>
      <c r="V1" s="323" t="s">
        <v>22</v>
      </c>
      <c r="W1" s="543">
        <v>2021</v>
      </c>
      <c r="X1" s="304" t="s">
        <v>178</v>
      </c>
      <c r="Y1" s="304"/>
      <c r="Z1" s="304"/>
      <c r="AA1" s="304"/>
      <c r="AB1" s="304"/>
      <c r="AC1" s="322"/>
      <c r="AD1" s="305"/>
      <c r="AE1" s="306"/>
      <c r="AF1" s="323" t="s">
        <v>22</v>
      </c>
      <c r="AG1" s="543">
        <v>2022</v>
      </c>
      <c r="AH1" s="304" t="s">
        <v>178</v>
      </c>
      <c r="AI1" s="304"/>
      <c r="AJ1" s="304"/>
      <c r="AK1" s="304"/>
      <c r="AL1" s="304"/>
      <c r="AM1" s="322"/>
      <c r="AN1" s="305"/>
      <c r="AO1" s="306"/>
    </row>
    <row xmlns:x14ac="http://schemas.microsoft.com/office/spreadsheetml/2009/9/ac" r="2" s="307" customFormat="true" ht="30" customHeight="true" x14ac:dyDescent="0.25">
      <c r="A2" s="559" t="s">
        <v>233</v>
      </c>
      <c r="B2" s="310" t="s">
        <v>214</v>
      </c>
      <c r="C2" s="253" t="s">
        <v>176</v>
      </c>
      <c r="D2" s="253" t="s">
        <v>175</v>
      </c>
      <c r="E2" s="311"/>
      <c r="F2" s="311"/>
      <c r="G2" s="311"/>
      <c r="H2" s="311"/>
      <c r="I2" s="312"/>
      <c r="J2" s="308" t="s">
        <v>216</v>
      </c>
      <c r="K2" s="309"/>
      <c r="L2" s="310" t="s">
        <v>246</v>
      </c>
      <c r="M2" s="253" t="s">
        <v>176</v>
      </c>
      <c r="N2" s="253" t="s">
        <v>240</v>
      </c>
      <c r="O2" s="311"/>
      <c r="P2" s="311"/>
      <c r="Q2" s="311"/>
      <c r="R2" s="311"/>
      <c r="S2" s="312"/>
      <c r="T2" s="308" t="s">
        <v>216</v>
      </c>
      <c r="U2" s="309"/>
      <c r="V2" s="310" t="s">
        <v>239</v>
      </c>
      <c r="W2" s="253" t="s">
        <v>176</v>
      </c>
      <c r="X2" s="253" t="s">
        <v>240</v>
      </c>
      <c r="Y2" s="311"/>
      <c r="Z2" s="311"/>
      <c r="AA2" s="311"/>
      <c r="AB2" s="311"/>
      <c r="AC2" s="312"/>
      <c r="AD2" s="308" t="s">
        <v>216</v>
      </c>
      <c r="AE2" s="309"/>
      <c r="AF2" s="310" t="s">
        <v>238</v>
      </c>
      <c r="AG2" s="253" t="s">
        <v>176</v>
      </c>
      <c r="AH2" s="253" t="s">
        <v>175</v>
      </c>
      <c r="AI2" s="311"/>
      <c r="AJ2" s="311"/>
      <c r="AK2" s="311"/>
      <c r="AL2" s="311"/>
      <c r="AM2" s="312"/>
      <c r="AN2" s="308" t="s">
        <v>216</v>
      </c>
      <c r="AO2" s="309"/>
    </row>
    <row xmlns:x14ac="http://schemas.microsoft.com/office/spreadsheetml/2009/9/ac" r="3" s="246" customFormat="true" ht="18" customHeight="true" x14ac:dyDescent="0.25">
      <c r="A3" s="559"/>
      <c r="B3" s="353" t="s">
        <v>167</v>
      </c>
      <c r="C3" s="255" t="s">
        <v>56</v>
      </c>
      <c r="D3" s="256" t="s">
        <v>7</v>
      </c>
      <c r="E3" s="257" t="s">
        <v>1</v>
      </c>
      <c r="F3" s="257" t="s">
        <v>2</v>
      </c>
      <c r="G3" s="257" t="s">
        <v>16</v>
      </c>
      <c r="H3" s="257" t="s">
        <v>17</v>
      </c>
      <c r="I3" s="258" t="s">
        <v>18</v>
      </c>
      <c r="J3" s="244"/>
      <c r="K3" s="259"/>
      <c r="L3" s="353" t="s">
        <v>167</v>
      </c>
      <c r="M3" s="255" t="s">
        <v>56</v>
      </c>
      <c r="N3" s="256" t="s">
        <v>7</v>
      </c>
      <c r="O3" s="257" t="s">
        <v>1</v>
      </c>
      <c r="P3" s="257" t="s">
        <v>2</v>
      </c>
      <c r="Q3" s="257" t="s">
        <v>16</v>
      </c>
      <c r="R3" s="257" t="s">
        <v>17</v>
      </c>
      <c r="S3" s="258" t="s">
        <v>18</v>
      </c>
      <c r="T3" s="244"/>
      <c r="U3" s="259"/>
      <c r="V3" s="353" t="s">
        <v>167</v>
      </c>
      <c r="W3" s="255" t="s">
        <v>56</v>
      </c>
      <c r="X3" s="256" t="s">
        <v>7</v>
      </c>
      <c r="Y3" s="257" t="s">
        <v>1</v>
      </c>
      <c r="Z3" s="257" t="s">
        <v>2</v>
      </c>
      <c r="AA3" s="257" t="s">
        <v>16</v>
      </c>
      <c r="AB3" s="257" t="s">
        <v>17</v>
      </c>
      <c r="AC3" s="258" t="s">
        <v>18</v>
      </c>
      <c r="AD3" s="244"/>
      <c r="AE3" s="259"/>
      <c r="AF3" s="353" t="s">
        <v>167</v>
      </c>
      <c r="AG3" s="255" t="s">
        <v>56</v>
      </c>
      <c r="AH3" s="256" t="s">
        <v>7</v>
      </c>
      <c r="AI3" s="257" t="s">
        <v>1</v>
      </c>
      <c r="AJ3" s="257" t="s">
        <v>2</v>
      </c>
      <c r="AK3" s="257" t="s">
        <v>16</v>
      </c>
      <c r="AL3" s="257" t="s">
        <v>17</v>
      </c>
      <c r="AM3" s="258" t="s">
        <v>18</v>
      </c>
      <c r="AN3" s="244"/>
      <c r="AO3" s="259"/>
      <c r="AP3" s="245"/>
      <c r="AZ3" s="245"/>
      <c r="BJ3" s="245"/>
      <c r="BT3" s="245"/>
      <c r="BU3" s="245"/>
      <c r="BV3" s="237"/>
      <c r="BW3" s="237"/>
      <c r="BX3" s="237"/>
      <c r="BY3" s="237"/>
      <c r="BZ3" s="237"/>
      <c r="CA3" s="237"/>
      <c r="CD3" s="245"/>
      <c r="CN3" s="245"/>
      <c r="CX3" s="245"/>
      <c r="DH3" s="245"/>
      <c r="DR3" s="245"/>
      <c r="EB3" s="245"/>
      <c r="EL3" s="245"/>
      <c r="EV3" s="245"/>
      <c r="FF3" s="245"/>
      <c r="FP3" s="245"/>
      <c r="FZ3" s="245"/>
      <c r="GJ3" s="245"/>
      <c r="GT3" s="245"/>
      <c r="HD3" s="245"/>
      <c r="HN3" s="245"/>
      <c r="HX3" s="245"/>
      <c r="IH3" s="245"/>
      <c r="IR3" s="245"/>
    </row>
    <row xmlns:x14ac="http://schemas.microsoft.com/office/spreadsheetml/2009/9/ac" r="4" s="4" customFormat="true" x14ac:dyDescent="0.25">
      <c r="A4" s="374" t="str">
        <f>IF(ISBLANK('Data Summary'!A6),"",'Data Summary'!A6)</f>
        <v>LVA_2016_UIS</v>
      </c>
      <c r="B4" s="101" t="s">
        <v>183</v>
      </c>
      <c r="C4" s="139" t="s">
        <v>3</v>
      </c>
      <c r="D4" s="8">
        <f t="shared" ref="D4:I4" si="0">IF(COUNTA(D14)=0,"",D14)</f>
        <v>0</v>
      </c>
      <c r="E4" s="8" t="str">
        <f t="shared" si="0"/>
        <v/>
      </c>
      <c r="F4" s="8" t="str">
        <f t="shared" si="0"/>
        <v/>
      </c>
      <c r="G4" s="8" t="str">
        <f t="shared" si="0"/>
        <v/>
      </c>
      <c r="H4" s="8">
        <f t="shared" si="0"/>
        <v>0</v>
      </c>
      <c r="I4" s="25">
        <f t="shared" si="0"/>
        <v>0</v>
      </c>
      <c r="J4" s="19"/>
      <c r="K4" s="14"/>
      <c r="L4" s="101" t="s">
        <v>183</v>
      </c>
      <c r="M4" s="139" t="s">
        <v>3</v>
      </c>
      <c r="N4" s="8">
        <f t="shared" ref="N4:S4" si="1">IF(COUNTA(N14)=0,"",N14)</f>
        <v>0</v>
      </c>
      <c r="O4" s="8" t="str">
        <f t="shared" si="1"/>
        <v/>
      </c>
      <c r="P4" s="8" t="str">
        <f t="shared" si="1"/>
        <v/>
      </c>
      <c r="Q4" s="8" t="str">
        <f t="shared" si="1"/>
        <v/>
      </c>
      <c r="R4" s="8" t="str">
        <f t="shared" si="1"/>
        <v/>
      </c>
      <c r="S4" s="25" t="str">
        <f t="shared" si="1"/>
        <v/>
      </c>
      <c r="T4" s="19"/>
      <c r="U4" s="14"/>
      <c r="V4" s="101" t="s">
        <v>183</v>
      </c>
      <c r="W4" s="139" t="s">
        <v>3</v>
      </c>
      <c r="X4" s="8">
        <f t="shared" ref="X4:AC4" si="2">IF(COUNTA(X14)=0,"",X14)</f>
        <v>0</v>
      </c>
      <c r="Y4" s="8" t="str">
        <f t="shared" si="2"/>
        <v/>
      </c>
      <c r="Z4" s="8" t="str">
        <f t="shared" si="2"/>
        <v/>
      </c>
      <c r="AA4" s="8" t="str">
        <f t="shared" si="2"/>
        <v/>
      </c>
      <c r="AB4" s="8" t="str">
        <f t="shared" si="2"/>
        <v/>
      </c>
      <c r="AC4" s="25" t="str">
        <f t="shared" si="2"/>
        <v/>
      </c>
      <c r="AD4" s="19"/>
      <c r="AE4" s="14"/>
      <c r="AF4" s="101" t="s">
        <v>183</v>
      </c>
      <c r="AG4" s="139" t="s">
        <v>3</v>
      </c>
      <c r="AH4" s="8">
        <f t="shared" ref="AH4:AM4" si="3">IF(COUNTA(AH14)=0,"",AH14)</f>
        <v>0</v>
      </c>
      <c r="AI4" s="8" t="str">
        <f t="shared" si="3"/>
        <v/>
      </c>
      <c r="AJ4" s="8" t="str">
        <f t="shared" si="3"/>
        <v/>
      </c>
      <c r="AK4" s="8" t="str">
        <f t="shared" si="3"/>
        <v/>
      </c>
      <c r="AL4" s="8">
        <f t="shared" si="3"/>
        <v>0</v>
      </c>
      <c r="AM4" s="25">
        <f t="shared" si="3"/>
        <v>0</v>
      </c>
      <c r="AN4" s="19"/>
      <c r="AO4" s="14"/>
      <c r="AP4" s="109"/>
      <c r="AZ4" s="109"/>
      <c r="BJ4" s="109"/>
      <c r="BT4" s="109"/>
      <c r="BU4" s="109"/>
      <c r="BV4" s="126"/>
      <c r="BW4" s="126"/>
      <c r="BX4" s="126"/>
      <c r="BY4" s="126"/>
      <c r="BZ4" s="126"/>
      <c r="CA4" s="126"/>
      <c r="CD4" s="109"/>
      <c r="CN4" s="109"/>
      <c r="CX4" s="109"/>
      <c r="DH4" s="109"/>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74" t="str">
        <f ca="true">IF(ISBLANK('Data Summary'!A7),"",'Data Summary'!A7)</f>
        <v>LVA_2018_PWH</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5" t="str">
        <f>IF((COUNTA(S15:S26)=0)+(COUNTA(S14)=0),"",100-S14-SUMPRODUCT(M15:M26,S15:S26))</f>
        <v/>
      </c>
      <c r="T5" s="19"/>
      <c r="U5" s="14"/>
      <c r="V5" s="101"/>
      <c r="W5" s="139"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t="str">
        <f>IF((COUNTA(AB15:AB26)=0)+(COUNTA(AB14)=0),"",100-AB14-SUMPRODUCT(W15:W26,AB15:AB26))</f>
        <v/>
      </c>
      <c r="AC5" s="25" t="str">
        <f>IF((COUNTA(AC15:AC26)=0)+(COUNTA(AC14)=0),"",100-AC14-SUMPRODUCT(W15:W26,AC15:AC26))</f>
        <v/>
      </c>
      <c r="AD5" s="19"/>
      <c r="AE5" s="14"/>
      <c r="AF5" s="101"/>
      <c r="AG5" s="139"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9"/>
      <c r="AZ5" s="109"/>
      <c r="BJ5" s="109"/>
      <c r="BT5" s="109"/>
      <c r="BU5" s="109"/>
      <c r="BV5" s="126"/>
      <c r="BW5" s="126"/>
      <c r="BX5" s="126"/>
      <c r="BY5" s="126"/>
      <c r="BZ5" s="126"/>
      <c r="CA5" s="126"/>
      <c r="CD5" s="109"/>
      <c r="CN5" s="109"/>
      <c r="CX5" s="109"/>
      <c r="DH5" s="109"/>
      <c r="DR5" s="109"/>
      <c r="EB5" s="109"/>
      <c r="EL5" s="109"/>
      <c r="EV5" s="109"/>
      <c r="FF5" s="109"/>
      <c r="FP5" s="109"/>
      <c r="FZ5" s="109"/>
      <c r="GJ5" s="109"/>
      <c r="GT5" s="109"/>
      <c r="HD5" s="109"/>
      <c r="HN5" s="109"/>
      <c r="HX5" s="109"/>
      <c r="IH5" s="109"/>
      <c r="IR5" s="109"/>
    </row>
    <row xmlns:x14ac="http://schemas.microsoft.com/office/spreadsheetml/2009/9/ac" r="6" s="4" customFormat="true" x14ac:dyDescent="0.25">
      <c r="A6" s="374" t="str">
        <f ca="true">IF(ISBLANK('Data Summary'!A8),"",'Data Summary'!A8)</f>
        <v>LVA_2021_PWH</v>
      </c>
      <c r="B6" s="101" t="s">
        <v>183</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9" t="s">
        <v>19</v>
      </c>
      <c r="N6" s="8">
        <f>IF(COUNTA(N15:N26)=0,"",SUMPRODUCT(N15:N26,M15:M26))</f>
        <v>100</v>
      </c>
      <c r="O6" s="8" t="str">
        <f>IF(COUNTA(O15:O26)=0,"",SUMPRODUCT(O15:O26,M15:M26))</f>
        <v/>
      </c>
      <c r="P6" s="8" t="str">
        <f>IF(COUNTA(P15:P26)=0,"",SUMPRODUCT(P15:P26,M15:M26))</f>
        <v/>
      </c>
      <c r="Q6" s="8" t="str">
        <f>IF(COUNTA(Q15:Q26)=0,"",SUMPRODUCT(Q15:Q26,M15:M26))</f>
        <v/>
      </c>
      <c r="R6" s="8" t="str">
        <f>IF(COUNTA(R15:R26)=0,"",SUMPRODUCT(R15:R26,M15:M26))</f>
        <v/>
      </c>
      <c r="S6" s="25" t="str">
        <f>IF(COUNTA(S15:S26)=0,"",SUMPRODUCT(S15:S26,M15:M26))</f>
        <v/>
      </c>
      <c r="T6" s="19"/>
      <c r="U6" s="14"/>
      <c r="V6" s="101" t="s">
        <v>183</v>
      </c>
      <c r="W6" s="139" t="s">
        <v>19</v>
      </c>
      <c r="X6" s="8">
        <f>IF(COUNTA(X15:X26)=0,"",SUMPRODUCT(X15:X26,W15:W26))</f>
        <v>100</v>
      </c>
      <c r="Y6" s="8" t="str">
        <f>IF(COUNTA(Y15:Y26)=0,"",SUMPRODUCT(Y15:Y26,W15:W26))</f>
        <v/>
      </c>
      <c r="Z6" s="8" t="str">
        <f>IF(COUNTA(Z15:Z26)=0,"",SUMPRODUCT(Z15:Z26,W15:W26))</f>
        <v/>
      </c>
      <c r="AA6" s="8" t="str">
        <f>IF(COUNTA(AA15:AA26)=0,"",SUMPRODUCT(AA15:AA26,W15:W26))</f>
        <v/>
      </c>
      <c r="AB6" s="8" t="str">
        <f>IF(COUNTA(AB15:AB26)=0,"",SUMPRODUCT(AB15:AB26,W15:W26))</f>
        <v/>
      </c>
      <c r="AC6" s="25" t="str">
        <f>IF(COUNTA(AC15:AC26)=0,"",SUMPRODUCT(AC15:AC26,W15:W26))</f>
        <v/>
      </c>
      <c r="AD6" s="19"/>
      <c r="AE6" s="14"/>
      <c r="AF6" s="101" t="s">
        <v>183</v>
      </c>
      <c r="AG6" s="139"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9"/>
      <c r="AZ6" s="109"/>
      <c r="BJ6" s="109"/>
      <c r="BT6" s="109"/>
      <c r="BU6" s="109"/>
      <c r="BV6" s="126"/>
      <c r="BW6" s="126"/>
      <c r="BX6" s="126"/>
      <c r="BY6" s="126"/>
      <c r="BZ6" s="126"/>
      <c r="CA6" s="126"/>
      <c r="CD6" s="109"/>
      <c r="CN6" s="109"/>
      <c r="CX6" s="109"/>
      <c r="DH6" s="109"/>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74" t="str">
        <f ca="true">IF(ISBLANK('Data Summary'!A9),"",'Data Summary'!A9)</f>
        <v>LVA_2022_UIS</v>
      </c>
      <c r="B7" s="101"/>
      <c r="C7" s="140" t="s">
        <v>53</v>
      </c>
      <c r="D7" s="136"/>
      <c r="E7" s="136"/>
      <c r="F7" s="136"/>
      <c r="G7" s="136"/>
      <c r="H7" s="136"/>
      <c r="I7" s="70"/>
      <c r="J7" s="19"/>
      <c r="K7" s="14"/>
      <c r="L7" s="101"/>
      <c r="M7" s="140" t="s">
        <v>53</v>
      </c>
      <c r="N7" s="136"/>
      <c r="O7" s="136"/>
      <c r="P7" s="136"/>
      <c r="Q7" s="136"/>
      <c r="R7" s="136"/>
      <c r="S7" s="70"/>
      <c r="T7" s="19"/>
      <c r="U7" s="14"/>
      <c r="V7" s="101"/>
      <c r="W7" s="140" t="s">
        <v>53</v>
      </c>
      <c r="X7" s="136"/>
      <c r="Y7" s="136"/>
      <c r="Z7" s="136"/>
      <c r="AA7" s="136"/>
      <c r="AB7" s="136"/>
      <c r="AC7" s="70"/>
      <c r="AD7" s="19"/>
      <c r="AE7" s="14"/>
      <c r="AF7" s="101"/>
      <c r="AG7" s="140" t="s">
        <v>53</v>
      </c>
      <c r="AH7" s="136"/>
      <c r="AI7" s="136"/>
      <c r="AJ7" s="136"/>
      <c r="AK7" s="136"/>
      <c r="AL7" s="136"/>
      <c r="AM7" s="70"/>
      <c r="AN7" s="19"/>
      <c r="AO7" s="14"/>
      <c r="AP7" s="109"/>
      <c r="AZ7" s="109"/>
      <c r="BJ7" s="109"/>
      <c r="BT7" s="109"/>
      <c r="BU7" s="109"/>
      <c r="BV7" s="126"/>
      <c r="BW7" s="126"/>
      <c r="BX7" s="126"/>
      <c r="BY7" s="126"/>
      <c r="BZ7" s="126"/>
      <c r="CA7" s="126"/>
      <c r="CD7" s="109"/>
      <c r="CN7" s="109"/>
      <c r="CX7" s="109"/>
      <c r="DH7" s="109"/>
      <c r="DR7" s="109"/>
      <c r="EB7" s="109"/>
      <c r="EL7" s="109"/>
      <c r="EV7" s="109"/>
      <c r="FF7" s="109"/>
      <c r="FP7" s="109"/>
      <c r="FZ7" s="109"/>
      <c r="GJ7" s="109"/>
      <c r="GT7" s="109"/>
      <c r="HD7" s="109"/>
      <c r="HN7" s="109"/>
      <c r="HX7" s="109"/>
      <c r="IH7" s="109"/>
      <c r="IR7" s="109"/>
    </row>
    <row xmlns:x14ac="http://schemas.microsoft.com/office/spreadsheetml/2009/9/ac" r="8" s="4" customFormat="true" x14ac:dyDescent="0.25">
      <c r="A8" s="375" t="str">
        <f ca="true">IF(ISBLANK('Data Summary'!A10),"",'Data Summary'!A10)</f>
        <v/>
      </c>
      <c r="B8" s="101"/>
      <c r="C8" s="140" t="s">
        <v>58</v>
      </c>
      <c r="D8" s="136"/>
      <c r="E8" s="136"/>
      <c r="F8" s="136"/>
      <c r="G8" s="136"/>
      <c r="H8" s="136"/>
      <c r="I8" s="70"/>
      <c r="J8" s="19"/>
      <c r="K8" s="14"/>
      <c r="L8" s="101"/>
      <c r="M8" s="140" t="s">
        <v>58</v>
      </c>
      <c r="N8" s="136"/>
      <c r="O8" s="136"/>
      <c r="P8" s="136"/>
      <c r="Q8" s="136"/>
      <c r="R8" s="136"/>
      <c r="S8" s="70"/>
      <c r="T8" s="19"/>
      <c r="U8" s="14"/>
      <c r="V8" s="101"/>
      <c r="W8" s="140" t="s">
        <v>58</v>
      </c>
      <c r="X8" s="136"/>
      <c r="Y8" s="136"/>
      <c r="Z8" s="136"/>
      <c r="AA8" s="136"/>
      <c r="AB8" s="136"/>
      <c r="AC8" s="70"/>
      <c r="AD8" s="19"/>
      <c r="AE8" s="14"/>
      <c r="AF8" s="101"/>
      <c r="AG8" s="140" t="s">
        <v>58</v>
      </c>
      <c r="AH8" s="136"/>
      <c r="AI8" s="136"/>
      <c r="AJ8" s="136"/>
      <c r="AK8" s="136"/>
      <c r="AL8" s="136"/>
      <c r="AM8" s="70"/>
      <c r="AN8" s="19"/>
      <c r="AO8" s="14"/>
      <c r="AP8" s="109"/>
      <c r="AZ8" s="109"/>
      <c r="BJ8" s="109"/>
      <c r="BT8" s="109"/>
      <c r="BU8" s="109"/>
      <c r="BV8" s="126"/>
      <c r="BW8" s="126"/>
      <c r="BX8" s="126"/>
      <c r="BY8" s="126"/>
      <c r="BZ8" s="126"/>
      <c r="CA8" s="126"/>
      <c r="CD8" s="109"/>
      <c r="CN8" s="109"/>
      <c r="CX8" s="109"/>
      <c r="DH8" s="109"/>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75" t="str">
        <f ca="true">IF(ISBLANK('Data Summary'!A11),"",'Data Summary'!A11)</f>
        <v/>
      </c>
      <c r="B9" s="101"/>
      <c r="C9" s="140" t="s">
        <v>109</v>
      </c>
      <c r="D9" s="136"/>
      <c r="E9" s="136"/>
      <c r="F9" s="136"/>
      <c r="G9" s="136"/>
      <c r="H9" s="136"/>
      <c r="I9" s="70"/>
      <c r="J9" s="19"/>
      <c r="K9" s="14"/>
      <c r="L9" s="101"/>
      <c r="M9" s="140" t="s">
        <v>109</v>
      </c>
      <c r="N9" s="136"/>
      <c r="O9" s="136"/>
      <c r="P9" s="136"/>
      <c r="Q9" s="136"/>
      <c r="R9" s="136"/>
      <c r="S9" s="70"/>
      <c r="T9" s="19"/>
      <c r="U9" s="14"/>
      <c r="V9" s="101"/>
      <c r="W9" s="140" t="s">
        <v>109</v>
      </c>
      <c r="X9" s="136"/>
      <c r="Y9" s="136"/>
      <c r="Z9" s="136"/>
      <c r="AA9" s="136"/>
      <c r="AB9" s="136"/>
      <c r="AC9" s="70"/>
      <c r="AD9" s="19"/>
      <c r="AE9" s="14"/>
      <c r="AF9" s="101"/>
      <c r="AG9" s="140" t="s">
        <v>109</v>
      </c>
      <c r="AH9" s="136"/>
      <c r="AI9" s="136"/>
      <c r="AJ9" s="136"/>
      <c r="AK9" s="136"/>
      <c r="AL9" s="136"/>
      <c r="AM9" s="70"/>
      <c r="AN9" s="19"/>
      <c r="AO9" s="14"/>
      <c r="AP9" s="109"/>
      <c r="AZ9" s="109"/>
      <c r="BJ9" s="109"/>
      <c r="BT9" s="109"/>
      <c r="BU9" s="109"/>
      <c r="BV9" s="126"/>
      <c r="BW9" s="126"/>
      <c r="BX9" s="126"/>
      <c r="BY9" s="126"/>
      <c r="BZ9" s="126"/>
      <c r="CA9" s="126"/>
      <c r="CD9" s="109"/>
      <c r="CN9" s="109"/>
      <c r="CX9" s="109"/>
      <c r="DH9" s="109"/>
      <c r="DR9" s="109"/>
      <c r="EB9" s="109"/>
      <c r="EL9" s="109"/>
      <c r="EV9" s="109"/>
      <c r="FF9" s="109"/>
      <c r="FP9" s="109"/>
      <c r="FZ9" s="109"/>
      <c r="GJ9" s="109"/>
      <c r="GT9" s="109"/>
      <c r="HD9" s="109"/>
      <c r="HN9" s="109"/>
      <c r="HX9" s="109"/>
      <c r="IH9" s="109"/>
      <c r="IR9" s="109"/>
    </row>
    <row xmlns:x14ac="http://schemas.microsoft.com/office/spreadsheetml/2009/9/ac" r="10" s="4" customFormat="true" x14ac:dyDescent="0.25">
      <c r="A10" s="375"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1"/>
      <c r="W10" s="133" t="s">
        <v>21</v>
      </c>
      <c r="X10" s="136"/>
      <c r="Y10" s="136"/>
      <c r="Z10" s="136"/>
      <c r="AA10" s="136"/>
      <c r="AB10" s="136"/>
      <c r="AC10" s="70"/>
      <c r="AD10" s="19"/>
      <c r="AE10" s="14"/>
      <c r="AF10" s="101"/>
      <c r="AG10" s="133" t="s">
        <v>21</v>
      </c>
      <c r="AH10" s="136"/>
      <c r="AI10" s="136"/>
      <c r="AJ10" s="136"/>
      <c r="AK10" s="136"/>
      <c r="AL10" s="136"/>
      <c r="AM10" s="70"/>
      <c r="AN10" s="19"/>
      <c r="AO10" s="14"/>
      <c r="AP10" s="109"/>
      <c r="AZ10" s="109"/>
      <c r="BJ10" s="109"/>
      <c r="BT10" s="109"/>
      <c r="BU10" s="109"/>
      <c r="BV10" s="126"/>
      <c r="BW10" s="126"/>
      <c r="BX10" s="126"/>
      <c r="BY10" s="126"/>
      <c r="BZ10" s="126"/>
      <c r="CA10" s="126"/>
      <c r="CD10" s="109"/>
      <c r="CN10" s="109"/>
      <c r="CX10" s="109"/>
      <c r="DH10" s="109"/>
      <c r="DR10" s="109"/>
      <c r="EB10" s="109"/>
      <c r="EL10" s="109"/>
      <c r="EV10" s="109"/>
      <c r="FF10" s="109"/>
      <c r="FP10" s="109"/>
      <c r="FZ10" s="109"/>
      <c r="GJ10" s="109"/>
      <c r="GT10" s="109"/>
      <c r="HD10" s="109"/>
      <c r="HN10" s="109"/>
      <c r="HX10" s="109"/>
      <c r="IH10" s="109"/>
      <c r="IR10" s="109"/>
    </row>
    <row xmlns:x14ac="http://schemas.microsoft.com/office/spreadsheetml/2009/9/ac" r="11" s="4" customFormat="true" x14ac:dyDescent="0.25">
      <c r="A11" s="375"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1"/>
      <c r="W11" s="133" t="s">
        <v>29</v>
      </c>
      <c r="X11" s="136"/>
      <c r="Y11" s="135"/>
      <c r="Z11" s="135"/>
      <c r="AA11" s="135"/>
      <c r="AB11" s="135"/>
      <c r="AC11" s="21"/>
      <c r="AD11" s="19"/>
      <c r="AE11" s="14"/>
      <c r="AF11" s="101"/>
      <c r="AG11" s="133" t="s">
        <v>29</v>
      </c>
      <c r="AH11" s="136"/>
      <c r="AI11" s="135"/>
      <c r="AJ11" s="135"/>
      <c r="AK11" s="135"/>
      <c r="AL11" s="135"/>
      <c r="AM11" s="21"/>
      <c r="AN11" s="19"/>
      <c r="AO11" s="14"/>
      <c r="AP11" s="109"/>
      <c r="AZ11" s="109"/>
      <c r="BJ11" s="109"/>
      <c r="BT11" s="109"/>
      <c r="BU11" s="109"/>
      <c r="BV11" s="126"/>
      <c r="BW11" s="126"/>
      <c r="BX11" s="126"/>
      <c r="BY11" s="126"/>
      <c r="BZ11" s="126"/>
      <c r="CA11" s="126"/>
      <c r="CD11" s="109"/>
      <c r="CN11" s="109"/>
      <c r="CX11" s="109"/>
      <c r="DH11" s="109"/>
      <c r="DR11" s="109"/>
      <c r="EB11" s="109"/>
      <c r="EL11" s="109"/>
      <c r="EV11" s="109"/>
      <c r="FF11" s="109"/>
      <c r="FP11" s="109"/>
      <c r="FZ11" s="109"/>
      <c r="GJ11" s="109"/>
      <c r="GT11" s="109"/>
      <c r="HD11" s="109"/>
      <c r="HN11" s="109"/>
      <c r="HX11" s="109"/>
      <c r="IH11" s="109"/>
      <c r="IR11" s="109"/>
    </row>
    <row xmlns:x14ac="http://schemas.microsoft.com/office/spreadsheetml/2009/9/ac" r="12" s="1" customFormat="true" ht="15.75" customHeight="true" x14ac:dyDescent="0.2">
      <c r="A12" s="375" t="str">
        <f ca="true">IF(ISBLANK('Data Summary'!A14),"",'Data Summary'!A14)</f>
        <v/>
      </c>
      <c r="B12" s="101" t="s">
        <v>179</v>
      </c>
      <c r="C12" s="133" t="s">
        <v>169</v>
      </c>
      <c r="D12" s="136">
        <v>100</v>
      </c>
      <c r="E12" s="136"/>
      <c r="F12" s="136"/>
      <c r="G12" s="136"/>
      <c r="H12" s="136">
        <v>100</v>
      </c>
      <c r="I12" s="70">
        <v>100</v>
      </c>
      <c r="J12" s="19"/>
      <c r="K12" s="14"/>
      <c r="L12" s="101" t="s">
        <v>179</v>
      </c>
      <c r="M12" s="133" t="s">
        <v>169</v>
      </c>
      <c r="N12" s="136">
        <v>100</v>
      </c>
      <c r="O12" s="136"/>
      <c r="P12" s="136"/>
      <c r="Q12" s="136"/>
      <c r="R12" s="136"/>
      <c r="S12" s="70"/>
      <c r="T12" s="19"/>
      <c r="U12" s="14"/>
      <c r="V12" s="101" t="s">
        <v>179</v>
      </c>
      <c r="W12" s="133" t="s">
        <v>169</v>
      </c>
      <c r="X12" s="136">
        <v>100</v>
      </c>
      <c r="Y12" s="136"/>
      <c r="Z12" s="136"/>
      <c r="AA12" s="136"/>
      <c r="AB12" s="136"/>
      <c r="AC12" s="70"/>
      <c r="AD12" s="19"/>
      <c r="AE12" s="14"/>
      <c r="AF12" s="101" t="s">
        <v>179</v>
      </c>
      <c r="AG12" s="133" t="s">
        <v>169</v>
      </c>
      <c r="AH12" s="136">
        <v>100</v>
      </c>
      <c r="AI12" s="136"/>
      <c r="AJ12" s="136"/>
      <c r="AK12" s="136"/>
      <c r="AL12" s="136">
        <v>100</v>
      </c>
      <c r="AM12" s="70">
        <v>100</v>
      </c>
      <c r="AN12" s="19"/>
      <c r="AO12" s="14"/>
      <c r="AP12" s="110"/>
      <c r="AZ12" s="110"/>
      <c r="BJ12" s="110"/>
      <c r="BT12" s="110"/>
      <c r="BU12" s="110"/>
      <c r="BV12" s="131"/>
      <c r="BW12" s="131"/>
      <c r="BX12" s="131"/>
      <c r="BY12" s="131"/>
      <c r="BZ12" s="131"/>
      <c r="CA12" s="131"/>
      <c r="CD12" s="110"/>
      <c r="CN12" s="110"/>
      <c r="CX12" s="110"/>
      <c r="DH12" s="110"/>
      <c r="DR12" s="110"/>
      <c r="EB12" s="110"/>
      <c r="EL12" s="110"/>
      <c r="EV12" s="110"/>
      <c r="FF12" s="110"/>
      <c r="FP12" s="110"/>
      <c r="FZ12" s="110"/>
      <c r="GJ12" s="110"/>
      <c r="GT12" s="110"/>
      <c r="HD12" s="110"/>
      <c r="HN12" s="110"/>
      <c r="HX12" s="110"/>
      <c r="IH12" s="110"/>
      <c r="IR12" s="110"/>
    </row>
    <row xmlns:x14ac="http://schemas.microsoft.com/office/spreadsheetml/2009/9/ac" r="13" s="265" customFormat="true" ht="18" customHeight="true" x14ac:dyDescent="0.25">
      <c r="A13" s="375"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54" t="s">
        <v>57</v>
      </c>
      <c r="AG13" s="260" t="s">
        <v>27</v>
      </c>
      <c r="AH13" s="261"/>
      <c r="AI13" s="261"/>
      <c r="AJ13" s="261"/>
      <c r="AK13" s="262"/>
      <c r="AL13" s="262"/>
      <c r="AM13" s="263"/>
      <c r="AN13" s="244"/>
      <c r="AO13" s="259"/>
      <c r="AP13" s="264"/>
      <c r="AZ13" s="264"/>
      <c r="BJ13" s="264"/>
      <c r="BT13" s="264"/>
      <c r="BU13" s="264"/>
      <c r="BV13" s="266"/>
      <c r="BW13" s="266"/>
      <c r="BX13" s="266"/>
      <c r="BY13" s="266"/>
      <c r="BZ13" s="266"/>
      <c r="CA13" s="266"/>
      <c r="CD13" s="264"/>
      <c r="CN13" s="264"/>
      <c r="CX13" s="264"/>
      <c r="DH13" s="264"/>
      <c r="DR13" s="264"/>
      <c r="EB13" s="264"/>
      <c r="EL13" s="264"/>
      <c r="EV13" s="264"/>
      <c r="FF13" s="264"/>
      <c r="FP13" s="264"/>
      <c r="FZ13" s="264"/>
      <c r="GJ13" s="264"/>
      <c r="GT13" s="264"/>
      <c r="HD13" s="264"/>
      <c r="HN13" s="264"/>
      <c r="HX13" s="264"/>
      <c r="IH13" s="264"/>
      <c r="IR13" s="264"/>
    </row>
    <row xmlns:x14ac="http://schemas.microsoft.com/office/spreadsheetml/2009/9/ac" r="14" x14ac:dyDescent="0.25">
      <c r="A14" s="375" t="str">
        <f ca="true">IF(ISBLANK('Data Summary'!A16),"",'Data Summary'!A16)</f>
        <v/>
      </c>
      <c r="B14" s="102" t="s">
        <v>30</v>
      </c>
      <c r="C14" s="16">
        <v>0</v>
      </c>
      <c r="D14" s="41">
        <v>0</v>
      </c>
      <c r="E14" s="41"/>
      <c r="F14" s="41"/>
      <c r="G14" s="135"/>
      <c r="H14" s="135">
        <v>0</v>
      </c>
      <c r="I14" s="21">
        <v>0</v>
      </c>
      <c r="J14" s="10"/>
      <c r="K14" s="13"/>
      <c r="L14" s="102" t="s">
        <v>30</v>
      </c>
      <c r="M14" s="16">
        <v>0</v>
      </c>
      <c r="N14" s="41">
        <v>0</v>
      </c>
      <c r="O14" s="41"/>
      <c r="P14" s="41"/>
      <c r="Q14" s="135"/>
      <c r="R14" s="135"/>
      <c r="S14" s="21"/>
      <c r="T14" s="10"/>
      <c r="U14" s="13"/>
      <c r="V14" s="102" t="s">
        <v>30</v>
      </c>
      <c r="W14" s="16">
        <v>0</v>
      </c>
      <c r="X14" s="41">
        <v>0</v>
      </c>
      <c r="Y14" s="41"/>
      <c r="Z14" s="41"/>
      <c r="AA14" s="135"/>
      <c r="AB14" s="135"/>
      <c r="AC14" s="21"/>
      <c r="AD14" s="10"/>
      <c r="AE14" s="13"/>
      <c r="AF14" s="102" t="s">
        <v>30</v>
      </c>
      <c r="AG14" s="16">
        <v>0</v>
      </c>
      <c r="AH14" s="41">
        <v>0</v>
      </c>
      <c r="AI14" s="41"/>
      <c r="AJ14" s="41"/>
      <c r="AK14" s="135"/>
      <c r="AL14" s="135">
        <v>0</v>
      </c>
      <c r="AM14" s="21">
        <v>0</v>
      </c>
      <c r="AN14" s="10"/>
      <c r="AO14" s="13"/>
      <c r="BU14" s="128"/>
      <c r="BV14" s="126"/>
      <c r="BW14" s="126"/>
      <c r="BX14" s="126"/>
      <c r="BY14" s="126"/>
      <c r="BZ14" s="126"/>
      <c r="CA14" s="126"/>
    </row>
    <row xmlns:x14ac="http://schemas.microsoft.com/office/spreadsheetml/2009/9/ac" r="15" s="2" customFormat="true" x14ac:dyDescent="0.25">
      <c r="A15" s="375"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02" t="s">
        <v>105</v>
      </c>
      <c r="W15" s="71">
        <v>0</v>
      </c>
      <c r="X15" s="41"/>
      <c r="Y15" s="41"/>
      <c r="Z15" s="41"/>
      <c r="AA15" s="135"/>
      <c r="AB15" s="135"/>
      <c r="AC15" s="21"/>
      <c r="AD15" s="10"/>
      <c r="AE15" s="13"/>
      <c r="AF15" s="102" t="s">
        <v>105</v>
      </c>
      <c r="AG15" s="71">
        <v>0</v>
      </c>
      <c r="AH15" s="41"/>
      <c r="AI15" s="41"/>
      <c r="AJ15" s="41"/>
      <c r="AK15" s="135"/>
      <c r="AL15" s="135"/>
      <c r="AM15" s="21"/>
      <c r="AN15" s="10"/>
      <c r="AO15" s="13"/>
      <c r="AP15" s="112"/>
      <c r="AZ15" s="112"/>
      <c r="BJ15" s="112"/>
      <c r="BT15" s="112"/>
      <c r="BU15" s="129"/>
      <c r="BV15" s="132"/>
      <c r="BW15" s="132"/>
      <c r="BX15" s="132"/>
      <c r="BY15" s="132"/>
      <c r="BZ15" s="132"/>
      <c r="CA15" s="132"/>
      <c r="CD15" s="112"/>
      <c r="CN15" s="112"/>
      <c r="CX15" s="112"/>
      <c r="DH15" s="112"/>
      <c r="DR15" s="112"/>
      <c r="EB15" s="112"/>
      <c r="EL15" s="112"/>
      <c r="EV15" s="112"/>
      <c r="FF15" s="112"/>
      <c r="FP15" s="112"/>
      <c r="FZ15" s="112"/>
      <c r="GJ15" s="112"/>
      <c r="GT15" s="112"/>
      <c r="HD15" s="112"/>
      <c r="HN15" s="112"/>
      <c r="HX15" s="112"/>
      <c r="IH15" s="112"/>
      <c r="IR15" s="112"/>
    </row>
    <row xmlns:x14ac="http://schemas.microsoft.com/office/spreadsheetml/2009/9/ac" r="16" s="2" customFormat="true" x14ac:dyDescent="0.25">
      <c r="A16" s="375" t="str">
        <f ca="true">IF(ISBLANK('Data Summary'!A18),"",'Data Summary'!A18)</f>
        <v/>
      </c>
      <c r="B16" s="103" t="s">
        <v>184</v>
      </c>
      <c r="C16" s="6">
        <v>1</v>
      </c>
      <c r="D16" s="41">
        <v>100</v>
      </c>
      <c r="E16" s="135"/>
      <c r="F16" s="135"/>
      <c r="G16" s="135"/>
      <c r="H16" s="41">
        <v>100</v>
      </c>
      <c r="I16" s="59">
        <v>100</v>
      </c>
      <c r="J16" s="10"/>
      <c r="K16" s="13"/>
      <c r="L16" s="103" t="s">
        <v>184</v>
      </c>
      <c r="M16" s="6">
        <v>1</v>
      </c>
      <c r="N16" s="41">
        <v>100</v>
      </c>
      <c r="O16" s="135"/>
      <c r="P16" s="135"/>
      <c r="Q16" s="135"/>
      <c r="R16" s="41"/>
      <c r="S16" s="59"/>
      <c r="T16" s="10"/>
      <c r="U16" s="13"/>
      <c r="V16" s="103" t="s">
        <v>184</v>
      </c>
      <c r="W16" s="6">
        <v>1</v>
      </c>
      <c r="X16" s="41">
        <v>100</v>
      </c>
      <c r="Y16" s="135"/>
      <c r="Z16" s="135"/>
      <c r="AA16" s="135"/>
      <c r="AB16" s="41"/>
      <c r="AC16" s="59"/>
      <c r="AD16" s="10"/>
      <c r="AE16" s="13"/>
      <c r="AF16" s="103" t="s">
        <v>184</v>
      </c>
      <c r="AG16" s="6">
        <v>1</v>
      </c>
      <c r="AH16" s="41">
        <v>100</v>
      </c>
      <c r="AI16" s="135"/>
      <c r="AJ16" s="135"/>
      <c r="AK16" s="135"/>
      <c r="AL16" s="41">
        <v>100</v>
      </c>
      <c r="AM16" s="59">
        <v>100</v>
      </c>
      <c r="AN16" s="10"/>
      <c r="AO16" s="13"/>
      <c r="AP16" s="112"/>
      <c r="AZ16" s="112"/>
      <c r="BJ16" s="112"/>
      <c r="BT16" s="112"/>
      <c r="BU16" s="129"/>
      <c r="BV16" s="132"/>
      <c r="BW16" s="132"/>
      <c r="BX16" s="132"/>
      <c r="BY16" s="132"/>
      <c r="BZ16" s="132"/>
      <c r="CA16" s="132"/>
      <c r="CD16" s="112"/>
      <c r="CN16" s="112"/>
      <c r="CX16" s="112"/>
      <c r="DH16" s="112"/>
      <c r="DR16" s="112"/>
      <c r="EB16" s="112"/>
      <c r="EL16" s="112"/>
      <c r="EV16" s="112"/>
      <c r="FF16" s="112"/>
      <c r="FP16" s="112"/>
      <c r="FZ16" s="112"/>
      <c r="GJ16" s="112"/>
      <c r="GT16" s="112"/>
      <c r="HD16" s="112"/>
      <c r="HN16" s="112"/>
      <c r="HX16" s="112"/>
      <c r="IH16" s="112"/>
      <c r="IR16" s="112"/>
    </row>
    <row xmlns:x14ac="http://schemas.microsoft.com/office/spreadsheetml/2009/9/ac" r="17" s="2" customFormat="true" x14ac:dyDescent="0.25">
      <c r="A17" s="375"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03"/>
      <c r="AG17" s="137"/>
      <c r="AH17" s="41"/>
      <c r="AI17" s="135"/>
      <c r="AJ17" s="135"/>
      <c r="AK17" s="135"/>
      <c r="AL17" s="135"/>
      <c r="AM17" s="21"/>
      <c r="AN17" s="10"/>
      <c r="AO17" s="13"/>
      <c r="AP17" s="112"/>
      <c r="AZ17" s="112"/>
      <c r="BJ17" s="112"/>
      <c r="BT17" s="112"/>
      <c r="BU17" s="129"/>
      <c r="BV17" s="132"/>
      <c r="BW17" s="132"/>
      <c r="BX17" s="132"/>
      <c r="BY17" s="132"/>
      <c r="BZ17" s="132"/>
      <c r="CA17" s="132"/>
      <c r="CD17" s="112"/>
      <c r="CN17" s="112"/>
      <c r="CX17" s="112"/>
      <c r="DH17" s="112"/>
      <c r="DR17" s="112"/>
      <c r="EB17" s="112"/>
      <c r="EL17" s="112"/>
      <c r="EV17" s="112"/>
      <c r="FF17" s="112"/>
      <c r="FP17" s="112"/>
      <c r="FZ17" s="112"/>
      <c r="GJ17" s="112"/>
      <c r="GT17" s="112"/>
      <c r="HD17" s="112"/>
      <c r="HN17" s="112"/>
      <c r="HX17" s="112"/>
      <c r="IH17" s="112"/>
      <c r="IR17" s="112"/>
    </row>
    <row xmlns:x14ac="http://schemas.microsoft.com/office/spreadsheetml/2009/9/ac" r="18" s="2" customFormat="true" x14ac:dyDescent="0.25">
      <c r="A18" s="375"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03"/>
      <c r="AG18" s="137"/>
      <c r="AH18" s="135"/>
      <c r="AI18" s="135"/>
      <c r="AJ18" s="135"/>
      <c r="AK18" s="135"/>
      <c r="AL18" s="135"/>
      <c r="AM18" s="21"/>
      <c r="AN18" s="10"/>
      <c r="AO18" s="13"/>
      <c r="AP18" s="112"/>
      <c r="AZ18" s="112"/>
      <c r="BJ18" s="112"/>
      <c r="BT18" s="112"/>
      <c r="BU18" s="129"/>
      <c r="BV18" s="132"/>
      <c r="BW18" s="132"/>
      <c r="BX18" s="132"/>
      <c r="BY18" s="132"/>
      <c r="BZ18" s="132"/>
      <c r="CA18" s="132"/>
      <c r="CD18" s="112"/>
      <c r="CN18" s="112"/>
      <c r="CX18" s="112"/>
      <c r="DH18" s="112"/>
      <c r="DR18" s="112"/>
      <c r="EB18" s="112"/>
      <c r="EL18" s="112"/>
      <c r="EV18" s="112"/>
      <c r="FF18" s="112"/>
      <c r="FP18" s="112"/>
      <c r="FZ18" s="112"/>
      <c r="GJ18" s="112"/>
      <c r="GT18" s="112"/>
      <c r="HD18" s="112"/>
      <c r="HN18" s="112"/>
      <c r="HX18" s="112"/>
      <c r="IH18" s="112"/>
      <c r="IR18" s="112"/>
    </row>
    <row xmlns:x14ac="http://schemas.microsoft.com/office/spreadsheetml/2009/9/ac" r="19" s="2" customFormat="true" x14ac:dyDescent="0.25">
      <c r="A19" s="375"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03"/>
      <c r="AG19" s="137"/>
      <c r="AH19" s="135"/>
      <c r="AI19" s="135"/>
      <c r="AJ19" s="60"/>
      <c r="AK19" s="135"/>
      <c r="AL19" s="135"/>
      <c r="AM19" s="21"/>
      <c r="AN19" s="10"/>
      <c r="AO19" s="13"/>
      <c r="AP19" s="112"/>
      <c r="AZ19" s="112"/>
      <c r="BJ19" s="112"/>
      <c r="BT19" s="112"/>
      <c r="BU19" s="129"/>
      <c r="BV19" s="132"/>
      <c r="BW19" s="132"/>
      <c r="BX19" s="132"/>
      <c r="BY19" s="132"/>
      <c r="BZ19" s="132"/>
      <c r="CA19" s="132"/>
      <c r="CD19" s="112"/>
      <c r="CN19" s="112"/>
      <c r="CX19" s="112"/>
      <c r="DH19" s="112"/>
      <c r="DR19" s="112"/>
      <c r="EB19" s="112"/>
      <c r="EL19" s="112"/>
      <c r="EV19" s="112"/>
      <c r="FF19" s="112"/>
      <c r="FP19" s="112"/>
      <c r="FZ19" s="112"/>
      <c r="GJ19" s="112"/>
      <c r="GT19" s="112"/>
      <c r="HD19" s="112"/>
      <c r="HN19" s="112"/>
      <c r="HX19" s="112"/>
      <c r="IH19" s="112"/>
      <c r="IR19" s="112"/>
    </row>
    <row xmlns:x14ac="http://schemas.microsoft.com/office/spreadsheetml/2009/9/ac" r="20" s="2" customFormat="true" x14ac:dyDescent="0.25">
      <c r="A20" s="375"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03"/>
      <c r="AG20" s="17"/>
      <c r="AH20" s="135"/>
      <c r="AI20" s="60"/>
      <c r="AJ20" s="60"/>
      <c r="AK20" s="135"/>
      <c r="AL20" s="135"/>
      <c r="AM20" s="21"/>
      <c r="AN20" s="10"/>
      <c r="AO20" s="13"/>
      <c r="AP20" s="112"/>
      <c r="AZ20" s="112"/>
      <c r="BJ20" s="112"/>
      <c r="BT20" s="112"/>
      <c r="BU20" s="129"/>
      <c r="BV20" s="132"/>
      <c r="BW20" s="132"/>
      <c r="BX20" s="132"/>
      <c r="BY20" s="132"/>
      <c r="BZ20" s="132"/>
      <c r="CA20" s="132"/>
      <c r="CD20" s="112"/>
      <c r="CN20" s="112"/>
      <c r="CX20" s="112"/>
      <c r="DH20" s="112"/>
      <c r="DR20" s="112"/>
      <c r="EB20" s="112"/>
      <c r="EL20" s="112"/>
      <c r="EV20" s="112"/>
      <c r="FF20" s="112"/>
      <c r="FP20" s="112"/>
      <c r="FZ20" s="112"/>
      <c r="GJ20" s="112"/>
      <c r="GT20" s="112"/>
      <c r="HD20" s="112"/>
      <c r="HN20" s="112"/>
      <c r="HX20" s="112"/>
      <c r="IH20" s="112"/>
      <c r="IR20" s="112"/>
    </row>
    <row xmlns:x14ac="http://schemas.microsoft.com/office/spreadsheetml/2009/9/ac" r="21" s="2" customFormat="true" x14ac:dyDescent="0.25">
      <c r="A21" s="375"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12"/>
      <c r="AZ21" s="112"/>
      <c r="BJ21" s="112"/>
      <c r="BT21" s="112"/>
      <c r="BU21" s="129"/>
      <c r="BV21" s="132"/>
      <c r="BW21" s="132"/>
      <c r="BX21" s="132"/>
      <c r="BY21" s="132"/>
      <c r="BZ21" s="132"/>
      <c r="CA21" s="132"/>
      <c r="CD21" s="112"/>
      <c r="CN21" s="112"/>
      <c r="CX21" s="112"/>
      <c r="DH21" s="112"/>
      <c r="DR21" s="112"/>
      <c r="EB21" s="112"/>
      <c r="EL21" s="112"/>
      <c r="EV21" s="112"/>
      <c r="FF21" s="112"/>
      <c r="FP21" s="112"/>
      <c r="FZ21" s="112"/>
      <c r="GJ21" s="112"/>
      <c r="GT21" s="112"/>
      <c r="HD21" s="112"/>
      <c r="HN21" s="112"/>
      <c r="HX21" s="112"/>
      <c r="IH21" s="112"/>
      <c r="IR21" s="112"/>
    </row>
    <row xmlns:x14ac="http://schemas.microsoft.com/office/spreadsheetml/2009/9/ac" r="22" s="2" customFormat="true" x14ac:dyDescent="0.25">
      <c r="A22" s="375"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12"/>
      <c r="AZ22" s="112"/>
      <c r="BJ22" s="112"/>
      <c r="BT22" s="112"/>
      <c r="BU22" s="129"/>
      <c r="BV22" s="132"/>
      <c r="BW22" s="132"/>
      <c r="BX22" s="132"/>
      <c r="BY22" s="132"/>
      <c r="BZ22" s="132"/>
      <c r="CA22" s="132"/>
      <c r="CD22" s="112"/>
      <c r="CN22" s="112"/>
      <c r="CX22" s="112"/>
      <c r="DH22" s="112"/>
      <c r="DR22" s="112"/>
      <c r="EB22" s="112"/>
      <c r="EL22" s="112"/>
      <c r="EV22" s="112"/>
      <c r="FF22" s="112"/>
      <c r="FP22" s="112"/>
      <c r="FZ22" s="112"/>
      <c r="GJ22" s="112"/>
      <c r="GT22" s="112"/>
      <c r="HD22" s="112"/>
      <c r="HN22" s="112"/>
      <c r="HX22" s="112"/>
      <c r="IH22" s="112"/>
      <c r="IR22" s="112"/>
    </row>
    <row xmlns:x14ac="http://schemas.microsoft.com/office/spreadsheetml/2009/9/ac" r="23" s="2" customFormat="true" x14ac:dyDescent="0.25">
      <c r="A23" s="375"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12"/>
      <c r="AZ23" s="112"/>
      <c r="BJ23" s="112"/>
      <c r="BT23" s="112"/>
      <c r="BU23" s="129"/>
      <c r="BV23" s="132"/>
      <c r="BW23" s="132"/>
      <c r="BX23" s="132"/>
      <c r="BY23" s="132"/>
      <c r="BZ23" s="132"/>
      <c r="CA23" s="132"/>
      <c r="CD23" s="112"/>
      <c r="CN23" s="112"/>
      <c r="CX23" s="112"/>
      <c r="DH23" s="112"/>
      <c r="DR23" s="112"/>
      <c r="EB23" s="112"/>
      <c r="EL23" s="112"/>
      <c r="EV23" s="112"/>
      <c r="FF23" s="112"/>
      <c r="FP23" s="112"/>
      <c r="FZ23" s="112"/>
      <c r="GJ23" s="112"/>
      <c r="GT23" s="112"/>
      <c r="HD23" s="112"/>
      <c r="HN23" s="112"/>
      <c r="HX23" s="112"/>
      <c r="IH23" s="112"/>
      <c r="IR23" s="112"/>
    </row>
    <row xmlns:x14ac="http://schemas.microsoft.com/office/spreadsheetml/2009/9/ac" r="24" s="2" customFormat="true" x14ac:dyDescent="0.25">
      <c r="A24" s="375"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12"/>
      <c r="AZ24" s="112"/>
      <c r="BJ24" s="112"/>
      <c r="BT24" s="112"/>
      <c r="BU24" s="129"/>
      <c r="BV24" s="132"/>
      <c r="BW24" s="132"/>
      <c r="BX24" s="132"/>
      <c r="BY24" s="132"/>
      <c r="BZ24" s="132"/>
      <c r="CA24" s="132"/>
      <c r="CD24" s="112"/>
      <c r="CN24" s="112"/>
      <c r="CX24" s="112"/>
      <c r="DH24" s="112"/>
      <c r="DR24" s="112"/>
      <c r="EB24" s="112"/>
      <c r="EL24" s="112"/>
      <c r="EV24" s="112"/>
      <c r="FF24" s="112"/>
      <c r="FP24" s="112"/>
      <c r="FZ24" s="112"/>
      <c r="GJ24" s="112"/>
      <c r="GT24" s="112"/>
      <c r="HD24" s="112"/>
      <c r="HN24" s="112"/>
      <c r="HX24" s="112"/>
      <c r="IH24" s="112"/>
      <c r="IR24" s="112"/>
    </row>
    <row xmlns:x14ac="http://schemas.microsoft.com/office/spreadsheetml/2009/9/ac" r="25" s="2" customFormat="true" x14ac:dyDescent="0.25">
      <c r="A25" s="375"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12"/>
      <c r="AZ25" s="112"/>
      <c r="BJ25" s="112"/>
      <c r="BT25" s="112"/>
      <c r="BU25" s="129"/>
      <c r="BV25" s="132"/>
      <c r="BW25" s="132"/>
      <c r="BX25" s="132"/>
      <c r="BY25" s="132"/>
      <c r="BZ25" s="132"/>
      <c r="CA25" s="132"/>
      <c r="CD25" s="112"/>
      <c r="CN25" s="112"/>
      <c r="CX25" s="112"/>
      <c r="DH25" s="112"/>
      <c r="DR25" s="112"/>
      <c r="EB25" s="112"/>
      <c r="EL25" s="112"/>
      <c r="EV25" s="112"/>
      <c r="FF25" s="112"/>
      <c r="FP25" s="112"/>
      <c r="FZ25" s="112"/>
      <c r="GJ25" s="112"/>
      <c r="GT25" s="112"/>
      <c r="HD25" s="112"/>
      <c r="HN25" s="112"/>
      <c r="HX25" s="112"/>
      <c r="IH25" s="112"/>
      <c r="IR25" s="112"/>
    </row>
    <row xmlns:x14ac="http://schemas.microsoft.com/office/spreadsheetml/2009/9/ac" r="26" s="2" customFormat="true" x14ac:dyDescent="0.25">
      <c r="A26" s="375"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12"/>
      <c r="AZ26" s="112"/>
      <c r="BJ26" s="112"/>
      <c r="BT26" s="112"/>
      <c r="BU26" s="129"/>
      <c r="BV26" s="132"/>
      <c r="BW26" s="132"/>
      <c r="BX26" s="132"/>
      <c r="BY26" s="132"/>
      <c r="BZ26" s="132"/>
      <c r="CA26" s="132"/>
      <c r="CD26" s="112"/>
      <c r="CN26" s="112"/>
      <c r="CX26" s="112"/>
      <c r="DH26" s="112"/>
      <c r="DR26" s="112"/>
      <c r="EB26" s="112"/>
      <c r="EL26" s="112"/>
      <c r="EV26" s="112"/>
      <c r="FF26" s="112"/>
      <c r="FP26" s="112"/>
      <c r="FZ26" s="112"/>
      <c r="GJ26" s="112"/>
      <c r="GT26" s="112"/>
      <c r="HD26" s="112"/>
      <c r="HN26" s="112"/>
      <c r="HX26" s="112"/>
      <c r="IH26" s="112"/>
      <c r="IR26" s="112"/>
    </row>
    <row xmlns:x14ac="http://schemas.microsoft.com/office/spreadsheetml/2009/9/ac" r="27" s="2" customFormat="true" ht="93" customHeight="true" x14ac:dyDescent="0.25">
      <c r="A27" s="375" t="str">
        <f ca="true">IF(ISBLANK('Data Summary'!A29),"",'Data Summary'!A29)</f>
        <v/>
      </c>
      <c r="B27" s="104" t="s">
        <v>12</v>
      </c>
      <c r="C27" s="560" t="s">
        <v>185</v>
      </c>
      <c r="D27" s="560"/>
      <c r="E27" s="560"/>
      <c r="F27" s="560"/>
      <c r="G27" s="560"/>
      <c r="H27" s="560"/>
      <c r="I27" s="561"/>
      <c r="J27" s="10"/>
      <c r="K27" s="13"/>
      <c r="L27" s="104" t="s">
        <v>12</v>
      </c>
      <c r="M27" s="560" t="s">
        <v>242</v>
      </c>
      <c r="N27" s="560"/>
      <c r="O27" s="560"/>
      <c r="P27" s="560"/>
      <c r="Q27" s="560"/>
      <c r="R27" s="560"/>
      <c r="S27" s="561"/>
      <c r="T27" s="10"/>
      <c r="U27" s="13"/>
      <c r="V27" s="104" t="s">
        <v>12</v>
      </c>
      <c r="W27" s="560" t="s">
        <v>242</v>
      </c>
      <c r="X27" s="560"/>
      <c r="Y27" s="560"/>
      <c r="Z27" s="560"/>
      <c r="AA27" s="560"/>
      <c r="AB27" s="560"/>
      <c r="AC27" s="561"/>
      <c r="AD27" s="10"/>
      <c r="AE27" s="13"/>
      <c r="AF27" s="104" t="s">
        <v>12</v>
      </c>
      <c r="AG27" s="560" t="s">
        <v>185</v>
      </c>
      <c r="AH27" s="560"/>
      <c r="AI27" s="560"/>
      <c r="AJ27" s="560"/>
      <c r="AK27" s="560"/>
      <c r="AL27" s="560"/>
      <c r="AM27" s="561"/>
      <c r="AN27" s="10"/>
      <c r="AO27" s="13"/>
      <c r="AP27" s="112"/>
      <c r="AZ27" s="112"/>
      <c r="BJ27" s="112"/>
      <c r="BT27" s="112"/>
      <c r="BU27" s="558"/>
      <c r="BV27" s="558"/>
      <c r="BW27" s="558"/>
      <c r="BX27" s="558"/>
      <c r="BY27" s="558"/>
      <c r="BZ27" s="558"/>
      <c r="CA27" s="558"/>
      <c r="CD27" s="112"/>
      <c r="CN27" s="112"/>
      <c r="CX27" s="112"/>
      <c r="DH27" s="112"/>
      <c r="DR27" s="112"/>
      <c r="EB27" s="112"/>
      <c r="EL27" s="112"/>
      <c r="EV27" s="112"/>
      <c r="FF27" s="112"/>
      <c r="FP27" s="112"/>
      <c r="FZ27" s="112"/>
      <c r="GJ27" s="112"/>
      <c r="GT27" s="112"/>
      <c r="HD27" s="112"/>
      <c r="HN27" s="112"/>
      <c r="HX27" s="112"/>
      <c r="IH27" s="112"/>
      <c r="IR27" s="112"/>
    </row>
    <row xmlns:x14ac="http://schemas.microsoft.com/office/spreadsheetml/2009/9/ac" r="28" s="2" customFormat="true" ht="15.75" customHeight="true" x14ac:dyDescent="0.25">
      <c r="A28" s="375"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c r="S28" s="89"/>
      <c r="T28" s="10"/>
      <c r="U28" s="13"/>
      <c r="V28" s="104"/>
      <c r="W28" s="58" t="s">
        <v>120</v>
      </c>
      <c r="X28" s="47" t="s">
        <v>158</v>
      </c>
      <c r="Y28" s="47"/>
      <c r="Z28" s="47"/>
      <c r="AA28" s="47"/>
      <c r="AB28" s="47"/>
      <c r="AC28" s="89"/>
      <c r="AD28" s="10"/>
      <c r="AE28" s="13"/>
      <c r="AF28" s="104"/>
      <c r="AG28" s="58" t="s">
        <v>120</v>
      </c>
      <c r="AH28" s="47" t="s">
        <v>158</v>
      </c>
      <c r="AI28" s="47"/>
      <c r="AJ28" s="47"/>
      <c r="AK28" s="47"/>
      <c r="AL28" s="47" t="s">
        <v>158</v>
      </c>
      <c r="AM28" s="89" t="s">
        <v>158</v>
      </c>
      <c r="AN28" s="10"/>
      <c r="AO28" s="13"/>
      <c r="AP28" s="112"/>
      <c r="AZ28" s="112"/>
      <c r="BJ28" s="112"/>
      <c r="BT28" s="112"/>
      <c r="BU28" s="112"/>
      <c r="BV28" s="129"/>
      <c r="BW28" s="129"/>
      <c r="BX28" s="129"/>
      <c r="BY28" s="129"/>
      <c r="BZ28" s="129"/>
      <c r="CA28" s="129"/>
      <c r="CD28" s="112"/>
      <c r="CN28" s="112"/>
      <c r="CX28" s="112"/>
      <c r="DH28" s="112"/>
      <c r="DR28" s="112"/>
      <c r="EB28" s="112"/>
      <c r="EL28" s="112"/>
      <c r="EV28" s="112"/>
      <c r="FF28" s="112"/>
      <c r="FP28" s="112"/>
      <c r="FZ28" s="112"/>
      <c r="GJ28" s="112"/>
      <c r="GT28" s="112"/>
      <c r="HD28" s="112"/>
      <c r="HN28" s="112"/>
      <c r="HX28" s="112"/>
      <c r="IH28" s="112"/>
      <c r="IR28" s="112"/>
    </row>
    <row xmlns:x14ac="http://schemas.microsoft.com/office/spreadsheetml/2009/9/ac" r="29" s="2" customFormat="true" ht="15" customHeight="true" x14ac:dyDescent="0.25">
      <c r="A29" s="375"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c r="S29" s="89"/>
      <c r="T29" s="10"/>
      <c r="U29" s="13"/>
      <c r="V29" s="104"/>
      <c r="W29" s="58" t="s">
        <v>102</v>
      </c>
      <c r="X29" s="47" t="s">
        <v>158</v>
      </c>
      <c r="Y29" s="47"/>
      <c r="Z29" s="47"/>
      <c r="AA29" s="47"/>
      <c r="AB29" s="47"/>
      <c r="AC29" s="89"/>
      <c r="AD29" s="10"/>
      <c r="AE29" s="13"/>
      <c r="AF29" s="104"/>
      <c r="AG29" s="58" t="s">
        <v>102</v>
      </c>
      <c r="AH29" s="47" t="s">
        <v>158</v>
      </c>
      <c r="AI29" s="47"/>
      <c r="AJ29" s="47"/>
      <c r="AK29" s="47"/>
      <c r="AL29" s="47" t="s">
        <v>158</v>
      </c>
      <c r="AM29" s="89" t="s">
        <v>158</v>
      </c>
      <c r="AN29" s="10"/>
      <c r="AO29" s="13"/>
      <c r="AP29" s="112"/>
      <c r="AZ29" s="112"/>
      <c r="BJ29" s="112"/>
      <c r="BT29" s="112"/>
      <c r="BU29" s="112"/>
      <c r="BV29" s="129"/>
      <c r="BW29" s="129"/>
      <c r="BX29" s="129"/>
      <c r="BY29" s="129"/>
      <c r="BZ29" s="129"/>
      <c r="CA29" s="129"/>
      <c r="CD29" s="112"/>
      <c r="CN29" s="112"/>
      <c r="CX29" s="112"/>
      <c r="DH29" s="112"/>
      <c r="DR29" s="112"/>
      <c r="EB29" s="112"/>
      <c r="EL29" s="112"/>
      <c r="EV29" s="112"/>
      <c r="FF29" s="112"/>
      <c r="FP29" s="112"/>
      <c r="FZ29" s="112"/>
      <c r="GJ29" s="112"/>
      <c r="GT29" s="112"/>
      <c r="HD29" s="112"/>
      <c r="HN29" s="112"/>
      <c r="HX29" s="112"/>
      <c r="IH29" s="112"/>
      <c r="IR29" s="112"/>
    </row>
    <row xmlns:x14ac="http://schemas.microsoft.com/office/spreadsheetml/2009/9/ac" r="30" s="2" customFormat="true" ht="15" customHeight="true" x14ac:dyDescent="0.25">
      <c r="A30" s="375"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12"/>
      <c r="AZ30" s="112"/>
      <c r="BJ30" s="112"/>
      <c r="BT30" s="112"/>
      <c r="BU30" s="112"/>
      <c r="BV30" s="129"/>
      <c r="BW30" s="129"/>
      <c r="BX30" s="129"/>
      <c r="BY30" s="129"/>
      <c r="BZ30" s="129"/>
      <c r="CA30" s="129"/>
      <c r="CD30" s="112"/>
      <c r="CN30" s="112"/>
      <c r="CX30" s="112"/>
      <c r="DH30" s="112"/>
      <c r="DR30" s="112"/>
      <c r="EB30" s="112"/>
      <c r="EL30" s="112"/>
      <c r="EV30" s="112"/>
      <c r="FF30" s="112"/>
      <c r="FP30" s="112"/>
      <c r="FZ30" s="112"/>
      <c r="GJ30" s="112"/>
      <c r="GT30" s="112"/>
      <c r="HD30" s="112"/>
      <c r="HN30" s="112"/>
      <c r="HX30" s="112"/>
      <c r="IH30" s="112"/>
      <c r="IR30" s="112"/>
    </row>
    <row xmlns:x14ac="http://schemas.microsoft.com/office/spreadsheetml/2009/9/ac" r="31" ht="16.5" customHeight="true" x14ac:dyDescent="0.25">
      <c r="A31" s="375"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BV31" s="128"/>
      <c r="BW31" s="128"/>
      <c r="BX31" s="128"/>
      <c r="BY31" s="128"/>
      <c r="BZ31" s="128"/>
      <c r="CA31" s="128"/>
    </row>
    <row xmlns:x14ac="http://schemas.microsoft.com/office/spreadsheetml/2009/9/ac" r="32" ht="16.5" customHeight="true" x14ac:dyDescent="0.25">
      <c r="A32" s="375"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c r="S32" s="89"/>
      <c r="T32" s="10"/>
      <c r="U32" s="13"/>
      <c r="V32" s="104"/>
      <c r="W32" s="58" t="s">
        <v>103</v>
      </c>
      <c r="X32" s="47" t="s">
        <v>158</v>
      </c>
      <c r="Y32" s="47"/>
      <c r="Z32" s="47"/>
      <c r="AA32" s="47"/>
      <c r="AB32" s="47"/>
      <c r="AC32" s="89"/>
      <c r="AD32" s="10"/>
      <c r="AE32" s="13"/>
      <c r="AF32" s="104"/>
      <c r="AG32" s="58" t="s">
        <v>103</v>
      </c>
      <c r="AH32" s="47" t="s">
        <v>158</v>
      </c>
      <c r="AI32" s="47"/>
      <c r="AJ32" s="47"/>
      <c r="AK32" s="47"/>
      <c r="AL32" s="47" t="s">
        <v>158</v>
      </c>
      <c r="AM32" s="89" t="s">
        <v>158</v>
      </c>
      <c r="AN32" s="10"/>
      <c r="AO32" s="13"/>
      <c r="BV32" s="128"/>
      <c r="BW32" s="128"/>
      <c r="BX32" s="128"/>
      <c r="BY32" s="128"/>
      <c r="BZ32" s="128"/>
      <c r="CA32" s="128"/>
    </row>
    <row xmlns:x14ac="http://schemas.microsoft.com/office/spreadsheetml/2009/9/ac" r="33" ht="16.5" customHeight="true" x14ac:dyDescent="0.25">
      <c r="A33" s="375"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BV33" s="128"/>
      <c r="BW33" s="128"/>
      <c r="BX33" s="128"/>
      <c r="BY33" s="128"/>
      <c r="BZ33" s="128"/>
      <c r="CA33" s="128"/>
    </row>
    <row xmlns:x14ac="http://schemas.microsoft.com/office/spreadsheetml/2009/9/ac" r="34" s="3" customFormat="true" ht="16.5" customHeight="true" thickBot="true" x14ac:dyDescent="0.3">
      <c r="A34" s="375"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7"/>
      <c r="AZ34" s="107"/>
      <c r="BJ34" s="107"/>
      <c r="BT34" s="107"/>
      <c r="BU34" s="107"/>
      <c r="BV34" s="130"/>
      <c r="BW34" s="130"/>
      <c r="BX34" s="130"/>
      <c r="BY34" s="130"/>
      <c r="BZ34" s="130"/>
      <c r="CA34" s="130"/>
      <c r="CD34" s="107"/>
      <c r="CN34" s="107"/>
      <c r="CX34" s="107"/>
      <c r="DH34" s="107"/>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75" t="str">
        <f ca="true">IF(ISBLANK('Data Summary'!A37),"",'Data Summary'!A37)</f>
        <v/>
      </c>
      <c r="B35" s="107"/>
      <c r="L35" s="107"/>
      <c r="V35" s="107"/>
      <c r="AF35" s="107"/>
      <c r="AP35" s="107"/>
      <c r="AZ35" s="107"/>
      <c r="BJ35" s="107"/>
      <c r="BT35" s="107"/>
      <c r="BU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75" t="str">
        <f ca="true">IF(ISBLANK('Data Summary'!A38),"",'Data Summary'!A38)</f>
        <v/>
      </c>
      <c r="B36" s="107"/>
      <c r="L36" s="107"/>
      <c r="V36" s="107"/>
      <c r="AF36" s="107"/>
      <c r="AP36" s="107"/>
      <c r="AZ36" s="107"/>
      <c r="BJ36" s="107"/>
      <c r="BT36" s="107"/>
      <c r="BU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75" t="str">
        <f ca="true">IF(ISBLANK('Data Summary'!A39),"",'Data Summary'!A39)</f>
        <v/>
      </c>
      <c r="B37" s="107"/>
      <c r="L37" s="107"/>
      <c r="V37" s="107"/>
      <c r="AF37" s="107"/>
      <c r="AP37" s="107"/>
      <c r="AZ37" s="107"/>
      <c r="BJ37" s="107"/>
      <c r="BT37" s="107"/>
      <c r="BU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75" t="str">
        <f ca="true">IF(ISBLANK('Data Summary'!A40),"",'Data Summary'!A40)</f>
        <v/>
      </c>
      <c r="B38" s="107"/>
      <c r="L38" s="107"/>
      <c r="V38" s="107"/>
      <c r="AF38" s="107"/>
      <c r="AP38" s="107"/>
      <c r="AZ38" s="107"/>
      <c r="BJ38" s="107"/>
      <c r="BT38" s="107"/>
      <c r="BU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75" t="str">
        <f ca="true">IF(ISBLANK('Data Summary'!A41),"",'Data Summary'!A41)</f>
        <v/>
      </c>
      <c r="B39" s="107"/>
      <c r="L39" s="107"/>
      <c r="V39" s="107"/>
      <c r="AF39" s="107"/>
      <c r="AP39" s="107"/>
      <c r="AZ39" s="107"/>
      <c r="BJ39" s="107"/>
      <c r="BT39" s="107"/>
      <c r="BU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75" t="str">
        <f ca="true">IF(ISBLANK('Data Summary'!A42),"",'Data Summary'!A42)</f>
        <v/>
      </c>
      <c r="B40" s="107"/>
      <c r="L40" s="107"/>
      <c r="V40" s="107"/>
      <c r="AF40" s="107"/>
      <c r="AP40" s="107"/>
      <c r="AZ40" s="107"/>
      <c r="BJ40" s="107"/>
      <c r="BT40" s="107"/>
      <c r="BU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75" t="str">
        <f ca="true">IF(ISBLANK('Data Summary'!A43),"",'Data Summary'!A43)</f>
        <v/>
      </c>
      <c r="B41" s="107"/>
      <c r="L41" s="107"/>
      <c r="V41" s="107"/>
      <c r="AF41" s="107"/>
      <c r="AP41" s="107"/>
      <c r="AZ41" s="107"/>
      <c r="BJ41" s="107"/>
      <c r="BT41" s="107"/>
      <c r="BU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75" t="str">
        <f ca="true">IF(ISBLANK('Data Summary'!A44),"",'Data Summary'!A44)</f>
        <v/>
      </c>
      <c r="B42" s="107"/>
      <c r="L42" s="107"/>
      <c r="V42" s="107"/>
      <c r="AF42" s="107"/>
      <c r="AP42" s="107"/>
      <c r="AZ42" s="107"/>
      <c r="BJ42" s="107"/>
      <c r="BT42" s="107"/>
      <c r="BU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75" t="str">
        <f ca="true">IF(ISBLANK('Data Summary'!A45),"",'Data Summary'!A45)</f>
        <v/>
      </c>
      <c r="B43" s="107"/>
      <c r="L43" s="107"/>
      <c r="V43" s="107"/>
      <c r="AF43" s="107"/>
      <c r="AP43" s="107"/>
      <c r="AZ43" s="107"/>
      <c r="BJ43" s="107"/>
      <c r="BT43" s="107"/>
      <c r="BU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75" t="str">
        <f ca="true">IF(ISBLANK('Data Summary'!A46),"",'Data Summary'!A46)</f>
        <v/>
      </c>
      <c r="B44" s="107"/>
      <c r="L44" s="107"/>
      <c r="V44" s="107"/>
      <c r="AF44" s="107"/>
      <c r="AP44" s="107"/>
      <c r="AZ44" s="107"/>
      <c r="BJ44" s="107"/>
      <c r="BT44" s="107"/>
      <c r="BU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75" t="str">
        <f ca="true">IF(ISBLANK('Data Summary'!A47),"",'Data Summary'!A47)</f>
        <v/>
      </c>
      <c r="B45" s="107"/>
      <c r="L45" s="107"/>
      <c r="V45" s="107"/>
      <c r="AF45" s="107"/>
      <c r="AP45" s="107"/>
      <c r="AZ45" s="107"/>
      <c r="BJ45" s="107"/>
      <c r="BT45" s="107"/>
      <c r="BU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75" t="str">
        <f ca="true">IF(ISBLANK('Data Summary'!A48),"",'Data Summary'!A48)</f>
        <v/>
      </c>
      <c r="B46" s="107"/>
      <c r="L46" s="107"/>
      <c r="V46" s="107"/>
      <c r="AF46" s="107"/>
      <c r="AP46" s="107"/>
      <c r="AZ46" s="107"/>
      <c r="BJ46" s="107"/>
      <c r="BT46" s="107"/>
      <c r="BU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75" t="str">
        <f ca="true">IF(ISBLANK('Data Summary'!A49),"",'Data Summary'!A49)</f>
        <v/>
      </c>
      <c r="B47" s="107"/>
      <c r="L47" s="107"/>
      <c r="V47" s="107"/>
      <c r="AF47" s="107"/>
      <c r="AP47" s="107"/>
      <c r="AZ47" s="107"/>
      <c r="BJ47" s="107"/>
      <c r="BT47" s="107"/>
      <c r="BU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75" t="str">
        <f ca="true">IF(ISBLANK('Data Summary'!A50),"",'Data Summary'!A50)</f>
        <v/>
      </c>
      <c r="B48" s="107"/>
      <c r="L48" s="107"/>
      <c r="V48" s="107"/>
      <c r="AF48" s="107"/>
      <c r="AP48" s="107"/>
      <c r="AZ48" s="107"/>
      <c r="BJ48" s="107"/>
      <c r="BT48" s="107"/>
      <c r="BU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75" t="str">
        <f ca="true">IF(ISBLANK('Data Summary'!A51),"",'Data Summary'!A51)</f>
        <v/>
      </c>
      <c r="B49" s="107"/>
      <c r="L49" s="107"/>
      <c r="V49" s="107"/>
      <c r="AF49" s="107"/>
      <c r="AP49" s="107"/>
      <c r="AZ49" s="107"/>
      <c r="BJ49" s="107"/>
      <c r="BT49" s="107"/>
      <c r="BU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75" t="str">
        <f ca="true">IF(ISBLANK('Data Summary'!A52),"",'Data Summary'!A52)</f>
        <v/>
      </c>
      <c r="B50" s="107"/>
      <c r="L50" s="107"/>
      <c r="V50" s="107"/>
      <c r="AF50" s="107"/>
      <c r="AP50" s="107"/>
      <c r="AZ50" s="107"/>
      <c r="BJ50" s="107"/>
      <c r="BT50" s="107"/>
      <c r="BU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75" t="str">
        <f ca="true">IF(ISBLANK('Data Summary'!A53),"",'Data Summary'!A53)</f>
        <v/>
      </c>
      <c r="B51" s="107"/>
      <c r="L51" s="107"/>
      <c r="V51" s="107"/>
      <c r="AF51" s="107"/>
      <c r="AP51" s="107"/>
      <c r="AZ51" s="107"/>
      <c r="BJ51" s="107"/>
      <c r="BT51" s="107"/>
      <c r="BU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75" t="str">
        <f ca="true">IF(ISBLANK('Data Summary'!A54),"",'Data Summary'!A54)</f>
        <v/>
      </c>
      <c r="B52" s="107"/>
      <c r="L52" s="107"/>
      <c r="V52" s="107"/>
      <c r="AF52" s="107"/>
      <c r="AP52" s="107"/>
      <c r="AZ52" s="107"/>
      <c r="BJ52" s="107"/>
      <c r="BT52" s="107"/>
      <c r="BU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75" t="str">
        <f ca="true">IF(ISBLANK('Data Summary'!A55),"",'Data Summary'!A55)</f>
        <v/>
      </c>
      <c r="B53" s="107"/>
      <c r="L53" s="107"/>
      <c r="V53" s="107"/>
      <c r="AF53" s="107"/>
      <c r="AP53" s="107"/>
      <c r="AZ53" s="107"/>
      <c r="BJ53" s="107"/>
      <c r="BT53" s="107"/>
      <c r="BU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75" t="str">
        <f ca="true">IF(ISBLANK('Data Summary'!A56),"",'Data Summary'!A56)</f>
        <v/>
      </c>
      <c r="B54" s="107"/>
      <c r="L54" s="107"/>
      <c r="V54" s="107"/>
      <c r="AF54" s="107"/>
      <c r="AP54" s="107"/>
      <c r="AZ54" s="107"/>
      <c r="BJ54" s="107"/>
      <c r="BT54" s="107"/>
      <c r="BU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75" t="str">
        <f ca="true">IF(ISBLANK('Data Summary'!A57),"",'Data Summary'!A57)</f>
        <v/>
      </c>
      <c r="B55" s="107"/>
      <c r="L55" s="107"/>
      <c r="V55" s="107"/>
      <c r="AF55" s="107"/>
      <c r="AP55" s="107"/>
      <c r="AZ55" s="107"/>
      <c r="BJ55" s="107"/>
      <c r="BT55" s="107"/>
      <c r="BU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75" t="str">
        <f ca="true">IF(ISBLANK('Data Summary'!A58),"",'Data Summary'!A58)</f>
        <v/>
      </c>
      <c r="B56" s="107"/>
      <c r="L56" s="107"/>
      <c r="V56" s="107"/>
      <c r="AF56" s="107"/>
      <c r="AP56" s="107"/>
      <c r="AZ56" s="107"/>
      <c r="BJ56" s="107"/>
      <c r="BT56" s="107"/>
      <c r="BU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75" t="str">
        <f ca="true">IF(ISBLANK('Data Summary'!A59),"",'Data Summary'!A59)</f>
        <v/>
      </c>
      <c r="B57" s="107"/>
      <c r="L57" s="107"/>
      <c r="V57" s="107"/>
      <c r="AF57" s="107"/>
      <c r="AP57" s="107"/>
      <c r="AZ57" s="107"/>
      <c r="BJ57" s="107"/>
      <c r="BT57" s="107"/>
      <c r="BU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75" t="str">
        <f ca="true">IF(ISBLANK('Data Summary'!A60),"",'Data Summary'!A60)</f>
        <v/>
      </c>
      <c r="B58" s="107"/>
      <c r="L58" s="107"/>
      <c r="V58" s="107"/>
      <c r="AF58" s="107"/>
      <c r="AP58" s="107"/>
      <c r="AZ58" s="107"/>
      <c r="BJ58" s="107"/>
      <c r="BT58" s="107"/>
      <c r="BU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75" t="str">
        <f ca="true">IF(ISBLANK('Data Summary'!A61),"",'Data Summary'!A61)</f>
        <v/>
      </c>
      <c r="B59" s="107"/>
      <c r="L59" s="107"/>
      <c r="V59" s="107"/>
      <c r="AF59" s="107"/>
      <c r="AP59" s="107"/>
      <c r="AZ59" s="107"/>
      <c r="BJ59" s="107"/>
      <c r="BT59" s="107"/>
      <c r="BU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75" t="str">
        <f ca="true">IF(ISBLANK('Data Summary'!A62),"",'Data Summary'!A62)</f>
        <v/>
      </c>
      <c r="B60" s="107"/>
      <c r="L60" s="107"/>
      <c r="V60" s="107"/>
      <c r="AF60" s="107"/>
      <c r="AP60" s="107"/>
      <c r="AZ60" s="107"/>
      <c r="BJ60" s="107"/>
      <c r="BT60" s="107"/>
      <c r="BU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75" t="str">
        <f ca="true">IF(ISBLANK('Data Summary'!A63),"",'Data Summary'!A63)</f>
        <v/>
      </c>
      <c r="B61" s="107"/>
      <c r="L61" s="107"/>
      <c r="V61" s="107"/>
      <c r="AF61" s="107"/>
      <c r="AP61" s="107"/>
      <c r="AZ61" s="107"/>
      <c r="BJ61" s="107"/>
      <c r="BT61" s="107"/>
      <c r="BU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75" t="str">
        <f ca="true">IF(ISBLANK('Data Summary'!A64),"",'Data Summary'!A64)</f>
        <v/>
      </c>
      <c r="B62" s="107"/>
      <c r="L62" s="107"/>
      <c r="V62" s="107"/>
      <c r="AF62" s="107"/>
      <c r="AP62" s="107"/>
      <c r="AZ62" s="107"/>
      <c r="BJ62" s="107"/>
      <c r="BT62" s="107"/>
      <c r="BU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75" t="str">
        <f ca="true">IF(ISBLANK('Data Summary'!A65),"",'Data Summary'!A65)</f>
        <v/>
      </c>
      <c r="B63" s="107"/>
      <c r="L63" s="107"/>
      <c r="V63" s="107"/>
      <c r="AF63" s="107"/>
      <c r="AP63" s="107"/>
      <c r="AZ63" s="107"/>
      <c r="BJ63" s="107"/>
      <c r="BT63" s="107"/>
      <c r="BU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75" t="str">
        <f ca="true">IF(ISBLANK('Data Summary'!A66),"",'Data Summary'!A66)</f>
        <v/>
      </c>
      <c r="B64" s="107"/>
      <c r="L64" s="107"/>
      <c r="V64" s="107"/>
      <c r="AF64" s="107"/>
      <c r="AP64" s="107"/>
      <c r="AZ64" s="107"/>
      <c r="BJ64" s="107"/>
      <c r="BT64" s="107"/>
      <c r="BU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75" t="str">
        <f ca="true">IF(ISBLANK('Data Summary'!A67),"",'Data Summary'!A67)</f>
        <v/>
      </c>
      <c r="B65" s="107"/>
      <c r="L65" s="107"/>
      <c r="V65" s="107"/>
      <c r="AF65" s="107"/>
      <c r="AP65" s="107"/>
      <c r="AZ65" s="107"/>
      <c r="BJ65" s="107"/>
      <c r="BT65" s="107"/>
      <c r="BU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75" t="str">
        <f ca="true">IF(ISBLANK('Data Summary'!A68),"",'Data Summary'!A68)</f>
        <v/>
      </c>
      <c r="B66" s="107"/>
      <c r="L66" s="107"/>
      <c r="V66" s="107"/>
      <c r="AF66" s="107"/>
      <c r="AP66" s="107"/>
      <c r="AZ66" s="107"/>
      <c r="BJ66" s="107"/>
      <c r="BT66" s="107"/>
      <c r="BU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75" t="str">
        <f ca="true">IF(ISBLANK('Data Summary'!A69),"",'Data Summary'!A69)</f>
        <v/>
      </c>
      <c r="B67" s="107"/>
      <c r="L67" s="107"/>
      <c r="V67" s="107"/>
      <c r="AF67" s="107"/>
      <c r="AP67" s="107"/>
      <c r="AZ67" s="107"/>
      <c r="BJ67" s="107"/>
      <c r="BT67" s="107"/>
      <c r="BU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75" t="str">
        <f ca="true">IF(ISBLANK('Data Summary'!A70),"",'Data Summary'!A70)</f>
        <v/>
      </c>
      <c r="B68" s="107"/>
      <c r="L68" s="107"/>
      <c r="V68" s="107"/>
      <c r="AF68" s="107"/>
      <c r="AP68" s="107"/>
      <c r="AZ68" s="107"/>
      <c r="BJ68" s="107"/>
      <c r="BT68" s="107"/>
      <c r="BU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75" t="str">
        <f ca="true">IF(ISBLANK('Data Summary'!A71),"",'Data Summary'!A71)</f>
        <v/>
      </c>
      <c r="B69" s="107"/>
      <c r="L69" s="107"/>
      <c r="V69" s="107"/>
      <c r="AF69" s="107"/>
      <c r="AP69" s="107"/>
      <c r="AZ69" s="107"/>
      <c r="BJ69" s="107"/>
      <c r="BT69" s="107"/>
      <c r="BU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75" t="str">
        <f ca="true">IF(ISBLANK('Data Summary'!A72),"",'Data Summary'!A72)</f>
        <v/>
      </c>
      <c r="B70" s="107"/>
      <c r="L70" s="107"/>
      <c r="V70" s="107"/>
      <c r="AF70" s="107"/>
      <c r="AP70" s="107"/>
      <c r="AZ70" s="107"/>
      <c r="BJ70" s="107"/>
      <c r="BT70" s="107"/>
      <c r="BU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75" t="str">
        <f ca="true">IF(ISBLANK('Data Summary'!A73),"",'Data Summary'!A73)</f>
        <v/>
      </c>
      <c r="B71" s="107"/>
      <c r="L71" s="107"/>
      <c r="V71" s="107"/>
      <c r="AF71" s="107"/>
      <c r="AP71" s="107"/>
      <c r="AZ71" s="107"/>
      <c r="BJ71" s="107"/>
      <c r="BT71" s="107"/>
      <c r="BU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75" t="str">
        <f ca="true">IF(ISBLANK('Data Summary'!A74),"",'Data Summary'!A74)</f>
        <v/>
      </c>
      <c r="B72" s="107"/>
      <c r="L72" s="107"/>
      <c r="V72" s="107"/>
      <c r="AF72" s="107"/>
      <c r="AP72" s="107"/>
      <c r="AZ72" s="107"/>
      <c r="BJ72" s="107"/>
      <c r="BT72" s="107"/>
      <c r="BU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75" t="str">
        <f ca="true">IF(ISBLANK('Data Summary'!A75),"",'Data Summary'!A75)</f>
        <v/>
      </c>
      <c r="B73" s="107"/>
      <c r="L73" s="107"/>
      <c r="V73" s="107"/>
      <c r="AF73" s="107"/>
      <c r="AP73" s="107"/>
      <c r="AZ73" s="107"/>
      <c r="BJ73" s="107"/>
      <c r="BT73" s="107"/>
      <c r="BU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75" t="str">
        <f ca="true">IF(ISBLANK('Data Summary'!A76),"",'Data Summary'!A76)</f>
        <v/>
      </c>
      <c r="B74" s="107"/>
      <c r="L74" s="107"/>
      <c r="V74" s="107"/>
      <c r="AF74" s="107"/>
      <c r="AP74" s="107"/>
      <c r="AZ74" s="107"/>
      <c r="BJ74" s="107"/>
      <c r="BT74" s="107"/>
      <c r="BU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75" t="str">
        <f ca="true">IF(ISBLANK('Data Summary'!A77),"",'Data Summary'!A77)</f>
        <v/>
      </c>
      <c r="B75" s="107"/>
      <c r="L75" s="107"/>
      <c r="V75" s="107"/>
      <c r="AF75" s="107"/>
      <c r="AP75" s="107"/>
      <c r="AZ75" s="107"/>
      <c r="BJ75" s="107"/>
      <c r="BT75" s="107"/>
      <c r="BU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75" t="str">
        <f ca="true">IF(ISBLANK('Data Summary'!A78),"",'Data Summary'!A78)</f>
        <v/>
      </c>
      <c r="B76" s="107"/>
      <c r="L76" s="107"/>
      <c r="V76" s="107"/>
      <c r="AF76" s="107"/>
      <c r="AP76" s="107"/>
      <c r="AZ76" s="107"/>
      <c r="BJ76" s="107"/>
      <c r="BT76" s="107"/>
      <c r="BU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75" t="str">
        <f ca="true">IF(ISBLANK('Data Summary'!A79),"",'Data Summary'!A79)</f>
        <v/>
      </c>
      <c r="B77" s="107"/>
      <c r="L77" s="107"/>
      <c r="V77" s="107"/>
      <c r="AF77" s="107"/>
      <c r="AP77" s="107"/>
      <c r="AZ77" s="107"/>
      <c r="BJ77" s="107"/>
      <c r="BT77" s="107"/>
      <c r="BU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75" t="str">
        <f ca="true">IF(ISBLANK('Data Summary'!A80),"",'Data Summary'!A80)</f>
        <v/>
      </c>
      <c r="B78" s="107"/>
      <c r="L78" s="107"/>
      <c r="V78" s="107"/>
      <c r="AF78" s="107"/>
      <c r="AP78" s="107"/>
      <c r="AZ78" s="107"/>
      <c r="BJ78" s="107"/>
      <c r="BT78" s="107"/>
      <c r="BU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75" t="str">
        <f ca="true">IF(ISBLANK('Data Summary'!A81),"",'Data Summary'!A81)</f>
        <v/>
      </c>
      <c r="B79" s="107"/>
      <c r="L79" s="107"/>
      <c r="V79" s="107"/>
      <c r="AF79" s="107"/>
      <c r="AP79" s="107"/>
      <c r="AZ79" s="107"/>
      <c r="BJ79" s="107"/>
      <c r="BT79" s="107"/>
      <c r="BU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75" t="str">
        <f ca="true">IF(ISBLANK('Data Summary'!A82),"",'Data Summary'!A82)</f>
        <v/>
      </c>
      <c r="B80" s="107"/>
      <c r="L80" s="107"/>
      <c r="V80" s="107"/>
      <c r="AF80" s="107"/>
      <c r="AP80" s="107"/>
      <c r="AZ80" s="107"/>
      <c r="BJ80" s="107"/>
      <c r="BT80" s="107"/>
      <c r="BU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75" t="str">
        <f ca="true">IF(ISBLANK('Data Summary'!A83),"",'Data Summary'!A83)</f>
        <v/>
      </c>
      <c r="B81" s="107"/>
      <c r="L81" s="107"/>
      <c r="V81" s="107"/>
      <c r="AF81" s="107"/>
      <c r="AP81" s="107"/>
      <c r="AZ81" s="107"/>
      <c r="BJ81" s="107"/>
      <c r="BT81" s="107"/>
      <c r="BU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75" t="str">
        <f ca="true">IF(ISBLANK('Data Summary'!A84),"",'Data Summary'!A84)</f>
        <v/>
      </c>
      <c r="B82" s="107"/>
      <c r="L82" s="107"/>
      <c r="V82" s="107"/>
      <c r="AF82" s="107"/>
      <c r="AP82" s="107"/>
      <c r="AZ82" s="107"/>
      <c r="BJ82" s="107"/>
      <c r="BT82" s="107"/>
      <c r="BU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75" t="str">
        <f ca="true">IF(ISBLANK('Data Summary'!A85),"",'Data Summary'!A85)</f>
        <v/>
      </c>
      <c r="B83" s="107"/>
      <c r="L83" s="107"/>
      <c r="V83" s="107"/>
      <c r="AF83" s="107"/>
      <c r="AP83" s="107"/>
      <c r="AZ83" s="107"/>
      <c r="BJ83" s="107"/>
      <c r="BT83" s="107"/>
      <c r="BU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75" t="str">
        <f ca="true">IF(ISBLANK('Data Summary'!A86),"",'Data Summary'!A86)</f>
        <v/>
      </c>
      <c r="B84" s="107"/>
      <c r="L84" s="107"/>
      <c r="V84" s="107"/>
      <c r="AF84" s="107"/>
      <c r="AP84" s="107"/>
      <c r="AZ84" s="107"/>
      <c r="BJ84" s="107"/>
      <c r="BT84" s="107"/>
      <c r="BU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75" t="str">
        <f ca="true">IF(ISBLANK('Data Summary'!A87),"",'Data Summary'!A87)</f>
        <v/>
      </c>
      <c r="B85" s="107"/>
      <c r="L85" s="107"/>
      <c r="V85" s="107"/>
      <c r="AF85" s="107"/>
      <c r="AP85" s="107"/>
      <c r="AZ85" s="107"/>
      <c r="BJ85" s="107"/>
      <c r="BT85" s="107"/>
      <c r="BU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75" t="str">
        <f ca="true">IF(ISBLANK('Data Summary'!A88),"",'Data Summary'!A88)</f>
        <v/>
      </c>
      <c r="B86" s="107"/>
      <c r="L86" s="107"/>
      <c r="V86" s="107"/>
      <c r="AF86" s="107"/>
      <c r="AP86" s="107"/>
      <c r="AZ86" s="107"/>
      <c r="BJ86" s="107"/>
      <c r="BT86" s="107"/>
      <c r="BU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75" t="str">
        <f ca="true">IF(ISBLANK('Data Summary'!A89),"",'Data Summary'!A89)</f>
        <v/>
      </c>
      <c r="B87" s="107"/>
      <c r="L87" s="107"/>
      <c r="V87" s="107"/>
      <c r="AF87" s="107"/>
      <c r="AP87" s="107"/>
      <c r="AZ87" s="107"/>
      <c r="BJ87" s="107"/>
      <c r="BT87" s="107"/>
      <c r="BU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75" t="str">
        <f ca="true">IF(ISBLANK('Data Summary'!A90),"",'Data Summary'!A90)</f>
        <v/>
      </c>
      <c r="B88" s="107"/>
      <c r="L88" s="107"/>
      <c r="V88" s="107"/>
      <c r="AF88" s="107"/>
      <c r="AP88" s="107"/>
      <c r="AZ88" s="107"/>
      <c r="BJ88" s="107"/>
      <c r="BT88" s="107"/>
      <c r="BU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75" t="str">
        <f ca="true">IF(ISBLANK('Data Summary'!A91),"",'Data Summary'!A91)</f>
        <v/>
      </c>
      <c r="B89" s="107"/>
      <c r="L89" s="107"/>
      <c r="V89" s="107"/>
      <c r="AF89" s="107"/>
      <c r="AP89" s="107"/>
      <c r="AZ89" s="107"/>
      <c r="BJ89" s="107"/>
      <c r="BT89" s="107"/>
      <c r="BU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75" t="str">
        <f ca="true">IF(ISBLANK('Data Summary'!A92),"",'Data Summary'!A92)</f>
        <v/>
      </c>
      <c r="B90" s="107"/>
      <c r="L90" s="107"/>
      <c r="V90" s="107"/>
      <c r="AF90" s="107"/>
      <c r="AP90" s="107"/>
      <c r="AZ90" s="107"/>
      <c r="BJ90" s="107"/>
      <c r="BT90" s="107"/>
      <c r="BU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75" t="str">
        <f ca="true">IF(ISBLANK('Data Summary'!A93),"",'Data Summary'!A93)</f>
        <v/>
      </c>
      <c r="B91" s="107"/>
      <c r="L91" s="107"/>
      <c r="V91" s="107"/>
      <c r="AF91" s="107"/>
      <c r="AP91" s="107"/>
      <c r="AZ91" s="107"/>
      <c r="BJ91" s="107"/>
      <c r="BT91" s="107"/>
      <c r="BU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75" t="str">
        <f ca="true">IF(ISBLANK('Data Summary'!A94),"",'Data Summary'!A94)</f>
        <v/>
      </c>
      <c r="B92" s="107"/>
      <c r="L92" s="107"/>
      <c r="V92" s="107"/>
      <c r="AF92" s="107"/>
      <c r="AP92" s="107"/>
      <c r="AZ92" s="107"/>
      <c r="BJ92" s="107"/>
      <c r="BT92" s="107"/>
      <c r="BU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75" t="str">
        <f ca="true">IF(ISBLANK('Data Summary'!A95),"",'Data Summary'!A95)</f>
        <v/>
      </c>
      <c r="B93" s="107"/>
      <c r="L93" s="107"/>
      <c r="V93" s="107"/>
      <c r="AF93" s="107"/>
      <c r="AP93" s="107"/>
      <c r="AZ93" s="107"/>
      <c r="BJ93" s="107"/>
      <c r="BT93" s="107"/>
      <c r="BU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75" t="str">
        <f ca="true">IF(ISBLANK('Data Summary'!A96),"",'Data Summary'!A96)</f>
        <v/>
      </c>
      <c r="B94" s="107"/>
      <c r="L94" s="107"/>
      <c r="V94" s="107"/>
      <c r="AF94" s="107"/>
      <c r="AP94" s="107"/>
      <c r="AZ94" s="107"/>
      <c r="BJ94" s="107"/>
      <c r="BT94" s="107"/>
      <c r="BU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75" t="str">
        <f ca="true">IF(ISBLANK('Data Summary'!A97),"",'Data Summary'!A97)</f>
        <v/>
      </c>
      <c r="B95" s="107"/>
      <c r="L95" s="107"/>
      <c r="V95" s="107"/>
      <c r="AF95" s="107"/>
      <c r="AP95" s="107"/>
      <c r="AZ95" s="107"/>
      <c r="BJ95" s="107"/>
      <c r="BT95" s="107"/>
      <c r="BU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75" t="str">
        <f ca="true">IF(ISBLANK('Data Summary'!A98),"",'Data Summary'!A98)</f>
        <v/>
      </c>
      <c r="B96" s="107"/>
      <c r="L96" s="107"/>
      <c r="V96" s="107"/>
      <c r="AF96" s="107"/>
      <c r="AP96" s="107"/>
      <c r="AZ96" s="107"/>
      <c r="BJ96" s="107"/>
      <c r="BT96" s="107"/>
      <c r="BU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75" t="str">
        <f ca="true">IF(ISBLANK('Data Summary'!A99),"",'Data Summary'!A99)</f>
        <v/>
      </c>
      <c r="B97" s="107"/>
      <c r="L97" s="107"/>
      <c r="V97" s="107"/>
      <c r="AF97" s="107"/>
      <c r="AP97" s="107"/>
      <c r="AZ97" s="107"/>
      <c r="BJ97" s="107"/>
      <c r="BT97" s="107"/>
      <c r="BU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75" t="str">
        <f ca="true">IF(ISBLANK('Data Summary'!A100),"",'Data Summary'!A100)</f>
        <v/>
      </c>
      <c r="B98" s="107"/>
      <c r="L98" s="107"/>
      <c r="V98" s="107"/>
      <c r="AF98" s="107"/>
      <c r="AP98" s="107"/>
      <c r="AZ98" s="107"/>
      <c r="BJ98" s="107"/>
      <c r="BT98" s="107"/>
      <c r="BU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75" t="str">
        <f ca="true">IF(ISBLANK('Data Summary'!A101),"",'Data Summary'!A101)</f>
        <v/>
      </c>
      <c r="B99" s="107"/>
      <c r="L99" s="107"/>
      <c r="V99" s="107"/>
      <c r="AF99" s="107"/>
      <c r="AP99" s="107"/>
      <c r="AZ99" s="107"/>
      <c r="BJ99" s="107"/>
      <c r="BT99" s="107"/>
      <c r="BU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75" t="str">
        <f ca="true">IF(ISBLANK('Data Summary'!A102),"",'Data Summary'!A102)</f>
        <v/>
      </c>
      <c r="B100" s="107"/>
      <c r="L100" s="107"/>
      <c r="V100" s="107"/>
      <c r="AF100" s="107"/>
      <c r="AP100" s="107"/>
      <c r="AZ100" s="107"/>
      <c r="BJ100" s="107"/>
      <c r="BT100" s="107"/>
      <c r="BU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75" t="str">
        <f ca="true">IF(ISBLANK('Data Summary'!A103),"",'Data Summary'!A103)</f>
        <v/>
      </c>
      <c r="B101" s="107"/>
      <c r="L101" s="107"/>
      <c r="V101" s="107"/>
      <c r="AF101" s="107"/>
      <c r="AP101" s="107"/>
      <c r="AZ101" s="107"/>
      <c r="BJ101" s="107"/>
      <c r="BT101" s="107"/>
      <c r="BU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75" t="str">
        <f ca="true">IF(ISBLANK('Data Summary'!A104),"",'Data Summary'!A104)</f>
        <v/>
      </c>
      <c r="B102" s="107"/>
      <c r="L102" s="107"/>
      <c r="V102" s="107"/>
      <c r="AF102" s="107"/>
      <c r="AP102" s="107"/>
      <c r="AZ102" s="107"/>
      <c r="BJ102" s="107"/>
      <c r="BT102" s="107"/>
      <c r="BU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75" t="str">
        <f ca="true">IF(ISBLANK('Data Summary'!A105),"",'Data Summary'!A105)</f>
        <v/>
      </c>
      <c r="B103" s="107"/>
      <c r="L103" s="107"/>
      <c r="V103" s="107"/>
      <c r="AF103" s="107"/>
      <c r="AP103" s="107"/>
      <c r="AZ103" s="107"/>
      <c r="BJ103" s="107"/>
      <c r="BT103" s="107"/>
      <c r="BU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75" t="str">
        <f ca="true">IF(ISBLANK('Data Summary'!A106),"",'Data Summary'!A106)</f>
        <v/>
      </c>
      <c r="B104" s="107"/>
      <c r="L104" s="107"/>
      <c r="V104" s="107"/>
      <c r="AF104" s="107"/>
      <c r="AP104" s="107"/>
      <c r="AZ104" s="107"/>
      <c r="BJ104" s="107"/>
      <c r="BT104" s="107"/>
      <c r="BU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75" t="str">
        <f ca="true">IF(ISBLANK('Data Summary'!A107),"",'Data Summary'!A107)</f>
        <v/>
      </c>
      <c r="B105" s="107"/>
      <c r="L105" s="107"/>
      <c r="V105" s="107"/>
      <c r="AF105" s="107"/>
      <c r="AP105" s="107"/>
      <c r="AZ105" s="107"/>
      <c r="BJ105" s="107"/>
      <c r="BT105" s="107"/>
      <c r="BU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75" t="str">
        <f ca="true">IF(ISBLANK('Data Summary'!A108),"",'Data Summary'!A108)</f>
        <v/>
      </c>
      <c r="B106" s="107"/>
      <c r="L106" s="107"/>
      <c r="V106" s="107"/>
      <c r="AF106" s="107"/>
      <c r="AP106" s="107"/>
      <c r="AZ106" s="107"/>
      <c r="BJ106" s="107"/>
      <c r="BT106" s="107"/>
      <c r="BU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75" t="str">
        <f ca="true">IF(ISBLANK('Data Summary'!A109),"",'Data Summary'!A109)</f>
        <v/>
      </c>
      <c r="B107" s="107"/>
      <c r="L107" s="107"/>
      <c r="V107" s="107"/>
      <c r="AF107" s="107"/>
      <c r="AP107" s="107"/>
      <c r="AZ107" s="107"/>
      <c r="BJ107" s="107"/>
      <c r="BT107" s="107"/>
      <c r="BU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75" t="str">
        <f ca="true">IF(ISBLANK('Data Summary'!A110),"",'Data Summary'!A110)</f>
        <v/>
      </c>
      <c r="B108" s="107"/>
      <c r="L108" s="107"/>
      <c r="V108" s="107"/>
      <c r="AF108" s="107"/>
      <c r="AP108" s="107"/>
      <c r="AZ108" s="107"/>
      <c r="BJ108" s="107"/>
      <c r="BT108" s="107"/>
      <c r="BU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75" t="str">
        <f ca="true">IF(ISBLANK('Data Summary'!A111),"",'Data Summary'!A111)</f>
        <v/>
      </c>
      <c r="B109" s="107"/>
      <c r="L109" s="107"/>
      <c r="V109" s="107"/>
      <c r="AF109" s="107"/>
      <c r="AP109" s="107"/>
      <c r="AZ109" s="107"/>
      <c r="BJ109" s="107"/>
      <c r="BT109" s="107"/>
      <c r="BU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75" t="str">
        <f ca="true">IF(ISBLANK('Data Summary'!A112),"",'Data Summary'!A112)</f>
        <v/>
      </c>
      <c r="B110" s="107"/>
      <c r="L110" s="107"/>
      <c r="V110" s="107"/>
      <c r="AF110" s="107"/>
      <c r="AP110" s="107"/>
      <c r="AZ110" s="107"/>
      <c r="BJ110" s="107"/>
      <c r="BT110" s="107"/>
      <c r="BU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75" t="str">
        <f ca="true">IF(ISBLANK('Data Summary'!A113),"",'Data Summary'!A113)</f>
        <v/>
      </c>
      <c r="B111" s="107"/>
      <c r="L111" s="107"/>
      <c r="V111" s="107"/>
      <c r="AF111" s="107"/>
      <c r="AP111" s="107"/>
      <c r="AZ111" s="107"/>
      <c r="BJ111" s="107"/>
      <c r="BT111" s="107"/>
      <c r="BU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75" t="str">
        <f ca="true">IF(ISBLANK('Data Summary'!A114),"",'Data Summary'!A114)</f>
        <v/>
      </c>
      <c r="B112" s="107"/>
      <c r="L112" s="107"/>
      <c r="V112" s="107"/>
      <c r="AF112" s="107"/>
      <c r="AP112" s="107"/>
      <c r="AZ112" s="107"/>
      <c r="BJ112" s="107"/>
      <c r="BT112" s="107"/>
      <c r="BU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75" t="str">
        <f ca="true">IF(ISBLANK('Data Summary'!A115),"",'Data Summary'!A115)</f>
        <v/>
      </c>
      <c r="B113" s="107"/>
      <c r="L113" s="107"/>
      <c r="V113" s="107"/>
      <c r="AF113" s="107"/>
      <c r="AP113" s="107"/>
      <c r="AZ113" s="107"/>
      <c r="BJ113" s="107"/>
      <c r="BT113" s="107"/>
      <c r="BU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75" t="str">
        <f ca="true">IF(ISBLANK('Data Summary'!A116),"",'Data Summary'!A116)</f>
        <v/>
      </c>
      <c r="B114" s="107"/>
      <c r="L114" s="107"/>
      <c r="V114" s="107"/>
      <c r="AF114" s="107"/>
      <c r="AP114" s="107"/>
      <c r="AZ114" s="107"/>
      <c r="BJ114" s="107"/>
      <c r="BT114" s="107"/>
      <c r="BU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75" t="str">
        <f ca="true">IF(ISBLANK('Data Summary'!A117),"",'Data Summary'!A117)</f>
        <v/>
      </c>
      <c r="B115" s="107"/>
      <c r="L115" s="107"/>
      <c r="V115" s="107"/>
      <c r="AF115" s="107"/>
      <c r="AP115" s="107"/>
      <c r="AZ115" s="107"/>
      <c r="BJ115" s="107"/>
      <c r="BT115" s="107"/>
      <c r="BU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75" t="str">
        <f ca="true">IF(ISBLANK('Data Summary'!A118),"",'Data Summary'!A118)</f>
        <v/>
      </c>
      <c r="B116" s="107"/>
      <c r="L116" s="107"/>
      <c r="V116" s="107"/>
      <c r="AF116" s="107"/>
      <c r="AP116" s="107"/>
      <c r="AZ116" s="107"/>
      <c r="BJ116" s="107"/>
      <c r="BT116" s="107"/>
      <c r="BU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75" t="str">
        <f ca="true">IF(ISBLANK('Data Summary'!A119),"",'Data Summary'!A119)</f>
        <v/>
      </c>
      <c r="B117" s="107"/>
      <c r="L117" s="107"/>
      <c r="V117" s="107"/>
      <c r="AF117" s="107"/>
      <c r="AP117" s="107"/>
      <c r="AZ117" s="107"/>
      <c r="BJ117" s="107"/>
      <c r="BT117" s="107"/>
      <c r="BU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75" t="str">
        <f ca="true">IF(ISBLANK('Data Summary'!A120),"",'Data Summary'!A120)</f>
        <v/>
      </c>
      <c r="B118" s="107"/>
      <c r="L118" s="107"/>
      <c r="V118" s="107"/>
      <c r="AF118" s="107"/>
      <c r="AP118" s="107"/>
      <c r="AZ118" s="107"/>
      <c r="BJ118" s="107"/>
      <c r="BT118" s="107"/>
      <c r="BU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75" t="str">
        <f ca="true">IF(ISBLANK('Data Summary'!A121),"",'Data Summary'!A121)</f>
        <v/>
      </c>
      <c r="B119" s="107"/>
      <c r="L119" s="107"/>
      <c r="V119" s="107"/>
      <c r="AF119" s="107"/>
      <c r="AP119" s="107"/>
      <c r="AZ119" s="107"/>
      <c r="BJ119" s="107"/>
      <c r="BT119" s="107"/>
      <c r="BU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75" t="str">
        <f ca="true">IF(ISBLANK('Data Summary'!A122),"",'Data Summary'!A122)</f>
        <v/>
      </c>
      <c r="B120" s="107"/>
      <c r="L120" s="107"/>
      <c r="V120" s="107"/>
      <c r="AF120" s="107"/>
      <c r="AP120" s="107"/>
      <c r="AZ120" s="107"/>
      <c r="BJ120" s="107"/>
      <c r="BT120" s="107"/>
      <c r="BU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75" t="str">
        <f ca="true">IF(ISBLANK('Data Summary'!A123),"",'Data Summary'!A123)</f>
        <v/>
      </c>
      <c r="B121" s="107"/>
      <c r="L121" s="107"/>
      <c r="V121" s="107"/>
      <c r="AF121" s="107"/>
      <c r="AP121" s="107"/>
      <c r="AZ121" s="107"/>
      <c r="BJ121" s="107"/>
      <c r="BT121" s="107"/>
      <c r="BU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75" t="str">
        <f ca="true">IF(ISBLANK('Data Summary'!A124),"",'Data Summary'!A124)</f>
        <v/>
      </c>
      <c r="B122" s="107"/>
      <c r="L122" s="107"/>
      <c r="V122" s="107"/>
      <c r="AF122" s="107"/>
      <c r="AP122" s="107"/>
      <c r="AZ122" s="107"/>
      <c r="BJ122" s="107"/>
      <c r="BT122" s="107"/>
      <c r="BU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75" t="str">
        <f ca="true">IF(ISBLANK('Data Summary'!A125),"",'Data Summary'!A125)</f>
        <v/>
      </c>
      <c r="B123" s="107"/>
      <c r="L123" s="107"/>
      <c r="V123" s="107"/>
      <c r="AF123" s="107"/>
      <c r="AP123" s="107"/>
      <c r="AZ123" s="107"/>
      <c r="BJ123" s="107"/>
      <c r="BT123" s="107"/>
      <c r="BU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75" t="str">
        <f ca="true">IF(ISBLANK('Data Summary'!A126),"",'Data Summary'!A126)</f>
        <v/>
      </c>
      <c r="B124" s="107"/>
      <c r="L124" s="107"/>
      <c r="V124" s="107"/>
      <c r="AF124" s="107"/>
      <c r="AP124" s="107"/>
      <c r="AZ124" s="107"/>
      <c r="BJ124" s="107"/>
      <c r="BT124" s="107"/>
      <c r="BU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75" t="str">
        <f ca="true">IF(ISBLANK('Data Summary'!A127),"",'Data Summary'!A127)</f>
        <v/>
      </c>
      <c r="B125" s="107"/>
      <c r="L125" s="107"/>
      <c r="V125" s="107"/>
      <c r="AF125" s="107"/>
      <c r="AP125" s="107"/>
      <c r="AZ125" s="107"/>
      <c r="BJ125" s="107"/>
      <c r="BT125" s="107"/>
      <c r="BU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75" t="str">
        <f ca="true">IF(ISBLANK('Data Summary'!A128),"",'Data Summary'!A128)</f>
        <v/>
      </c>
      <c r="B126" s="107"/>
      <c r="L126" s="107"/>
      <c r="V126" s="107"/>
      <c r="AF126" s="107"/>
      <c r="AP126" s="107"/>
      <c r="AZ126" s="107"/>
      <c r="BJ126" s="107"/>
      <c r="BT126" s="107"/>
      <c r="BU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75" t="str">
        <f ca="true">IF(ISBLANK('Data Summary'!A129),"",'Data Summary'!A129)</f>
        <v/>
      </c>
      <c r="B127" s="107"/>
      <c r="L127" s="107"/>
      <c r="V127" s="107"/>
      <c r="AF127" s="107"/>
      <c r="AP127" s="107"/>
      <c r="AZ127" s="107"/>
      <c r="BJ127" s="107"/>
      <c r="BT127" s="107"/>
      <c r="BU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75" t="str">
        <f ca="true">IF(ISBLANK('Data Summary'!A130),"",'Data Summary'!A130)</f>
        <v/>
      </c>
      <c r="B128" s="107"/>
      <c r="L128" s="107"/>
      <c r="V128" s="107"/>
      <c r="AF128" s="107"/>
      <c r="AP128" s="107"/>
      <c r="AZ128" s="107"/>
      <c r="BJ128" s="107"/>
      <c r="BT128" s="107"/>
      <c r="BU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75" t="str">
        <f ca="true">IF(ISBLANK('Data Summary'!A131),"",'Data Summary'!A131)</f>
        <v/>
      </c>
      <c r="B129" s="107"/>
      <c r="L129" s="107"/>
      <c r="V129" s="107"/>
      <c r="AF129" s="107"/>
      <c r="AP129" s="107"/>
      <c r="AZ129" s="107"/>
      <c r="BJ129" s="107"/>
      <c r="BT129" s="107"/>
      <c r="BU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75" t="str">
        <f ca="true">IF(ISBLANK('Data Summary'!A132),"",'Data Summary'!A132)</f>
        <v/>
      </c>
      <c r="B130" s="107"/>
      <c r="L130" s="107"/>
      <c r="V130" s="107"/>
      <c r="AF130" s="107"/>
      <c r="AP130" s="107"/>
      <c r="AZ130" s="107"/>
      <c r="BJ130" s="107"/>
      <c r="BT130" s="107"/>
      <c r="BU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75" t="str">
        <f ca="true">IF(ISBLANK('Data Summary'!A133),"",'Data Summary'!A133)</f>
        <v/>
      </c>
      <c r="B131" s="107"/>
      <c r="L131" s="107"/>
      <c r="V131" s="107"/>
      <c r="AF131" s="107"/>
      <c r="AP131" s="107"/>
      <c r="AZ131" s="107"/>
      <c r="BJ131" s="107"/>
      <c r="BT131" s="107"/>
      <c r="BU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75" t="str">
        <f ca="true">IF(ISBLANK('Data Summary'!A134),"",'Data Summary'!A134)</f>
        <v/>
      </c>
      <c r="B132" s="107"/>
      <c r="L132" s="107"/>
      <c r="V132" s="107"/>
      <c r="AF132" s="107"/>
      <c r="AP132" s="107"/>
      <c r="AZ132" s="107"/>
      <c r="BJ132" s="107"/>
      <c r="BT132" s="107"/>
      <c r="BU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75" t="str">
        <f ca="true">IF(ISBLANK('Data Summary'!A135),"",'Data Summary'!A135)</f>
        <v/>
      </c>
      <c r="B133" s="107"/>
      <c r="L133" s="107"/>
      <c r="V133" s="107"/>
      <c r="AF133" s="107"/>
      <c r="AP133" s="107"/>
      <c r="AZ133" s="107"/>
      <c r="BJ133" s="107"/>
      <c r="BT133" s="107"/>
      <c r="BU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75" t="str">
        <f ca="true">IF(ISBLANK('Data Summary'!A136),"",'Data Summary'!A136)</f>
        <v/>
      </c>
      <c r="B134" s="107"/>
      <c r="L134" s="107"/>
      <c r="V134" s="107"/>
      <c r="AF134" s="107"/>
      <c r="AP134" s="107"/>
      <c r="AZ134" s="107"/>
      <c r="BJ134" s="107"/>
      <c r="BT134" s="107"/>
      <c r="BU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75" t="str">
        <f ca="true">IF(ISBLANK('Data Summary'!A137),"",'Data Summary'!A137)</f>
        <v/>
      </c>
      <c r="B135" s="107"/>
      <c r="L135" s="107"/>
      <c r="V135" s="107"/>
      <c r="AF135" s="107"/>
      <c r="AP135" s="107"/>
      <c r="AZ135" s="107"/>
      <c r="BJ135" s="107"/>
      <c r="BT135" s="107"/>
      <c r="BU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75" t="str">
        <f ca="true">IF(ISBLANK('Data Summary'!A138),"",'Data Summary'!A138)</f>
        <v/>
      </c>
      <c r="B136" s="107"/>
      <c r="L136" s="107"/>
      <c r="V136" s="107"/>
      <c r="AF136" s="107"/>
      <c r="AP136" s="107"/>
      <c r="AZ136" s="107"/>
      <c r="BJ136" s="107"/>
      <c r="BT136" s="107"/>
      <c r="BU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75" t="str">
        <f ca="true">IF(ISBLANK('Data Summary'!A139),"",'Data Summary'!A139)</f>
        <v/>
      </c>
      <c r="B137" s="107"/>
      <c r="L137" s="107"/>
      <c r="V137" s="107"/>
      <c r="AF137" s="107"/>
      <c r="AP137" s="107"/>
      <c r="AZ137" s="107"/>
      <c r="BJ137" s="107"/>
      <c r="BT137" s="107"/>
      <c r="BU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75" t="str">
        <f ca="true">IF(ISBLANK('Data Summary'!A140),"",'Data Summary'!A140)</f>
        <v/>
      </c>
      <c r="B138" s="107"/>
      <c r="L138" s="107"/>
      <c r="V138" s="107"/>
      <c r="AF138" s="107"/>
      <c r="AP138" s="107"/>
      <c r="AZ138" s="107"/>
      <c r="BJ138" s="107"/>
      <c r="BT138" s="107"/>
      <c r="BU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75" t="str">
        <f ca="true">IF(ISBLANK('Data Summary'!A141),"",'Data Summary'!A141)</f>
        <v/>
      </c>
      <c r="B139" s="107"/>
      <c r="L139" s="107"/>
      <c r="V139" s="107"/>
      <c r="AF139" s="107"/>
      <c r="AP139" s="107"/>
      <c r="AZ139" s="107"/>
      <c r="BJ139" s="107"/>
      <c r="BT139" s="107"/>
      <c r="BU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75" t="str">
        <f ca="true">IF(ISBLANK('Data Summary'!A142),"",'Data Summary'!A142)</f>
        <v/>
      </c>
      <c r="B140" s="107"/>
      <c r="L140" s="107"/>
      <c r="V140" s="107"/>
      <c r="AF140" s="107"/>
      <c r="AP140" s="107"/>
      <c r="AZ140" s="107"/>
      <c r="BJ140" s="107"/>
      <c r="BT140" s="107"/>
      <c r="BU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75" t="str">
        <f ca="true">IF(ISBLANK('Data Summary'!A143),"",'Data Summary'!A143)</f>
        <v/>
      </c>
      <c r="B141" s="107"/>
      <c r="L141" s="107"/>
      <c r="V141" s="107"/>
      <c r="AF141" s="107"/>
      <c r="AP141" s="107"/>
      <c r="AZ141" s="107"/>
      <c r="BJ141" s="107"/>
      <c r="BT141" s="107"/>
      <c r="BU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75" t="str">
        <f ca="true">IF(ISBLANK('Data Summary'!A144),"",'Data Summary'!A144)</f>
        <v/>
      </c>
      <c r="B142" s="107"/>
      <c r="L142" s="107"/>
      <c r="V142" s="107"/>
      <c r="AF142" s="107"/>
      <c r="AP142" s="107"/>
      <c r="AZ142" s="107"/>
      <c r="BJ142" s="107"/>
      <c r="BT142" s="107"/>
      <c r="BU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75" t="str">
        <f ca="true">IF(ISBLANK('Data Summary'!A145),"",'Data Summary'!A145)</f>
        <v/>
      </c>
      <c r="B143" s="107"/>
      <c r="L143" s="107"/>
      <c r="V143" s="107"/>
      <c r="AF143" s="107"/>
      <c r="AP143" s="107"/>
      <c r="AZ143" s="107"/>
      <c r="BJ143" s="107"/>
      <c r="BT143" s="107"/>
      <c r="BU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75" t="str">
        <f ca="true">IF(ISBLANK('Data Summary'!A146),"",'Data Summary'!A146)</f>
        <v/>
      </c>
      <c r="B144" s="107"/>
      <c r="L144" s="107"/>
      <c r="V144" s="107"/>
      <c r="AF144" s="107"/>
      <c r="AP144" s="107"/>
      <c r="AZ144" s="107"/>
      <c r="BJ144" s="107"/>
      <c r="BT144" s="107"/>
      <c r="BU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75" t="str">
        <f ca="true">IF(ISBLANK('Data Summary'!A147),"",'Data Summary'!A147)</f>
        <v/>
      </c>
      <c r="B145" s="107"/>
      <c r="L145" s="107"/>
      <c r="V145" s="107"/>
      <c r="AF145" s="107"/>
      <c r="AP145" s="107"/>
      <c r="AZ145" s="107"/>
      <c r="BJ145" s="107"/>
      <c r="BT145" s="107"/>
      <c r="BU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75" t="str">
        <f ca="true">IF(ISBLANK('Data Summary'!A148),"",'Data Summary'!A148)</f>
        <v/>
      </c>
      <c r="B146" s="107"/>
      <c r="L146" s="107"/>
      <c r="V146" s="107"/>
      <c r="AF146" s="107"/>
      <c r="AP146" s="107"/>
      <c r="AZ146" s="107"/>
      <c r="BJ146" s="107"/>
      <c r="BT146" s="107"/>
      <c r="BU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75" t="str">
        <f ca="true">IF(ISBLANK('Data Summary'!A149),"",'Data Summary'!A149)</f>
        <v/>
      </c>
      <c r="B147" s="107"/>
      <c r="L147" s="107"/>
      <c r="V147" s="107"/>
      <c r="AF147" s="107"/>
      <c r="AP147" s="107"/>
      <c r="AZ147" s="107"/>
      <c r="BJ147" s="107"/>
      <c r="BT147" s="107"/>
      <c r="BU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75" t="str">
        <f ca="true">IF(ISBLANK('Data Summary'!A150),"",'Data Summary'!A150)</f>
        <v/>
      </c>
      <c r="B148" s="107"/>
      <c r="L148" s="107"/>
      <c r="V148" s="107"/>
      <c r="AF148" s="107"/>
      <c r="AP148" s="107"/>
      <c r="AZ148" s="107"/>
      <c r="BJ148" s="107"/>
      <c r="BT148" s="107"/>
      <c r="BU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75" t="str">
        <f ca="true">IF(ISBLANK('Data Summary'!A151),"",'Data Summary'!A151)</f>
        <v/>
      </c>
      <c r="B149" s="107"/>
      <c r="L149" s="107"/>
      <c r="V149" s="107"/>
      <c r="AF149" s="107"/>
      <c r="AP149" s="107"/>
      <c r="AZ149" s="107"/>
      <c r="BJ149" s="107"/>
      <c r="BT149" s="107"/>
      <c r="BU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75" t="str">
        <f ca="true">IF(ISBLANK('Data Summary'!A152),"",'Data Summary'!A152)</f>
        <v/>
      </c>
      <c r="B150" s="107"/>
      <c r="L150" s="107"/>
      <c r="V150" s="107"/>
      <c r="AF150" s="107"/>
      <c r="AP150" s="107"/>
      <c r="AZ150" s="107"/>
      <c r="BJ150" s="107"/>
      <c r="BT150" s="107"/>
      <c r="BU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75" t="str">
        <f ca="true">IF(ISBLANK('Data Summary'!A153),"",'Data Summary'!A153)</f>
        <v/>
      </c>
      <c r="B151" s="107"/>
      <c r="L151" s="107"/>
      <c r="V151" s="107"/>
      <c r="AF151" s="107"/>
      <c r="AP151" s="107"/>
      <c r="AZ151" s="107"/>
      <c r="BJ151" s="107"/>
      <c r="BT151" s="107"/>
      <c r="BU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71"/>
      <c r="B152" s="107"/>
      <c r="L152" s="107"/>
      <c r="V152" s="107"/>
      <c r="AF152" s="107"/>
      <c r="AP152" s="107"/>
      <c r="AZ152" s="107"/>
      <c r="BJ152" s="107"/>
      <c r="BT152" s="107"/>
      <c r="BU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71"/>
      <c r="B153" s="107"/>
      <c r="L153" s="107"/>
      <c r="V153" s="107"/>
      <c r="AF153" s="107"/>
      <c r="AP153" s="107"/>
      <c r="AZ153" s="107"/>
      <c r="BJ153" s="107"/>
      <c r="BT153" s="107"/>
      <c r="BU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71"/>
      <c r="B154" s="107"/>
      <c r="L154" s="107"/>
      <c r="V154" s="107"/>
      <c r="AF154" s="107"/>
      <c r="AP154" s="107"/>
      <c r="AZ154" s="107"/>
      <c r="BJ154" s="107"/>
      <c r="BT154" s="107"/>
      <c r="BU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71"/>
      <c r="B155" s="107"/>
      <c r="L155" s="107"/>
      <c r="V155" s="107"/>
      <c r="AF155" s="107"/>
      <c r="AP155" s="107"/>
      <c r="AZ155" s="107"/>
      <c r="BJ155" s="107"/>
      <c r="BT155" s="107"/>
      <c r="BU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71"/>
      <c r="B156" s="107"/>
      <c r="L156" s="107"/>
      <c r="V156" s="107"/>
      <c r="AF156" s="107"/>
      <c r="AP156" s="107"/>
      <c r="AZ156" s="107"/>
      <c r="BJ156" s="107"/>
      <c r="BT156" s="107"/>
      <c r="BU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71"/>
      <c r="B157" s="107"/>
      <c r="L157" s="107"/>
      <c r="V157" s="107"/>
      <c r="AF157" s="107"/>
      <c r="AP157" s="107"/>
      <c r="AZ157" s="107"/>
      <c r="BJ157" s="107"/>
      <c r="BT157" s="107"/>
      <c r="BU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71"/>
      <c r="B158" s="107"/>
      <c r="L158" s="107"/>
      <c r="V158" s="107"/>
      <c r="AF158" s="107"/>
      <c r="AP158" s="107"/>
      <c r="AZ158" s="107"/>
      <c r="BJ158" s="107"/>
      <c r="BT158" s="107"/>
      <c r="BU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71"/>
      <c r="B159" s="107"/>
      <c r="L159" s="107"/>
      <c r="V159" s="107"/>
      <c r="AF159" s="107"/>
      <c r="AP159" s="107"/>
      <c r="AZ159" s="107"/>
      <c r="BJ159" s="107"/>
      <c r="BT159" s="107"/>
      <c r="BU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71"/>
      <c r="B160" s="107"/>
      <c r="L160" s="107"/>
      <c r="V160" s="107"/>
      <c r="AF160" s="107"/>
      <c r="AP160" s="107"/>
      <c r="AZ160" s="107"/>
      <c r="BJ160" s="107"/>
      <c r="BT160" s="107"/>
      <c r="BU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71"/>
      <c r="B161" s="107"/>
      <c r="L161" s="107"/>
      <c r="V161" s="107"/>
      <c r="AF161" s="107"/>
      <c r="AP161" s="107"/>
      <c r="AZ161" s="107"/>
      <c r="BJ161" s="107"/>
      <c r="BT161" s="107"/>
      <c r="BU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71"/>
      <c r="B162" s="107"/>
      <c r="L162" s="107"/>
      <c r="V162" s="107"/>
      <c r="AF162" s="107"/>
      <c r="AP162" s="107"/>
      <c r="AZ162" s="107"/>
      <c r="BJ162" s="107"/>
      <c r="BT162" s="107"/>
      <c r="BU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71"/>
      <c r="B163" s="107"/>
      <c r="L163" s="107"/>
      <c r="V163" s="107"/>
      <c r="AF163" s="107"/>
      <c r="AP163" s="107"/>
      <c r="AZ163" s="107"/>
      <c r="BJ163" s="107"/>
      <c r="BT163" s="107"/>
      <c r="BU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71"/>
      <c r="B164" s="107"/>
      <c r="L164" s="107"/>
      <c r="V164" s="107"/>
      <c r="AF164" s="107"/>
      <c r="AP164" s="107"/>
      <c r="AZ164" s="107"/>
      <c r="BJ164" s="107"/>
      <c r="BT164" s="107"/>
      <c r="BU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71"/>
      <c r="B165" s="107"/>
      <c r="L165" s="107"/>
      <c r="V165" s="107"/>
      <c r="AF165" s="107"/>
      <c r="AP165" s="107"/>
      <c r="AZ165" s="107"/>
      <c r="BJ165" s="107"/>
      <c r="BT165" s="107"/>
      <c r="BU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71"/>
      <c r="B166" s="107"/>
      <c r="L166" s="107"/>
      <c r="V166" s="107"/>
      <c r="AF166" s="107"/>
      <c r="AP166" s="107"/>
      <c r="AZ166" s="107"/>
      <c r="BJ166" s="107"/>
      <c r="BT166" s="107"/>
      <c r="BU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71"/>
      <c r="B167" s="107"/>
      <c r="L167" s="107"/>
      <c r="V167" s="107"/>
      <c r="AF167" s="107"/>
      <c r="AP167" s="107"/>
      <c r="AZ167" s="107"/>
      <c r="BJ167" s="107"/>
      <c r="BT167" s="107"/>
      <c r="BU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71"/>
      <c r="B168" s="107"/>
      <c r="L168" s="107"/>
      <c r="V168" s="107"/>
      <c r="AF168" s="107"/>
      <c r="AP168" s="107"/>
      <c r="AZ168" s="107"/>
      <c r="BJ168" s="107"/>
      <c r="BT168" s="107"/>
      <c r="BU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71"/>
      <c r="B169" s="107"/>
      <c r="L169" s="107"/>
      <c r="V169" s="107"/>
      <c r="AF169" s="107"/>
      <c r="AP169" s="107"/>
      <c r="AZ169" s="107"/>
      <c r="BJ169" s="107"/>
      <c r="BT169" s="107"/>
      <c r="BU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71"/>
      <c r="B170" s="107"/>
      <c r="L170" s="107"/>
      <c r="V170" s="107"/>
      <c r="AF170" s="107"/>
      <c r="AP170" s="107"/>
      <c r="AZ170" s="107"/>
      <c r="BJ170" s="107"/>
      <c r="BT170" s="107"/>
      <c r="BU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71"/>
      <c r="B171" s="107"/>
      <c r="L171" s="107"/>
      <c r="V171" s="107"/>
      <c r="AF171" s="107"/>
      <c r="AP171" s="107"/>
      <c r="AZ171" s="107"/>
      <c r="BJ171" s="107"/>
      <c r="BT171" s="107"/>
      <c r="BU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71"/>
      <c r="B172" s="107"/>
      <c r="L172" s="107"/>
      <c r="V172" s="107"/>
      <c r="AF172" s="107"/>
      <c r="AP172" s="107"/>
      <c r="AZ172" s="107"/>
      <c r="BJ172" s="107"/>
      <c r="BT172" s="107"/>
      <c r="BU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71"/>
      <c r="B173" s="107"/>
      <c r="L173" s="107"/>
      <c r="V173" s="107"/>
      <c r="AF173" s="107"/>
      <c r="AP173" s="107"/>
      <c r="AZ173" s="107"/>
      <c r="BJ173" s="107"/>
      <c r="BT173" s="107"/>
      <c r="BU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71"/>
      <c r="B174" s="107"/>
      <c r="L174" s="107"/>
      <c r="V174" s="107"/>
      <c r="AF174" s="107"/>
      <c r="AP174" s="107"/>
      <c r="AZ174" s="107"/>
      <c r="BJ174" s="107"/>
      <c r="BT174" s="107"/>
      <c r="BU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71"/>
      <c r="B175" s="107"/>
      <c r="L175" s="107"/>
      <c r="V175" s="107"/>
      <c r="AF175" s="107"/>
      <c r="AP175" s="107"/>
      <c r="AZ175" s="107"/>
      <c r="BJ175" s="107"/>
      <c r="BT175" s="107"/>
      <c r="BU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71"/>
      <c r="B176" s="107"/>
      <c r="L176" s="107"/>
      <c r="V176" s="107"/>
      <c r="AF176" s="107"/>
      <c r="AP176" s="107"/>
      <c r="AZ176" s="107"/>
      <c r="BJ176" s="107"/>
      <c r="BT176" s="107"/>
      <c r="BU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71"/>
      <c r="B177" s="107"/>
      <c r="L177" s="107"/>
      <c r="V177" s="107"/>
      <c r="AF177" s="107"/>
      <c r="AP177" s="107"/>
      <c r="AZ177" s="107"/>
      <c r="BJ177" s="107"/>
      <c r="BT177" s="107"/>
      <c r="BU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71"/>
      <c r="B178" s="107"/>
      <c r="L178" s="107"/>
      <c r="V178" s="107"/>
      <c r="AF178" s="107"/>
      <c r="AP178" s="107"/>
      <c r="AZ178" s="107"/>
      <c r="BJ178" s="107"/>
      <c r="BT178" s="107"/>
      <c r="BU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71"/>
      <c r="B179" s="107"/>
      <c r="L179" s="107"/>
      <c r="V179" s="107"/>
      <c r="AF179" s="107"/>
      <c r="AP179" s="107"/>
      <c r="AZ179" s="107"/>
      <c r="BJ179" s="107"/>
      <c r="BT179" s="107"/>
      <c r="BU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71"/>
      <c r="B180" s="107"/>
      <c r="L180" s="107"/>
      <c r="V180" s="107"/>
      <c r="AF180" s="107"/>
      <c r="AP180" s="107"/>
      <c r="AZ180" s="107"/>
      <c r="BJ180" s="107"/>
      <c r="BT180" s="107"/>
      <c r="BU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71"/>
      <c r="B181" s="107"/>
      <c r="L181" s="107"/>
      <c r="V181" s="107"/>
      <c r="AF181" s="107"/>
      <c r="AP181" s="107"/>
      <c r="AZ181" s="107"/>
      <c r="BJ181" s="107"/>
      <c r="BT181" s="107"/>
      <c r="BU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71"/>
      <c r="B182" s="107"/>
      <c r="L182" s="107"/>
      <c r="V182" s="107"/>
      <c r="AF182" s="107"/>
      <c r="AP182" s="107"/>
      <c r="AZ182" s="107"/>
      <c r="BJ182" s="107"/>
      <c r="BT182" s="107"/>
      <c r="BU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71"/>
      <c r="B183" s="107"/>
      <c r="L183" s="107"/>
      <c r="V183" s="107"/>
      <c r="AF183" s="107"/>
      <c r="AP183" s="107"/>
      <c r="AZ183" s="107"/>
      <c r="BJ183" s="107"/>
      <c r="BT183" s="107"/>
      <c r="BU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71"/>
      <c r="B184" s="107"/>
      <c r="L184" s="107"/>
      <c r="V184" s="107"/>
      <c r="AF184" s="107"/>
      <c r="AP184" s="107"/>
      <c r="AZ184" s="107"/>
      <c r="BJ184" s="107"/>
      <c r="BT184" s="107"/>
      <c r="BU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71"/>
      <c r="B185" s="107"/>
      <c r="L185" s="107"/>
      <c r="V185" s="107"/>
      <c r="AF185" s="107"/>
      <c r="AP185" s="107"/>
      <c r="AZ185" s="107"/>
      <c r="BJ185" s="107"/>
      <c r="BT185" s="107"/>
      <c r="BU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71"/>
      <c r="B186" s="107"/>
      <c r="L186" s="107"/>
      <c r="V186" s="107"/>
      <c r="AF186" s="107"/>
      <c r="AP186" s="107"/>
      <c r="AZ186" s="107"/>
      <c r="BJ186" s="107"/>
      <c r="BT186" s="107"/>
      <c r="BU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71"/>
      <c r="B187" s="107"/>
      <c r="L187" s="107"/>
      <c r="V187" s="107"/>
      <c r="AF187" s="107"/>
      <c r="AP187" s="107"/>
      <c r="AZ187" s="107"/>
      <c r="BJ187" s="107"/>
      <c r="BT187" s="107"/>
      <c r="BU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71"/>
      <c r="B188" s="107"/>
      <c r="L188" s="107"/>
      <c r="V188" s="107"/>
      <c r="AF188" s="107"/>
      <c r="AP188" s="107"/>
      <c r="AZ188" s="107"/>
      <c r="BJ188" s="107"/>
      <c r="BT188" s="107"/>
      <c r="BU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71"/>
      <c r="B189" s="107"/>
      <c r="L189" s="107"/>
      <c r="V189" s="107"/>
      <c r="AF189" s="107"/>
      <c r="AP189" s="107"/>
      <c r="AZ189" s="107"/>
      <c r="BJ189" s="107"/>
      <c r="BT189" s="107"/>
      <c r="BU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71"/>
      <c r="B190" s="107"/>
      <c r="L190" s="107"/>
      <c r="V190" s="107"/>
      <c r="AF190" s="107"/>
      <c r="AP190" s="107"/>
      <c r="AZ190" s="107"/>
      <c r="BJ190" s="107"/>
      <c r="BT190" s="107"/>
      <c r="BU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71"/>
      <c r="B191" s="107"/>
      <c r="L191" s="107"/>
      <c r="V191" s="107"/>
      <c r="AF191" s="107"/>
      <c r="AP191" s="107"/>
      <c r="AZ191" s="107"/>
      <c r="BJ191" s="107"/>
      <c r="BT191" s="107"/>
      <c r="BU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71"/>
      <c r="B192" s="107"/>
      <c r="L192" s="107"/>
      <c r="V192" s="107"/>
      <c r="AF192" s="107"/>
      <c r="AP192" s="107"/>
      <c r="AZ192" s="107"/>
      <c r="BJ192" s="107"/>
      <c r="BT192" s="107"/>
      <c r="BU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71"/>
      <c r="B193" s="107"/>
      <c r="L193" s="107"/>
      <c r="V193" s="107"/>
      <c r="AF193" s="107"/>
      <c r="AP193" s="107"/>
      <c r="AZ193" s="107"/>
      <c r="BJ193" s="107"/>
      <c r="BT193" s="107"/>
      <c r="BU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71"/>
      <c r="B194" s="107"/>
      <c r="L194" s="107"/>
      <c r="V194" s="107"/>
      <c r="AF194" s="107"/>
      <c r="AP194" s="107"/>
      <c r="AZ194" s="107"/>
      <c r="BJ194" s="107"/>
      <c r="BT194" s="107"/>
      <c r="BU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71"/>
      <c r="B195" s="107"/>
      <c r="L195" s="107"/>
      <c r="V195" s="107"/>
      <c r="AF195" s="107"/>
      <c r="AP195" s="107"/>
      <c r="AZ195" s="107"/>
      <c r="BJ195" s="107"/>
      <c r="BT195" s="107"/>
      <c r="BU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71"/>
      <c r="B196" s="107"/>
      <c r="L196" s="107"/>
      <c r="V196" s="107"/>
      <c r="AF196" s="107"/>
      <c r="AP196" s="107"/>
      <c r="AZ196" s="107"/>
      <c r="BJ196" s="107"/>
      <c r="BT196" s="107"/>
      <c r="BU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71"/>
      <c r="B197" s="107"/>
      <c r="L197" s="107"/>
      <c r="V197" s="107"/>
      <c r="AF197" s="107"/>
      <c r="AP197" s="107"/>
      <c r="AZ197" s="107"/>
      <c r="BJ197" s="107"/>
      <c r="BT197" s="107"/>
      <c r="BU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71"/>
      <c r="B198" s="107"/>
      <c r="L198" s="107"/>
      <c r="V198" s="107"/>
      <c r="AF198" s="107"/>
      <c r="AP198" s="107"/>
      <c r="AZ198" s="107"/>
      <c r="BJ198" s="107"/>
      <c r="BT198" s="107"/>
      <c r="BU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71"/>
      <c r="B199" s="107"/>
      <c r="L199" s="107"/>
      <c r="V199" s="107"/>
      <c r="AF199" s="107"/>
      <c r="AP199" s="107"/>
      <c r="AZ199" s="107"/>
      <c r="BJ199" s="107"/>
      <c r="BT199" s="107"/>
      <c r="BU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71"/>
      <c r="B200" s="107"/>
      <c r="L200" s="107"/>
      <c r="V200" s="107"/>
      <c r="AF200" s="107"/>
      <c r="AP200" s="107"/>
      <c r="AZ200" s="107"/>
      <c r="BJ200" s="107"/>
      <c r="BT200" s="107"/>
      <c r="BU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71"/>
      <c r="B201" s="107"/>
      <c r="L201" s="107"/>
      <c r="V201" s="107"/>
      <c r="AF201" s="107"/>
      <c r="AP201" s="107"/>
      <c r="AZ201" s="107"/>
      <c r="BJ201" s="107"/>
      <c r="BT201" s="107"/>
      <c r="BU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71"/>
      <c r="B202" s="107"/>
      <c r="L202" s="107"/>
      <c r="V202" s="107"/>
      <c r="AF202" s="107"/>
      <c r="AP202" s="107"/>
      <c r="AZ202" s="107"/>
      <c r="BJ202" s="107"/>
      <c r="BT202" s="107"/>
      <c r="BU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71"/>
      <c r="B203" s="107"/>
      <c r="L203" s="107"/>
      <c r="V203" s="107"/>
      <c r="AF203" s="107"/>
      <c r="AP203" s="107"/>
      <c r="AZ203" s="107"/>
      <c r="BJ203" s="107"/>
      <c r="BT203" s="107"/>
      <c r="BU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71"/>
      <c r="B204" s="107"/>
      <c r="L204" s="107"/>
      <c r="V204" s="107"/>
      <c r="AF204" s="107"/>
      <c r="AP204" s="107"/>
      <c r="AZ204" s="107"/>
      <c r="BJ204" s="107"/>
      <c r="BT204" s="107"/>
      <c r="BU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71"/>
      <c r="B205" s="107"/>
      <c r="L205" s="107"/>
      <c r="V205" s="107"/>
      <c r="AF205" s="107"/>
      <c r="AP205" s="107"/>
      <c r="AZ205" s="107"/>
      <c r="BJ205" s="107"/>
      <c r="BT205" s="107"/>
      <c r="BU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71"/>
      <c r="B206" s="107"/>
      <c r="L206" s="107"/>
      <c r="V206" s="107"/>
      <c r="AF206" s="107"/>
      <c r="AP206" s="107"/>
      <c r="AZ206" s="107"/>
      <c r="BJ206" s="107"/>
      <c r="BT206" s="107"/>
      <c r="BU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71"/>
      <c r="B207" s="107"/>
      <c r="L207" s="107"/>
      <c r="V207" s="107"/>
      <c r="AF207" s="107"/>
      <c r="AP207" s="107"/>
      <c r="AZ207" s="107"/>
      <c r="BJ207" s="107"/>
      <c r="BT207" s="107"/>
      <c r="BU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71"/>
      <c r="B208" s="107"/>
      <c r="L208" s="107"/>
      <c r="V208" s="107"/>
      <c r="AF208" s="107"/>
      <c r="AP208" s="107"/>
      <c r="AZ208" s="107"/>
      <c r="BJ208" s="107"/>
      <c r="BT208" s="107"/>
      <c r="BU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71"/>
      <c r="B209" s="107"/>
      <c r="L209" s="107"/>
      <c r="V209" s="107"/>
      <c r="AF209" s="107"/>
      <c r="AP209" s="107"/>
      <c r="AZ209" s="107"/>
      <c r="BJ209" s="107"/>
      <c r="BT209" s="107"/>
      <c r="BU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71"/>
      <c r="B210" s="107"/>
      <c r="L210" s="107"/>
      <c r="V210" s="107"/>
      <c r="AF210" s="107"/>
      <c r="AP210" s="107"/>
      <c r="AZ210" s="107"/>
      <c r="BJ210" s="107"/>
      <c r="BT210" s="107"/>
      <c r="BU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71"/>
      <c r="B211" s="107"/>
      <c r="L211" s="107"/>
      <c r="V211" s="107"/>
      <c r="AF211" s="107"/>
      <c r="AP211" s="107"/>
      <c r="AZ211" s="107"/>
      <c r="BJ211" s="107"/>
      <c r="BT211" s="107"/>
      <c r="BU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71"/>
      <c r="B212" s="107"/>
      <c r="L212" s="107"/>
      <c r="V212" s="107"/>
      <c r="AF212" s="107"/>
      <c r="AP212" s="107"/>
      <c r="AZ212" s="107"/>
      <c r="BJ212" s="107"/>
      <c r="BT212" s="107"/>
      <c r="BU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71"/>
      <c r="B213" s="107"/>
      <c r="L213" s="107"/>
      <c r="V213" s="107"/>
      <c r="AF213" s="107"/>
      <c r="AP213" s="107"/>
      <c r="AZ213" s="107"/>
      <c r="BJ213" s="107"/>
      <c r="BT213" s="107"/>
      <c r="BU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71"/>
      <c r="B214" s="107"/>
      <c r="L214" s="107"/>
      <c r="V214" s="107"/>
      <c r="AF214" s="107"/>
      <c r="AP214" s="107"/>
      <c r="AZ214" s="107"/>
      <c r="BJ214" s="107"/>
      <c r="BT214" s="107"/>
      <c r="BU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71"/>
      <c r="B215" s="107"/>
      <c r="L215" s="107"/>
      <c r="V215" s="107"/>
      <c r="AF215" s="107"/>
      <c r="AP215" s="107"/>
      <c r="AZ215" s="107"/>
      <c r="BJ215" s="107"/>
      <c r="BT215" s="107"/>
      <c r="BU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71"/>
      <c r="B216" s="107"/>
      <c r="L216" s="107"/>
      <c r="V216" s="107"/>
      <c r="AF216" s="107"/>
      <c r="AP216" s="107"/>
      <c r="AZ216" s="107"/>
      <c r="BJ216" s="107"/>
      <c r="BT216" s="107"/>
      <c r="BU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71"/>
      <c r="B217" s="107"/>
      <c r="L217" s="107"/>
      <c r="V217" s="107"/>
      <c r="AF217" s="107"/>
      <c r="AP217" s="107"/>
      <c r="AZ217" s="107"/>
      <c r="BJ217" s="107"/>
      <c r="BT217" s="107"/>
      <c r="BU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71"/>
      <c r="B218" s="107"/>
      <c r="L218" s="107"/>
      <c r="V218" s="107"/>
      <c r="AF218" s="107"/>
      <c r="AP218" s="107"/>
      <c r="AZ218" s="107"/>
      <c r="BJ218" s="107"/>
      <c r="BT218" s="107"/>
      <c r="BU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71"/>
      <c r="B219" s="107"/>
      <c r="L219" s="107"/>
      <c r="V219" s="107"/>
      <c r="AF219" s="107"/>
      <c r="AP219" s="107"/>
      <c r="AZ219" s="107"/>
      <c r="BJ219" s="107"/>
      <c r="BT219" s="107"/>
      <c r="BU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71"/>
      <c r="B220" s="107"/>
      <c r="L220" s="107"/>
      <c r="V220" s="107"/>
      <c r="AF220" s="107"/>
      <c r="AP220" s="107"/>
      <c r="AZ220" s="107"/>
      <c r="BJ220" s="107"/>
      <c r="BT220" s="107"/>
      <c r="BU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71"/>
      <c r="B221" s="107"/>
      <c r="L221" s="107"/>
      <c r="V221" s="107"/>
      <c r="AF221" s="107"/>
      <c r="AP221" s="107"/>
      <c r="AZ221" s="107"/>
      <c r="BJ221" s="107"/>
      <c r="BT221" s="107"/>
      <c r="BU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71"/>
      <c r="B222" s="107"/>
      <c r="L222" s="107"/>
      <c r="V222" s="107"/>
      <c r="AF222" s="107"/>
      <c r="AP222" s="107"/>
      <c r="AZ222" s="107"/>
      <c r="BJ222" s="107"/>
      <c r="BT222" s="107"/>
      <c r="BU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71"/>
      <c r="B223" s="107"/>
      <c r="L223" s="107"/>
      <c r="V223" s="107"/>
      <c r="AF223" s="107"/>
      <c r="AP223" s="107"/>
      <c r="AZ223" s="107"/>
      <c r="BJ223" s="107"/>
      <c r="BT223" s="107"/>
      <c r="BU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71"/>
      <c r="B224" s="107"/>
      <c r="L224" s="107"/>
      <c r="V224" s="107"/>
      <c r="AF224" s="107"/>
      <c r="AP224" s="107"/>
      <c r="AZ224" s="107"/>
      <c r="BJ224" s="107"/>
      <c r="BT224" s="107"/>
      <c r="BU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71"/>
      <c r="B225" s="107"/>
      <c r="L225" s="107"/>
      <c r="V225" s="107"/>
      <c r="AF225" s="107"/>
      <c r="AP225" s="107"/>
      <c r="AZ225" s="107"/>
      <c r="BJ225" s="107"/>
      <c r="BT225" s="107"/>
      <c r="BU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71"/>
      <c r="B226" s="107"/>
      <c r="L226" s="107"/>
      <c r="V226" s="107"/>
      <c r="AF226" s="107"/>
      <c r="AP226" s="107"/>
      <c r="AZ226" s="107"/>
      <c r="BJ226" s="107"/>
      <c r="BT226" s="107"/>
      <c r="BU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71"/>
      <c r="B227" s="107"/>
      <c r="L227" s="107"/>
      <c r="V227" s="107"/>
      <c r="AF227" s="107"/>
      <c r="AP227" s="107"/>
      <c r="AZ227" s="107"/>
      <c r="BJ227" s="107"/>
      <c r="BT227" s="107"/>
      <c r="BU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71"/>
      <c r="B228" s="107"/>
      <c r="L228" s="107"/>
      <c r="V228" s="107"/>
      <c r="AF228" s="107"/>
      <c r="AP228" s="107"/>
      <c r="AZ228" s="107"/>
      <c r="BJ228" s="107"/>
      <c r="BT228" s="107"/>
      <c r="BU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71"/>
      <c r="B229" s="107"/>
      <c r="L229" s="107"/>
      <c r="V229" s="107"/>
      <c r="AF229" s="107"/>
      <c r="AP229" s="107"/>
      <c r="AZ229" s="107"/>
      <c r="BJ229" s="107"/>
      <c r="BT229" s="107"/>
      <c r="BU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71"/>
      <c r="B230" s="107"/>
      <c r="L230" s="107"/>
      <c r="V230" s="107"/>
      <c r="AF230" s="107"/>
      <c r="AP230" s="107"/>
      <c r="AZ230" s="107"/>
      <c r="BJ230" s="107"/>
      <c r="BT230" s="107"/>
      <c r="BU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71"/>
      <c r="B231" s="107"/>
      <c r="L231" s="107"/>
      <c r="V231" s="107"/>
      <c r="AF231" s="107"/>
      <c r="AP231" s="107"/>
      <c r="AZ231" s="107"/>
      <c r="BJ231" s="107"/>
      <c r="BT231" s="107"/>
      <c r="BU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71"/>
      <c r="B232" s="107"/>
      <c r="L232" s="107"/>
      <c r="V232" s="107"/>
      <c r="AF232" s="107"/>
      <c r="AP232" s="107"/>
      <c r="AZ232" s="107"/>
      <c r="BJ232" s="107"/>
      <c r="BT232" s="107"/>
      <c r="BU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71"/>
      <c r="B233" s="107"/>
      <c r="L233" s="107"/>
      <c r="V233" s="107"/>
      <c r="AF233" s="107"/>
      <c r="AP233" s="107"/>
      <c r="AZ233" s="107"/>
      <c r="BJ233" s="107"/>
      <c r="BT233" s="107"/>
      <c r="BU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71"/>
      <c r="B234" s="107"/>
      <c r="L234" s="107"/>
      <c r="V234" s="107"/>
      <c r="AF234" s="107"/>
      <c r="AP234" s="107"/>
      <c r="AZ234" s="107"/>
      <c r="BJ234" s="107"/>
      <c r="BT234" s="107"/>
      <c r="BU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71"/>
      <c r="B235" s="107"/>
      <c r="L235" s="107"/>
      <c r="V235" s="107"/>
      <c r="AF235" s="107"/>
      <c r="AP235" s="107"/>
      <c r="AZ235" s="107"/>
      <c r="BJ235" s="107"/>
      <c r="BT235" s="107"/>
      <c r="BU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71"/>
      <c r="B236" s="107"/>
      <c r="L236" s="107"/>
      <c r="V236" s="107"/>
      <c r="AF236" s="107"/>
      <c r="AP236" s="107"/>
      <c r="AZ236" s="107"/>
      <c r="BJ236" s="107"/>
      <c r="BT236" s="107"/>
      <c r="BU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71"/>
      <c r="B237" s="107"/>
      <c r="L237" s="107"/>
      <c r="V237" s="107"/>
      <c r="AF237" s="107"/>
      <c r="AP237" s="107"/>
      <c r="AZ237" s="107"/>
      <c r="BJ237" s="107"/>
      <c r="BT237" s="107"/>
      <c r="BU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71"/>
      <c r="B238" s="107"/>
      <c r="L238" s="107"/>
      <c r="V238" s="107"/>
      <c r="AF238" s="107"/>
      <c r="AP238" s="107"/>
      <c r="AZ238" s="107"/>
      <c r="BJ238" s="107"/>
      <c r="BT238" s="107"/>
      <c r="BU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71"/>
      <c r="B239" s="107"/>
      <c r="L239" s="107"/>
      <c r="V239" s="107"/>
      <c r="AF239" s="107"/>
      <c r="AP239" s="107"/>
      <c r="AZ239" s="107"/>
      <c r="BJ239" s="107"/>
      <c r="BT239" s="107"/>
      <c r="BU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71"/>
      <c r="B240" s="107"/>
      <c r="L240" s="107"/>
      <c r="V240" s="107"/>
      <c r="AF240" s="107"/>
      <c r="AP240" s="107"/>
      <c r="AZ240" s="107"/>
      <c r="BJ240" s="107"/>
      <c r="BT240" s="107"/>
      <c r="BU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71"/>
      <c r="B241" s="107"/>
      <c r="L241" s="107"/>
      <c r="V241" s="107"/>
      <c r="AF241" s="107"/>
      <c r="AP241" s="107"/>
      <c r="AZ241" s="107"/>
      <c r="BJ241" s="107"/>
      <c r="BT241" s="107"/>
      <c r="BU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71"/>
      <c r="B242" s="107"/>
      <c r="L242" s="107"/>
      <c r="V242" s="107"/>
      <c r="AF242" s="107"/>
      <c r="AP242" s="107"/>
      <c r="AZ242" s="107"/>
      <c r="BJ242" s="107"/>
      <c r="BT242" s="107"/>
      <c r="BU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71"/>
      <c r="B243" s="107"/>
      <c r="L243" s="107"/>
      <c r="V243" s="107"/>
      <c r="AF243" s="107"/>
      <c r="AP243" s="107"/>
      <c r="AZ243" s="107"/>
      <c r="BJ243" s="107"/>
      <c r="BT243" s="107"/>
      <c r="BU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71"/>
      <c r="B244" s="107"/>
      <c r="L244" s="107"/>
      <c r="V244" s="107"/>
      <c r="AF244" s="107"/>
      <c r="AP244" s="107"/>
      <c r="AZ244" s="107"/>
      <c r="BJ244" s="107"/>
      <c r="BT244" s="107"/>
      <c r="BU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71"/>
      <c r="B245" s="107"/>
      <c r="L245" s="107"/>
      <c r="V245" s="107"/>
      <c r="AF245" s="107"/>
      <c r="AP245" s="107"/>
      <c r="AZ245" s="107"/>
      <c r="BJ245" s="107"/>
      <c r="BT245" s="107"/>
      <c r="BU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71"/>
      <c r="B246" s="107"/>
      <c r="L246" s="107"/>
      <c r="V246" s="107"/>
      <c r="AF246" s="107"/>
      <c r="AP246" s="107"/>
      <c r="AZ246" s="107"/>
      <c r="BJ246" s="107"/>
      <c r="BT246" s="107"/>
      <c r="BU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71"/>
      <c r="B247" s="107"/>
      <c r="L247" s="107"/>
      <c r="V247" s="107"/>
      <c r="AF247" s="107"/>
      <c r="AP247" s="107"/>
      <c r="AZ247" s="107"/>
      <c r="BJ247" s="107"/>
      <c r="BT247" s="107"/>
      <c r="BU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71"/>
      <c r="B248" s="107"/>
      <c r="L248" s="107"/>
      <c r="V248" s="107"/>
      <c r="AF248" s="107"/>
      <c r="AP248" s="107"/>
      <c r="AZ248" s="107"/>
      <c r="BJ248" s="107"/>
      <c r="BT248" s="107"/>
      <c r="BU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71"/>
      <c r="B249" s="107"/>
      <c r="L249" s="107"/>
      <c r="V249" s="107"/>
      <c r="AF249" s="107"/>
      <c r="AP249" s="107"/>
      <c r="AZ249" s="107"/>
      <c r="BJ249" s="107"/>
      <c r="BT249" s="107"/>
      <c r="BU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71"/>
      <c r="B250" s="107"/>
      <c r="L250" s="107"/>
      <c r="V250" s="107"/>
      <c r="AF250" s="107"/>
      <c r="AP250" s="107"/>
      <c r="AZ250" s="107"/>
      <c r="BJ250" s="107"/>
      <c r="BT250" s="107"/>
      <c r="BU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71"/>
      <c r="B251" s="107"/>
      <c r="L251" s="107"/>
      <c r="V251" s="107"/>
      <c r="AF251" s="107"/>
      <c r="AP251" s="107"/>
      <c r="AZ251" s="107"/>
      <c r="BJ251" s="107"/>
      <c r="BT251" s="107"/>
      <c r="BU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71"/>
      <c r="B252" s="107"/>
      <c r="L252" s="107"/>
      <c r="V252" s="107"/>
      <c r="AF252" s="107"/>
      <c r="AP252" s="107"/>
      <c r="AZ252" s="107"/>
      <c r="BJ252" s="107"/>
      <c r="BT252" s="107"/>
      <c r="BU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71"/>
      <c r="B253" s="107"/>
      <c r="L253" s="107"/>
      <c r="V253" s="107"/>
      <c r="AF253" s="107"/>
      <c r="AP253" s="107"/>
      <c r="AZ253" s="107"/>
      <c r="BJ253" s="107"/>
      <c r="BT253" s="107"/>
      <c r="BU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71"/>
      <c r="B254" s="107"/>
      <c r="L254" s="107"/>
      <c r="V254" s="107"/>
      <c r="AF254" s="107"/>
      <c r="AP254" s="107"/>
      <c r="AZ254" s="107"/>
      <c r="BJ254" s="107"/>
      <c r="BT254" s="107"/>
      <c r="BU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71"/>
      <c r="B255" s="107"/>
      <c r="L255" s="107"/>
      <c r="V255" s="107"/>
      <c r="AF255" s="107"/>
      <c r="AP255" s="107"/>
      <c r="AZ255" s="107"/>
      <c r="BJ255" s="107"/>
      <c r="BT255" s="107"/>
      <c r="BU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71"/>
      <c r="B256" s="107"/>
      <c r="L256" s="107"/>
      <c r="V256" s="107"/>
      <c r="AF256" s="107"/>
      <c r="AP256" s="107"/>
      <c r="AZ256" s="107"/>
      <c r="BJ256" s="107"/>
      <c r="BT256" s="107"/>
      <c r="BU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71"/>
      <c r="B257" s="107"/>
      <c r="L257" s="107"/>
      <c r="V257" s="107"/>
      <c r="AF257" s="107"/>
      <c r="AP257" s="107"/>
      <c r="AZ257" s="107"/>
      <c r="BJ257" s="107"/>
      <c r="BT257" s="107"/>
      <c r="BU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71"/>
      <c r="B258" s="107"/>
      <c r="L258" s="107"/>
      <c r="V258" s="107"/>
      <c r="AF258" s="107"/>
      <c r="AP258" s="107"/>
      <c r="AZ258" s="107"/>
      <c r="BJ258" s="107"/>
      <c r="BT258" s="107"/>
      <c r="BU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71"/>
      <c r="B259" s="107"/>
      <c r="L259" s="107"/>
      <c r="V259" s="107"/>
      <c r="AF259" s="107"/>
      <c r="AP259" s="107"/>
      <c r="AZ259" s="107"/>
      <c r="BJ259" s="107"/>
      <c r="BT259" s="107"/>
      <c r="BU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71"/>
      <c r="B260" s="107"/>
      <c r="L260" s="107"/>
      <c r="V260" s="107"/>
      <c r="AF260" s="107"/>
      <c r="AP260" s="107"/>
      <c r="AZ260" s="107"/>
      <c r="BJ260" s="107"/>
      <c r="BT260" s="107"/>
      <c r="BU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71"/>
      <c r="B261" s="107"/>
      <c r="L261" s="107"/>
      <c r="V261" s="107"/>
      <c r="AF261" s="107"/>
      <c r="AP261" s="107"/>
      <c r="AZ261" s="107"/>
      <c r="BJ261" s="107"/>
      <c r="BT261" s="107"/>
      <c r="BU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71"/>
      <c r="B262" s="107"/>
      <c r="L262" s="107"/>
      <c r="V262" s="107"/>
      <c r="AF262" s="107"/>
      <c r="AP262" s="107"/>
      <c r="AZ262" s="107"/>
      <c r="BJ262" s="107"/>
      <c r="BT262" s="107"/>
      <c r="BU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71"/>
      <c r="B263" s="107"/>
      <c r="L263" s="107"/>
      <c r="V263" s="107"/>
      <c r="AF263" s="107"/>
      <c r="AP263" s="107"/>
      <c r="AZ263" s="107"/>
      <c r="BJ263" s="107"/>
      <c r="BT263" s="107"/>
      <c r="BU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71"/>
      <c r="B264" s="107"/>
      <c r="L264" s="107"/>
      <c r="V264" s="107"/>
      <c r="AF264" s="107"/>
      <c r="AP264" s="107"/>
      <c r="AZ264" s="107"/>
      <c r="BJ264" s="107"/>
      <c r="BT264" s="107"/>
      <c r="BU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71"/>
      <c r="B265" s="107"/>
      <c r="L265" s="107"/>
      <c r="V265" s="107"/>
      <c r="AF265" s="107"/>
      <c r="AP265" s="107"/>
      <c r="AZ265" s="107"/>
      <c r="BJ265" s="107"/>
      <c r="BT265" s="107"/>
      <c r="BU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71"/>
      <c r="B266" s="107"/>
      <c r="L266" s="107"/>
      <c r="V266" s="107"/>
      <c r="AF266" s="107"/>
      <c r="AP266" s="107"/>
      <c r="AZ266" s="107"/>
      <c r="BJ266" s="107"/>
      <c r="BT266" s="107"/>
      <c r="BU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71"/>
      <c r="B267" s="107"/>
      <c r="L267" s="107"/>
      <c r="V267" s="107"/>
      <c r="AF267" s="107"/>
      <c r="AP267" s="107"/>
      <c r="AZ267" s="107"/>
      <c r="BJ267" s="107"/>
      <c r="BT267" s="107"/>
      <c r="BU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71"/>
      <c r="B268" s="107"/>
      <c r="L268" s="107"/>
      <c r="V268" s="107"/>
      <c r="AF268" s="107"/>
      <c r="AP268" s="107"/>
      <c r="AZ268" s="107"/>
      <c r="BJ268" s="107"/>
      <c r="BT268" s="107"/>
      <c r="BU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71"/>
      <c r="B269" s="107"/>
      <c r="L269" s="107"/>
      <c r="V269" s="107"/>
      <c r="AF269" s="107"/>
      <c r="AP269" s="107"/>
      <c r="AZ269" s="107"/>
      <c r="BJ269" s="107"/>
      <c r="BT269" s="107"/>
      <c r="BU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71"/>
      <c r="B270" s="107"/>
      <c r="L270" s="107"/>
      <c r="V270" s="107"/>
      <c r="AF270" s="107"/>
      <c r="AP270" s="107"/>
      <c r="AZ270" s="107"/>
      <c r="BJ270" s="107"/>
      <c r="BT270" s="107"/>
      <c r="BU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71"/>
      <c r="B271" s="107"/>
      <c r="L271" s="107"/>
      <c r="V271" s="107"/>
      <c r="AF271" s="107"/>
      <c r="AP271" s="107"/>
      <c r="AZ271" s="107"/>
      <c r="BJ271" s="107"/>
      <c r="BT271" s="107"/>
      <c r="BU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71"/>
      <c r="B272" s="107"/>
      <c r="L272" s="107"/>
      <c r="V272" s="107"/>
      <c r="AF272" s="107"/>
      <c r="AP272" s="107"/>
      <c r="AZ272" s="107"/>
      <c r="BJ272" s="107"/>
      <c r="BT272" s="107"/>
      <c r="BU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71"/>
      <c r="B273" s="107"/>
      <c r="L273" s="107"/>
      <c r="V273" s="107"/>
      <c r="AF273" s="107"/>
      <c r="AP273" s="107"/>
      <c r="AZ273" s="107"/>
      <c r="BJ273" s="107"/>
      <c r="BT273" s="107"/>
      <c r="BU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71"/>
      <c r="B274" s="107"/>
      <c r="L274" s="107"/>
      <c r="V274" s="107"/>
      <c r="AF274" s="107"/>
      <c r="AP274" s="107"/>
      <c r="AZ274" s="107"/>
      <c r="BJ274" s="107"/>
      <c r="BT274" s="107"/>
      <c r="BU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71"/>
      <c r="B275" s="107"/>
      <c r="L275" s="107"/>
      <c r="V275" s="107"/>
      <c r="AF275" s="107"/>
      <c r="AP275" s="107"/>
      <c r="AZ275" s="107"/>
      <c r="BJ275" s="107"/>
      <c r="BT275" s="107"/>
      <c r="BU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71"/>
      <c r="B276" s="107"/>
      <c r="L276" s="107"/>
      <c r="V276" s="107"/>
      <c r="AF276" s="107"/>
      <c r="AP276" s="107"/>
      <c r="AZ276" s="107"/>
      <c r="BJ276" s="107"/>
      <c r="BT276" s="107"/>
      <c r="BU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71"/>
      <c r="B277" s="107"/>
      <c r="L277" s="107"/>
      <c r="V277" s="107"/>
      <c r="AF277" s="107"/>
      <c r="AP277" s="107"/>
      <c r="AZ277" s="107"/>
      <c r="BJ277" s="107"/>
      <c r="BT277" s="107"/>
      <c r="BU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71"/>
      <c r="B278" s="107"/>
      <c r="L278" s="107"/>
      <c r="V278" s="107"/>
      <c r="AF278" s="107"/>
      <c r="AP278" s="107"/>
      <c r="AZ278" s="107"/>
      <c r="BJ278" s="107"/>
      <c r="BT278" s="107"/>
      <c r="BU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71"/>
      <c r="B279" s="107"/>
      <c r="L279" s="107"/>
      <c r="V279" s="107"/>
      <c r="AF279" s="107"/>
      <c r="AP279" s="107"/>
      <c r="AZ279" s="107"/>
      <c r="BJ279" s="107"/>
      <c r="BT279" s="107"/>
      <c r="BU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71"/>
      <c r="B280" s="107"/>
      <c r="L280" s="107"/>
      <c r="V280" s="107"/>
      <c r="AF280" s="107"/>
      <c r="AP280" s="107"/>
      <c r="AZ280" s="107"/>
      <c r="BJ280" s="107"/>
      <c r="BT280" s="107"/>
      <c r="BU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71"/>
      <c r="B281" s="107"/>
      <c r="L281" s="107"/>
      <c r="V281" s="107"/>
      <c r="AF281" s="107"/>
      <c r="AP281" s="107"/>
      <c r="AZ281" s="107"/>
      <c r="BJ281" s="107"/>
      <c r="BT281" s="107"/>
      <c r="BU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71"/>
      <c r="B282" s="107"/>
      <c r="L282" s="107"/>
      <c r="V282" s="107"/>
      <c r="AF282" s="107"/>
      <c r="AP282" s="107"/>
      <c r="AZ282" s="107"/>
      <c r="BJ282" s="107"/>
      <c r="BT282" s="107"/>
      <c r="BU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71"/>
      <c r="B283" s="107"/>
      <c r="L283" s="107"/>
      <c r="V283" s="107"/>
      <c r="AF283" s="107"/>
      <c r="AP283" s="107"/>
      <c r="AZ283" s="107"/>
      <c r="BJ283" s="107"/>
      <c r="BT283" s="107"/>
      <c r="BU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71"/>
      <c r="B284" s="107"/>
      <c r="L284" s="107"/>
      <c r="V284" s="107"/>
      <c r="AF284" s="107"/>
      <c r="AP284" s="107"/>
      <c r="AZ284" s="107"/>
      <c r="BJ284" s="107"/>
      <c r="BT284" s="107"/>
      <c r="BU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71"/>
      <c r="B285" s="107"/>
      <c r="L285" s="107"/>
      <c r="V285" s="107"/>
      <c r="AF285" s="107"/>
      <c r="AP285" s="107"/>
      <c r="AZ285" s="107"/>
      <c r="BJ285" s="107"/>
      <c r="BT285" s="107"/>
      <c r="BU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71"/>
      <c r="B286" s="107"/>
      <c r="L286" s="107"/>
      <c r="V286" s="107"/>
      <c r="AF286" s="107"/>
      <c r="AP286" s="107"/>
      <c r="AZ286" s="107"/>
      <c r="BJ286" s="107"/>
      <c r="BT286" s="107"/>
      <c r="BU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71"/>
      <c r="B287" s="107"/>
      <c r="L287" s="107"/>
      <c r="V287" s="107"/>
      <c r="AF287" s="107"/>
      <c r="AP287" s="107"/>
      <c r="AZ287" s="107"/>
      <c r="BJ287" s="107"/>
      <c r="BT287" s="107"/>
      <c r="BU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71"/>
      <c r="B288" s="107"/>
      <c r="L288" s="107"/>
      <c r="V288" s="107"/>
      <c r="AF288" s="107"/>
      <c r="AP288" s="107"/>
      <c r="AZ288" s="107"/>
      <c r="BJ288" s="107"/>
      <c r="BT288" s="107"/>
      <c r="BU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71"/>
      <c r="B289" s="107"/>
      <c r="L289" s="107"/>
      <c r="V289" s="107"/>
      <c r="AF289" s="107"/>
      <c r="AP289" s="107"/>
      <c r="AZ289" s="107"/>
      <c r="BJ289" s="107"/>
      <c r="BT289" s="107"/>
      <c r="BU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71"/>
      <c r="B290" s="107"/>
      <c r="L290" s="107"/>
      <c r="V290" s="107"/>
      <c r="AF290" s="107"/>
      <c r="AP290" s="107"/>
      <c r="AZ290" s="107"/>
      <c r="BJ290" s="107"/>
      <c r="BT290" s="107"/>
      <c r="BU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71"/>
      <c r="B291" s="107"/>
      <c r="L291" s="107"/>
      <c r="V291" s="107"/>
      <c r="AF291" s="107"/>
      <c r="AP291" s="107"/>
      <c r="AZ291" s="107"/>
      <c r="BJ291" s="107"/>
      <c r="BT291" s="107"/>
      <c r="BU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71"/>
      <c r="B292" s="107"/>
      <c r="L292" s="107"/>
      <c r="V292" s="107"/>
      <c r="AF292" s="107"/>
      <c r="AP292" s="107"/>
      <c r="AZ292" s="107"/>
      <c r="BJ292" s="107"/>
      <c r="BT292" s="107"/>
      <c r="BU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71"/>
      <c r="B293" s="107"/>
      <c r="L293" s="107"/>
      <c r="V293" s="107"/>
      <c r="AF293" s="107"/>
      <c r="AP293" s="107"/>
      <c r="AZ293" s="107"/>
      <c r="BJ293" s="107"/>
      <c r="BT293" s="107"/>
      <c r="BU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71"/>
      <c r="B294" s="107"/>
      <c r="L294" s="107"/>
      <c r="V294" s="107"/>
      <c r="AF294" s="107"/>
      <c r="AP294" s="107"/>
      <c r="AZ294" s="107"/>
      <c r="BJ294" s="107"/>
      <c r="BT294" s="107"/>
      <c r="BU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71"/>
      <c r="B295" s="107"/>
      <c r="L295" s="107"/>
      <c r="V295" s="107"/>
      <c r="AF295" s="107"/>
      <c r="AP295" s="107"/>
      <c r="AZ295" s="107"/>
      <c r="BJ295" s="107"/>
      <c r="BT295" s="107"/>
      <c r="BU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71"/>
      <c r="B296" s="107"/>
      <c r="L296" s="107"/>
      <c r="V296" s="107"/>
      <c r="AF296" s="107"/>
      <c r="AP296" s="107"/>
      <c r="AZ296" s="107"/>
      <c r="BJ296" s="107"/>
      <c r="BT296" s="107"/>
      <c r="BU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71"/>
      <c r="B297" s="107"/>
      <c r="L297" s="107"/>
      <c r="V297" s="107"/>
      <c r="AF297" s="107"/>
      <c r="AP297" s="107"/>
      <c r="AZ297" s="107"/>
      <c r="BJ297" s="107"/>
      <c r="BT297" s="107"/>
      <c r="BU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71"/>
      <c r="B298" s="107"/>
      <c r="L298" s="107"/>
      <c r="V298" s="107"/>
      <c r="AF298" s="107"/>
      <c r="AP298" s="107"/>
      <c r="AZ298" s="107"/>
      <c r="BJ298" s="107"/>
      <c r="BT298" s="107"/>
      <c r="BU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71"/>
      <c r="B299" s="107"/>
      <c r="L299" s="107"/>
      <c r="V299" s="107"/>
      <c r="AF299" s="107"/>
      <c r="AP299" s="107"/>
      <c r="AZ299" s="107"/>
      <c r="BJ299" s="107"/>
      <c r="BT299" s="107"/>
      <c r="BU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71"/>
      <c r="B300" s="107"/>
      <c r="L300" s="107"/>
      <c r="V300" s="107"/>
      <c r="AF300" s="107"/>
      <c r="AP300" s="107"/>
      <c r="AZ300" s="107"/>
      <c r="BJ300" s="107"/>
      <c r="BT300" s="107"/>
      <c r="BU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71"/>
      <c r="B301" s="107"/>
      <c r="L301" s="107"/>
      <c r="V301" s="107"/>
      <c r="AF301" s="107"/>
      <c r="AP301" s="107"/>
      <c r="AZ301" s="107"/>
      <c r="BJ301" s="107"/>
      <c r="BT301" s="107"/>
      <c r="BU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71"/>
      <c r="B302" s="107"/>
      <c r="L302" s="107"/>
      <c r="V302" s="107"/>
      <c r="AF302" s="107"/>
      <c r="AP302" s="107"/>
      <c r="AZ302" s="107"/>
      <c r="BJ302" s="107"/>
      <c r="BT302" s="107"/>
      <c r="BU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71"/>
      <c r="B303" s="107"/>
      <c r="L303" s="107"/>
      <c r="V303" s="107"/>
      <c r="AF303" s="107"/>
      <c r="AP303" s="107"/>
      <c r="AZ303" s="107"/>
      <c r="BJ303" s="107"/>
      <c r="BT303" s="107"/>
      <c r="BU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71"/>
      <c r="B304" s="107"/>
      <c r="L304" s="107"/>
      <c r="V304" s="107"/>
      <c r="AF304" s="107"/>
      <c r="AP304" s="107"/>
      <c r="AZ304" s="107"/>
      <c r="BJ304" s="107"/>
      <c r="BT304" s="107"/>
      <c r="BU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71"/>
      <c r="B305" s="107"/>
      <c r="L305" s="107"/>
      <c r="V305" s="107"/>
      <c r="AF305" s="107"/>
      <c r="AP305" s="107"/>
      <c r="AZ305" s="107"/>
      <c r="BJ305" s="107"/>
      <c r="BT305" s="107"/>
      <c r="BU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71"/>
      <c r="B306" s="107"/>
      <c r="L306" s="107"/>
      <c r="V306" s="107"/>
      <c r="AF306" s="107"/>
      <c r="AP306" s="107"/>
      <c r="AZ306" s="107"/>
      <c r="BJ306" s="107"/>
      <c r="BT306" s="107"/>
      <c r="BU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71"/>
      <c r="B307" s="107"/>
      <c r="L307" s="107"/>
      <c r="V307" s="107"/>
      <c r="AF307" s="107"/>
      <c r="AP307" s="107"/>
      <c r="AZ307" s="107"/>
      <c r="BJ307" s="107"/>
      <c r="BT307" s="107"/>
      <c r="BU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71"/>
      <c r="B308" s="107"/>
      <c r="L308" s="107"/>
      <c r="V308" s="107"/>
      <c r="AF308" s="107"/>
      <c r="AP308" s="107"/>
      <c r="AZ308" s="107"/>
      <c r="BJ308" s="107"/>
      <c r="BT308" s="107"/>
      <c r="BU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71"/>
      <c r="B309" s="107"/>
      <c r="L309" s="107"/>
      <c r="V309" s="107"/>
      <c r="AF309" s="107"/>
      <c r="AP309" s="107"/>
      <c r="AZ309" s="107"/>
      <c r="BJ309" s="107"/>
      <c r="BT309" s="107"/>
      <c r="BU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71"/>
      <c r="B310" s="107"/>
      <c r="L310" s="107"/>
      <c r="V310" s="107"/>
      <c r="AF310" s="107"/>
      <c r="AP310" s="107"/>
      <c r="AZ310" s="107"/>
      <c r="BJ310" s="107"/>
      <c r="BT310" s="107"/>
      <c r="BU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71"/>
      <c r="B311" s="107"/>
      <c r="L311" s="107"/>
      <c r="V311" s="107"/>
      <c r="AF311" s="107"/>
      <c r="AP311" s="107"/>
      <c r="AZ311" s="107"/>
      <c r="BJ311" s="107"/>
      <c r="BT311" s="107"/>
      <c r="BU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71"/>
      <c r="B312" s="107"/>
      <c r="L312" s="107"/>
      <c r="V312" s="107"/>
      <c r="AF312" s="107"/>
      <c r="AP312" s="107"/>
      <c r="AZ312" s="107"/>
      <c r="BJ312" s="107"/>
      <c r="BT312" s="107"/>
      <c r="BU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71"/>
      <c r="B313" s="107"/>
      <c r="L313" s="107"/>
      <c r="V313" s="107"/>
      <c r="AF313" s="107"/>
      <c r="AP313" s="107"/>
      <c r="AZ313" s="107"/>
      <c r="BJ313" s="107"/>
      <c r="BT313" s="107"/>
      <c r="BU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71"/>
      <c r="B314" s="107"/>
      <c r="L314" s="107"/>
      <c r="V314" s="107"/>
      <c r="AF314" s="107"/>
      <c r="AP314" s="107"/>
      <c r="AZ314" s="107"/>
      <c r="BJ314" s="107"/>
      <c r="BT314" s="107"/>
      <c r="BU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71"/>
      <c r="B315" s="107"/>
      <c r="L315" s="107"/>
      <c r="V315" s="107"/>
      <c r="AF315" s="107"/>
      <c r="AP315" s="107"/>
      <c r="AZ315" s="107"/>
      <c r="BJ315" s="107"/>
      <c r="BT315" s="107"/>
      <c r="BU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71"/>
      <c r="B316" s="107"/>
      <c r="L316" s="107"/>
      <c r="V316" s="107"/>
      <c r="AF316" s="107"/>
      <c r="AP316" s="107"/>
      <c r="AZ316" s="107"/>
      <c r="BJ316" s="107"/>
      <c r="BT316" s="107"/>
      <c r="BU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71"/>
      <c r="B317" s="107"/>
      <c r="L317" s="107"/>
      <c r="V317" s="107"/>
      <c r="AF317" s="107"/>
      <c r="AP317" s="107"/>
      <c r="AZ317" s="107"/>
      <c r="BJ317" s="107"/>
      <c r="BT317" s="107"/>
      <c r="BU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71"/>
      <c r="B318" s="107"/>
      <c r="L318" s="107"/>
      <c r="V318" s="107"/>
      <c r="AF318" s="107"/>
      <c r="AP318" s="107"/>
      <c r="AZ318" s="107"/>
      <c r="BJ318" s="107"/>
      <c r="BT318" s="107"/>
      <c r="BU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71"/>
      <c r="B319" s="107"/>
      <c r="L319" s="107"/>
      <c r="V319" s="107"/>
      <c r="AF319" s="107"/>
      <c r="AP319" s="107"/>
      <c r="AZ319" s="107"/>
      <c r="BJ319" s="107"/>
      <c r="BT319" s="107"/>
      <c r="BU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71"/>
      <c r="B320" s="107"/>
      <c r="L320" s="107"/>
      <c r="V320" s="107"/>
      <c r="AF320" s="107"/>
      <c r="AP320" s="107"/>
      <c r="AZ320" s="107"/>
      <c r="BJ320" s="107"/>
      <c r="BT320" s="107"/>
      <c r="BU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71"/>
      <c r="B321" s="107"/>
      <c r="L321" s="107"/>
      <c r="V321" s="107"/>
      <c r="AF321" s="107"/>
      <c r="AP321" s="107"/>
      <c r="AZ321" s="107"/>
      <c r="BJ321" s="107"/>
      <c r="BT321" s="107"/>
      <c r="BU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71"/>
      <c r="B322" s="107"/>
      <c r="L322" s="107"/>
      <c r="V322" s="107"/>
      <c r="AF322" s="107"/>
      <c r="AP322" s="107"/>
      <c r="AZ322" s="107"/>
      <c r="BJ322" s="107"/>
      <c r="BT322" s="107"/>
      <c r="BU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71"/>
      <c r="B323" s="107"/>
      <c r="L323" s="107"/>
      <c r="V323" s="107"/>
      <c r="AF323" s="107"/>
      <c r="AP323" s="107"/>
      <c r="AZ323" s="107"/>
      <c r="BJ323" s="107"/>
      <c r="BT323" s="107"/>
      <c r="BU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71"/>
      <c r="B324" s="107"/>
      <c r="L324" s="107"/>
      <c r="V324" s="107"/>
      <c r="AF324" s="107"/>
      <c r="AP324" s="107"/>
      <c r="AZ324" s="107"/>
      <c r="BJ324" s="107"/>
      <c r="BT324" s="107"/>
      <c r="BU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71"/>
      <c r="B325" s="107"/>
      <c r="L325" s="107"/>
      <c r="V325" s="107"/>
      <c r="AF325" s="107"/>
      <c r="AP325" s="107"/>
      <c r="AZ325" s="107"/>
      <c r="BJ325" s="107"/>
      <c r="BT325" s="107"/>
      <c r="BU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71"/>
      <c r="B326" s="107"/>
      <c r="L326" s="107"/>
      <c r="V326" s="107"/>
      <c r="AF326" s="107"/>
      <c r="AP326" s="107"/>
      <c r="AZ326" s="107"/>
      <c r="BJ326" s="107"/>
      <c r="BT326" s="107"/>
      <c r="BU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71"/>
      <c r="B327" s="107"/>
      <c r="L327" s="107"/>
      <c r="V327" s="107"/>
      <c r="AF327" s="107"/>
      <c r="AP327" s="107"/>
      <c r="AZ327" s="107"/>
      <c r="BJ327" s="107"/>
      <c r="BT327" s="107"/>
      <c r="BU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71"/>
      <c r="B328" s="107"/>
      <c r="L328" s="107"/>
      <c r="V328" s="107"/>
      <c r="AF328" s="107"/>
      <c r="AP328" s="107"/>
      <c r="AZ328" s="107"/>
      <c r="BJ328" s="107"/>
      <c r="BT328" s="107"/>
      <c r="BU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71"/>
      <c r="B329" s="107"/>
      <c r="L329" s="107"/>
      <c r="V329" s="107"/>
      <c r="AF329" s="107"/>
      <c r="AP329" s="107"/>
      <c r="AZ329" s="107"/>
      <c r="BJ329" s="107"/>
      <c r="BT329" s="107"/>
      <c r="BU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71"/>
      <c r="B330" s="107"/>
      <c r="L330" s="107"/>
      <c r="V330" s="107"/>
      <c r="AF330" s="107"/>
      <c r="AP330" s="107"/>
      <c r="AZ330" s="107"/>
      <c r="BJ330" s="107"/>
      <c r="BT330" s="107"/>
      <c r="BU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71"/>
      <c r="B331" s="107"/>
      <c r="L331" s="107"/>
      <c r="V331" s="107"/>
      <c r="AF331" s="107"/>
      <c r="AP331" s="107"/>
      <c r="AZ331" s="107"/>
      <c r="BJ331" s="107"/>
      <c r="BT331" s="107"/>
      <c r="BU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71"/>
      <c r="B332" s="107"/>
      <c r="L332" s="107"/>
      <c r="V332" s="107"/>
      <c r="AF332" s="107"/>
      <c r="AP332" s="107"/>
      <c r="AZ332" s="107"/>
      <c r="BJ332" s="107"/>
      <c r="BT332" s="107"/>
      <c r="BU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71"/>
      <c r="B333" s="107"/>
      <c r="L333" s="107"/>
      <c r="V333" s="107"/>
      <c r="AF333" s="107"/>
      <c r="AP333" s="107"/>
      <c r="AZ333" s="107"/>
      <c r="BJ333" s="107"/>
      <c r="BT333" s="107"/>
      <c r="BU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71"/>
      <c r="B334" s="107"/>
      <c r="L334" s="107"/>
      <c r="V334" s="107"/>
      <c r="AF334" s="107"/>
      <c r="AP334" s="107"/>
      <c r="AZ334" s="107"/>
      <c r="BJ334" s="107"/>
      <c r="BT334" s="107"/>
      <c r="BU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71"/>
      <c r="B335" s="107"/>
      <c r="L335" s="107"/>
      <c r="V335" s="107"/>
      <c r="AF335" s="107"/>
      <c r="AP335" s="107"/>
      <c r="AZ335" s="107"/>
      <c r="BJ335" s="107"/>
      <c r="BT335" s="107"/>
      <c r="BU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71"/>
      <c r="B336" s="107"/>
      <c r="L336" s="107"/>
      <c r="V336" s="107"/>
      <c r="AF336" s="107"/>
      <c r="AP336" s="107"/>
      <c r="AZ336" s="107"/>
      <c r="BJ336" s="107"/>
      <c r="BT336" s="107"/>
      <c r="BU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71"/>
      <c r="B337" s="107"/>
      <c r="L337" s="107"/>
      <c r="V337" s="107"/>
      <c r="AF337" s="107"/>
      <c r="AP337" s="107"/>
      <c r="AZ337" s="107"/>
      <c r="BJ337" s="107"/>
      <c r="BT337" s="107"/>
      <c r="BU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71"/>
      <c r="B338" s="107"/>
      <c r="L338" s="107"/>
      <c r="V338" s="107"/>
      <c r="AF338" s="107"/>
      <c r="AP338" s="107"/>
      <c r="AZ338" s="107"/>
      <c r="BJ338" s="107"/>
      <c r="BT338" s="107"/>
      <c r="BU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71"/>
      <c r="B339" s="107"/>
      <c r="L339" s="107"/>
      <c r="V339" s="107"/>
      <c r="AF339" s="107"/>
      <c r="AP339" s="107"/>
      <c r="AZ339" s="107"/>
      <c r="BJ339" s="107"/>
      <c r="BT339" s="107"/>
      <c r="BU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71"/>
      <c r="B340" s="107"/>
      <c r="L340" s="107"/>
      <c r="V340" s="107"/>
      <c r="AF340" s="107"/>
      <c r="AP340" s="107"/>
      <c r="AZ340" s="107"/>
      <c r="BJ340" s="107"/>
      <c r="BT340" s="107"/>
      <c r="BU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71"/>
      <c r="B341" s="107"/>
      <c r="L341" s="107"/>
      <c r="V341" s="107"/>
      <c r="AF341" s="107"/>
      <c r="AP341" s="107"/>
      <c r="AZ341" s="107"/>
      <c r="BJ341" s="107"/>
      <c r="BT341" s="107"/>
      <c r="BU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71"/>
      <c r="B342" s="107"/>
      <c r="L342" s="107"/>
      <c r="V342" s="107"/>
      <c r="AF342" s="107"/>
      <c r="AP342" s="107"/>
      <c r="AZ342" s="107"/>
      <c r="BJ342" s="107"/>
      <c r="BT342" s="107"/>
      <c r="BU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71"/>
      <c r="B343" s="107"/>
      <c r="L343" s="107"/>
      <c r="V343" s="107"/>
      <c r="AF343" s="107"/>
      <c r="AP343" s="107"/>
      <c r="AZ343" s="107"/>
      <c r="BJ343" s="107"/>
      <c r="BT343" s="107"/>
      <c r="BU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71"/>
      <c r="B344" s="107"/>
      <c r="L344" s="107"/>
      <c r="V344" s="107"/>
      <c r="AF344" s="107"/>
      <c r="AP344" s="107"/>
      <c r="AZ344" s="107"/>
      <c r="BJ344" s="107"/>
      <c r="BT344" s="107"/>
      <c r="BU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71"/>
      <c r="B345" s="107"/>
      <c r="L345" s="107"/>
      <c r="V345" s="107"/>
      <c r="AF345" s="107"/>
      <c r="AP345" s="107"/>
      <c r="AZ345" s="107"/>
      <c r="BJ345" s="107"/>
      <c r="BT345" s="107"/>
      <c r="BU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71"/>
      <c r="B346" s="107"/>
      <c r="L346" s="107"/>
      <c r="V346" s="107"/>
      <c r="AF346" s="107"/>
      <c r="AP346" s="107"/>
      <c r="AZ346" s="107"/>
      <c r="BJ346" s="107"/>
      <c r="BT346" s="107"/>
      <c r="BU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71"/>
      <c r="B347" s="107"/>
      <c r="L347" s="107"/>
      <c r="V347" s="107"/>
      <c r="AF347" s="107"/>
      <c r="AP347" s="107"/>
      <c r="AZ347" s="107"/>
      <c r="BJ347" s="107"/>
      <c r="BT347" s="107"/>
      <c r="BU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71"/>
      <c r="B348" s="107"/>
      <c r="L348" s="107"/>
      <c r="V348" s="107"/>
      <c r="AF348" s="107"/>
      <c r="AP348" s="107"/>
      <c r="AZ348" s="107"/>
      <c r="BJ348" s="107"/>
      <c r="BT348" s="107"/>
      <c r="BU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71"/>
      <c r="B349" s="107"/>
      <c r="L349" s="107"/>
      <c r="V349" s="107"/>
      <c r="AF349" s="107"/>
      <c r="AP349" s="107"/>
      <c r="AZ349" s="107"/>
      <c r="BJ349" s="107"/>
      <c r="BT349" s="107"/>
      <c r="BU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71"/>
      <c r="B350" s="107"/>
      <c r="L350" s="107"/>
      <c r="V350" s="107"/>
      <c r="AF350" s="107"/>
      <c r="AP350" s="107"/>
      <c r="AZ350" s="107"/>
      <c r="BJ350" s="107"/>
      <c r="BT350" s="107"/>
      <c r="BU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71"/>
      <c r="B351" s="107"/>
      <c r="L351" s="107"/>
      <c r="V351" s="107"/>
      <c r="AF351" s="107"/>
      <c r="AP351" s="107"/>
      <c r="AZ351" s="107"/>
      <c r="BJ351" s="107"/>
      <c r="BT351" s="107"/>
      <c r="BU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71"/>
      <c r="B352" s="107"/>
      <c r="L352" s="107"/>
      <c r="V352" s="107"/>
      <c r="AF352" s="107"/>
      <c r="AP352" s="107"/>
      <c r="AZ352" s="107"/>
      <c r="BJ352" s="107"/>
      <c r="BT352" s="107"/>
      <c r="BU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71"/>
      <c r="B353" s="107"/>
      <c r="L353" s="107"/>
      <c r="V353" s="107"/>
      <c r="AF353" s="107"/>
      <c r="AP353" s="107"/>
      <c r="AZ353" s="107"/>
      <c r="BJ353" s="107"/>
      <c r="BT353" s="107"/>
      <c r="BU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71"/>
      <c r="B354" s="107"/>
      <c r="L354" s="107"/>
      <c r="V354" s="107"/>
      <c r="AF354" s="107"/>
      <c r="AP354" s="107"/>
      <c r="AZ354" s="107"/>
      <c r="BJ354" s="107"/>
      <c r="BT354" s="107"/>
      <c r="BU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71"/>
      <c r="B355" s="107"/>
      <c r="L355" s="107"/>
      <c r="V355" s="107"/>
      <c r="AF355" s="107"/>
      <c r="AP355" s="107"/>
      <c r="AZ355" s="107"/>
      <c r="BJ355" s="107"/>
      <c r="BT355" s="107"/>
      <c r="BU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71"/>
      <c r="B356" s="107"/>
      <c r="L356" s="107"/>
      <c r="V356" s="107"/>
      <c r="AF356" s="107"/>
      <c r="AP356" s="107"/>
      <c r="AZ356" s="107"/>
      <c r="BJ356" s="107"/>
      <c r="BT356" s="107"/>
      <c r="BU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71"/>
      <c r="B357" s="107"/>
      <c r="L357" s="107"/>
      <c r="V357" s="107"/>
      <c r="AF357" s="107"/>
      <c r="AP357" s="107"/>
      <c r="AZ357" s="107"/>
      <c r="BJ357" s="107"/>
      <c r="BT357" s="107"/>
      <c r="BU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71"/>
      <c r="B358" s="107"/>
      <c r="L358" s="107"/>
      <c r="V358" s="107"/>
      <c r="AF358" s="107"/>
      <c r="AP358" s="107"/>
      <c r="AZ358" s="107"/>
      <c r="BJ358" s="107"/>
      <c r="BT358" s="107"/>
      <c r="BU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71"/>
      <c r="B359" s="107"/>
      <c r="L359" s="107"/>
      <c r="V359" s="107"/>
      <c r="AF359" s="107"/>
      <c r="AP359" s="107"/>
      <c r="AZ359" s="107"/>
      <c r="BJ359" s="107"/>
      <c r="BT359" s="107"/>
      <c r="BU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71"/>
      <c r="B360" s="107"/>
      <c r="L360" s="107"/>
      <c r="V360" s="107"/>
      <c r="AF360" s="107"/>
      <c r="AP360" s="107"/>
      <c r="AZ360" s="107"/>
      <c r="BJ360" s="107"/>
      <c r="BT360" s="107"/>
      <c r="BU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71"/>
      <c r="B361" s="107"/>
      <c r="L361" s="107"/>
      <c r="V361" s="107"/>
      <c r="AF361" s="107"/>
      <c r="AP361" s="107"/>
      <c r="AZ361" s="107"/>
      <c r="BJ361" s="107"/>
      <c r="BT361" s="107"/>
      <c r="BU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71"/>
      <c r="B362" s="107"/>
      <c r="L362" s="107"/>
      <c r="V362" s="107"/>
      <c r="AF362" s="107"/>
      <c r="AP362" s="107"/>
      <c r="AZ362" s="107"/>
      <c r="BJ362" s="107"/>
      <c r="BT362" s="107"/>
      <c r="BU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71"/>
      <c r="B363" s="107"/>
      <c r="L363" s="107"/>
      <c r="V363" s="107"/>
      <c r="AF363" s="107"/>
      <c r="AP363" s="107"/>
      <c r="AZ363" s="107"/>
      <c r="BJ363" s="107"/>
      <c r="BT363" s="107"/>
      <c r="BU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71"/>
      <c r="B364" s="107"/>
      <c r="L364" s="107"/>
      <c r="V364" s="107"/>
      <c r="AF364" s="107"/>
      <c r="AP364" s="107"/>
      <c r="AZ364" s="107"/>
      <c r="BJ364" s="107"/>
      <c r="BT364" s="107"/>
      <c r="BU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71"/>
      <c r="B365" s="107"/>
      <c r="L365" s="107"/>
      <c r="V365" s="107"/>
      <c r="AF365" s="107"/>
      <c r="AP365" s="107"/>
      <c r="AZ365" s="107"/>
      <c r="BJ365" s="107"/>
      <c r="BT365" s="107"/>
      <c r="BU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71"/>
      <c r="B366" s="107"/>
      <c r="L366" s="107"/>
      <c r="V366" s="107"/>
      <c r="AF366" s="107"/>
      <c r="AP366" s="107"/>
      <c r="AZ366" s="107"/>
      <c r="BJ366" s="107"/>
      <c r="BT366" s="107"/>
      <c r="BU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71"/>
      <c r="B367" s="107"/>
      <c r="L367" s="107"/>
      <c r="V367" s="107"/>
      <c r="AF367" s="107"/>
      <c r="AP367" s="107"/>
      <c r="AZ367" s="107"/>
      <c r="BJ367" s="107"/>
      <c r="BT367" s="107"/>
      <c r="BU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71"/>
      <c r="B368" s="107"/>
      <c r="L368" s="107"/>
      <c r="V368" s="107"/>
      <c r="AF368" s="107"/>
      <c r="AP368" s="107"/>
      <c r="AZ368" s="107"/>
      <c r="BJ368" s="107"/>
      <c r="BT368" s="107"/>
      <c r="BU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71"/>
      <c r="B369" s="107"/>
      <c r="L369" s="107"/>
      <c r="V369" s="107"/>
      <c r="AF369" s="107"/>
      <c r="AP369" s="107"/>
      <c r="AZ369" s="107"/>
      <c r="BJ369" s="107"/>
      <c r="BT369" s="107"/>
      <c r="BU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71"/>
      <c r="B370" s="107"/>
      <c r="L370" s="107"/>
      <c r="V370" s="107"/>
      <c r="AF370" s="107"/>
      <c r="AP370" s="107"/>
      <c r="AZ370" s="107"/>
      <c r="BJ370" s="107"/>
      <c r="BT370" s="107"/>
      <c r="BU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71"/>
      <c r="B371" s="107"/>
      <c r="L371" s="107"/>
      <c r="V371" s="107"/>
      <c r="AF371" s="107"/>
      <c r="AP371" s="107"/>
      <c r="AZ371" s="107"/>
      <c r="BJ371" s="107"/>
      <c r="BT371" s="107"/>
      <c r="BU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71"/>
      <c r="B372" s="107"/>
      <c r="L372" s="107"/>
      <c r="V372" s="107"/>
      <c r="AF372" s="107"/>
      <c r="AP372" s="107"/>
      <c r="AZ372" s="107"/>
      <c r="BJ372" s="107"/>
      <c r="BT372" s="107"/>
      <c r="BU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71"/>
      <c r="B373" s="107"/>
      <c r="L373" s="107"/>
      <c r="V373" s="107"/>
      <c r="AF373" s="107"/>
      <c r="AP373" s="107"/>
      <c r="AZ373" s="107"/>
      <c r="BJ373" s="107"/>
      <c r="BT373" s="107"/>
      <c r="BU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71"/>
      <c r="B374" s="107"/>
      <c r="L374" s="107"/>
      <c r="V374" s="107"/>
      <c r="AF374" s="107"/>
      <c r="AP374" s="107"/>
      <c r="AZ374" s="107"/>
      <c r="BJ374" s="107"/>
      <c r="BT374" s="107"/>
      <c r="BU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71"/>
      <c r="B375" s="107"/>
      <c r="L375" s="107"/>
      <c r="V375" s="107"/>
      <c r="AF375" s="107"/>
      <c r="AP375" s="107"/>
      <c r="AZ375" s="107"/>
      <c r="BJ375" s="107"/>
      <c r="BT375" s="107"/>
      <c r="BU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71"/>
      <c r="B376" s="107"/>
      <c r="L376" s="107"/>
      <c r="V376" s="107"/>
      <c r="AF376" s="107"/>
      <c r="AP376" s="107"/>
      <c r="AZ376" s="107"/>
      <c r="BJ376" s="107"/>
      <c r="BT376" s="107"/>
      <c r="BU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71"/>
      <c r="B377" s="107"/>
      <c r="L377" s="107"/>
      <c r="V377" s="107"/>
      <c r="AF377" s="107"/>
      <c r="AP377" s="107"/>
      <c r="AZ377" s="107"/>
      <c r="BJ377" s="107"/>
      <c r="BT377" s="107"/>
      <c r="BU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71"/>
      <c r="B378" s="107"/>
      <c r="L378" s="107"/>
      <c r="V378" s="107"/>
      <c r="AF378" s="107"/>
      <c r="AP378" s="107"/>
      <c r="AZ378" s="107"/>
      <c r="BJ378" s="107"/>
      <c r="BT378" s="107"/>
      <c r="BU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71"/>
      <c r="B379" s="107"/>
      <c r="L379" s="107"/>
      <c r="V379" s="107"/>
      <c r="AF379" s="107"/>
      <c r="AP379" s="107"/>
      <c r="AZ379" s="107"/>
      <c r="BJ379" s="107"/>
      <c r="BT379" s="107"/>
      <c r="BU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71"/>
      <c r="B380" s="107"/>
      <c r="L380" s="107"/>
      <c r="V380" s="107"/>
      <c r="AF380" s="107"/>
      <c r="AP380" s="107"/>
      <c r="AZ380" s="107"/>
      <c r="BJ380" s="107"/>
      <c r="BT380" s="107"/>
      <c r="BU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71"/>
      <c r="B381" s="107"/>
      <c r="L381" s="107"/>
      <c r="V381" s="107"/>
      <c r="AF381" s="107"/>
      <c r="AP381" s="107"/>
      <c r="AZ381" s="107"/>
      <c r="BJ381" s="107"/>
      <c r="BT381" s="107"/>
      <c r="BU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71"/>
      <c r="B382" s="107"/>
      <c r="L382" s="107"/>
      <c r="V382" s="107"/>
      <c r="AF382" s="107"/>
      <c r="AP382" s="107"/>
      <c r="AZ382" s="107"/>
      <c r="BJ382" s="107"/>
      <c r="BT382" s="107"/>
      <c r="BU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71"/>
      <c r="B383" s="107"/>
      <c r="L383" s="107"/>
      <c r="V383" s="107"/>
      <c r="AF383" s="107"/>
      <c r="AP383" s="107"/>
      <c r="AZ383" s="107"/>
      <c r="BJ383" s="107"/>
      <c r="BT383" s="107"/>
      <c r="BU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71"/>
      <c r="B384" s="107"/>
      <c r="L384" s="107"/>
      <c r="V384" s="107"/>
      <c r="AF384" s="107"/>
      <c r="AP384" s="107"/>
      <c r="AZ384" s="107"/>
      <c r="BJ384" s="107"/>
      <c r="BT384" s="107"/>
      <c r="BU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71"/>
      <c r="B385" s="107"/>
      <c r="L385" s="107"/>
      <c r="V385" s="107"/>
      <c r="AF385" s="107"/>
      <c r="AP385" s="107"/>
      <c r="AZ385" s="107"/>
      <c r="BJ385" s="107"/>
      <c r="BT385" s="107"/>
      <c r="BU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71"/>
      <c r="B386" s="107"/>
      <c r="L386" s="107"/>
      <c r="V386" s="107"/>
      <c r="AF386" s="107"/>
      <c r="AP386" s="107"/>
      <c r="AZ386" s="107"/>
      <c r="BJ386" s="107"/>
      <c r="BT386" s="107"/>
      <c r="BU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71"/>
      <c r="B387" s="107"/>
      <c r="L387" s="107"/>
      <c r="V387" s="107"/>
      <c r="AF387" s="107"/>
      <c r="AP387" s="107"/>
      <c r="AZ387" s="107"/>
      <c r="BJ387" s="107"/>
      <c r="BT387" s="107"/>
      <c r="BU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71"/>
      <c r="B388" s="107"/>
      <c r="L388" s="107"/>
      <c r="V388" s="107"/>
      <c r="AF388" s="107"/>
      <c r="AP388" s="107"/>
      <c r="AZ388" s="107"/>
      <c r="BJ388" s="107"/>
      <c r="BT388" s="107"/>
      <c r="BU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71"/>
      <c r="B389" s="107"/>
      <c r="L389" s="107"/>
      <c r="V389" s="107"/>
      <c r="AF389" s="107"/>
      <c r="AP389" s="107"/>
      <c r="AZ389" s="107"/>
      <c r="BJ389" s="107"/>
      <c r="BT389" s="107"/>
      <c r="BU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71"/>
      <c r="B390" s="107"/>
      <c r="L390" s="107"/>
      <c r="V390" s="107"/>
      <c r="AF390" s="107"/>
      <c r="AP390" s="107"/>
      <c r="AZ390" s="107"/>
      <c r="BJ390" s="107"/>
      <c r="BT390" s="107"/>
      <c r="BU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71"/>
      <c r="B391" s="107"/>
      <c r="L391" s="107"/>
      <c r="V391" s="107"/>
      <c r="AF391" s="107"/>
      <c r="AP391" s="107"/>
      <c r="AZ391" s="107"/>
      <c r="BJ391" s="107"/>
      <c r="BT391" s="107"/>
      <c r="BU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71"/>
      <c r="B392" s="107"/>
      <c r="L392" s="107"/>
      <c r="V392" s="107"/>
      <c r="AF392" s="107"/>
      <c r="AP392" s="107"/>
      <c r="AZ392" s="107"/>
      <c r="BJ392" s="107"/>
      <c r="BT392" s="107"/>
      <c r="BU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71"/>
      <c r="B393" s="107"/>
      <c r="L393" s="107"/>
      <c r="V393" s="107"/>
      <c r="AF393" s="107"/>
      <c r="AP393" s="107"/>
      <c r="AZ393" s="107"/>
      <c r="BJ393" s="107"/>
      <c r="BT393" s="107"/>
      <c r="BU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71"/>
      <c r="B394" s="107"/>
      <c r="L394" s="107"/>
      <c r="V394" s="107"/>
      <c r="AF394" s="107"/>
      <c r="AP394" s="107"/>
      <c r="AZ394" s="107"/>
      <c r="BJ394" s="107"/>
      <c r="BT394" s="107"/>
      <c r="BU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71"/>
      <c r="B395" s="107"/>
      <c r="L395" s="107"/>
      <c r="V395" s="107"/>
      <c r="AF395" s="107"/>
      <c r="AP395" s="107"/>
      <c r="AZ395" s="107"/>
      <c r="BJ395" s="107"/>
      <c r="BT395" s="107"/>
      <c r="BU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71"/>
      <c r="B396" s="107"/>
      <c r="L396" s="107"/>
      <c r="V396" s="107"/>
      <c r="AF396" s="107"/>
      <c r="AP396" s="107"/>
      <c r="AZ396" s="107"/>
      <c r="BJ396" s="107"/>
      <c r="BT396" s="107"/>
      <c r="BU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71"/>
      <c r="B397" s="107"/>
      <c r="L397" s="107"/>
      <c r="V397" s="107"/>
      <c r="AF397" s="107"/>
      <c r="AP397" s="107"/>
      <c r="AZ397" s="107"/>
      <c r="BJ397" s="107"/>
      <c r="BT397" s="107"/>
      <c r="BU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71"/>
      <c r="B398" s="107"/>
      <c r="L398" s="107"/>
      <c r="V398" s="107"/>
      <c r="AF398" s="107"/>
      <c r="AP398" s="107"/>
      <c r="AZ398" s="107"/>
      <c r="BJ398" s="107"/>
      <c r="BT398" s="107"/>
      <c r="BU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71"/>
      <c r="B399" s="107"/>
      <c r="L399" s="107"/>
      <c r="V399" s="107"/>
      <c r="AF399" s="107"/>
      <c r="AP399" s="107"/>
      <c r="AZ399" s="107"/>
      <c r="BJ399" s="107"/>
      <c r="BT399" s="107"/>
      <c r="BU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71"/>
      <c r="B400" s="107"/>
      <c r="L400" s="107"/>
      <c r="V400" s="107"/>
      <c r="AF400" s="107"/>
      <c r="AP400" s="107"/>
      <c r="AZ400" s="107"/>
      <c r="BJ400" s="107"/>
      <c r="BT400" s="107"/>
      <c r="BU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71"/>
      <c r="B401" s="107"/>
      <c r="L401" s="107"/>
      <c r="V401" s="107"/>
      <c r="AF401" s="107"/>
      <c r="AP401" s="107"/>
      <c r="AZ401" s="107"/>
      <c r="BJ401" s="107"/>
      <c r="BT401" s="107"/>
      <c r="BU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71"/>
      <c r="B402" s="107"/>
      <c r="L402" s="107"/>
      <c r="V402" s="107"/>
      <c r="AF402" s="107"/>
      <c r="AP402" s="107"/>
      <c r="AZ402" s="107"/>
      <c r="BJ402" s="107"/>
      <c r="BT402" s="107"/>
      <c r="BU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71"/>
      <c r="B403" s="107"/>
      <c r="L403" s="107"/>
      <c r="V403" s="107"/>
      <c r="AF403" s="107"/>
      <c r="AP403" s="107"/>
      <c r="AZ403" s="107"/>
      <c r="BJ403" s="107"/>
      <c r="BT403" s="107"/>
      <c r="BU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71"/>
      <c r="B404" s="107"/>
      <c r="L404" s="107"/>
      <c r="V404" s="107"/>
      <c r="AF404" s="107"/>
      <c r="AP404" s="107"/>
      <c r="AZ404" s="107"/>
      <c r="BJ404" s="107"/>
      <c r="BT404" s="107"/>
      <c r="BU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71"/>
      <c r="B405" s="107"/>
      <c r="L405" s="107"/>
      <c r="V405" s="107"/>
      <c r="AF405" s="107"/>
      <c r="AP405" s="107"/>
      <c r="AZ405" s="107"/>
      <c r="BJ405" s="107"/>
      <c r="BT405" s="107"/>
      <c r="BU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71"/>
      <c r="B406" s="107"/>
      <c r="L406" s="107"/>
      <c r="V406" s="107"/>
      <c r="AF406" s="107"/>
      <c r="AP406" s="107"/>
      <c r="AZ406" s="107"/>
      <c r="BJ406" s="107"/>
      <c r="BT406" s="107"/>
      <c r="BU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71"/>
      <c r="B407" s="107"/>
      <c r="L407" s="107"/>
      <c r="V407" s="107"/>
      <c r="AF407" s="107"/>
      <c r="AP407" s="107"/>
      <c r="AZ407" s="107"/>
      <c r="BJ407" s="107"/>
      <c r="BT407" s="107"/>
      <c r="BU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71"/>
      <c r="B408" s="107"/>
      <c r="L408" s="107"/>
      <c r="V408" s="107"/>
      <c r="AF408" s="107"/>
      <c r="AP408" s="107"/>
      <c r="AZ408" s="107"/>
      <c r="BJ408" s="107"/>
      <c r="BT408" s="107"/>
      <c r="BU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71"/>
      <c r="B409" s="107"/>
      <c r="L409" s="107"/>
      <c r="V409" s="107"/>
      <c r="AF409" s="107"/>
      <c r="AP409" s="107"/>
      <c r="AZ409" s="107"/>
      <c r="BJ409" s="107"/>
      <c r="BT409" s="107"/>
      <c r="BU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71"/>
      <c r="B410" s="107"/>
      <c r="L410" s="107"/>
      <c r="V410" s="107"/>
      <c r="AF410" s="107"/>
      <c r="AP410" s="107"/>
      <c r="AZ410" s="107"/>
      <c r="BJ410" s="107"/>
      <c r="BT410" s="107"/>
      <c r="BU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71"/>
      <c r="B411" s="107"/>
      <c r="L411" s="107"/>
      <c r="V411" s="107"/>
      <c r="AF411" s="107"/>
      <c r="AP411" s="107"/>
      <c r="AZ411" s="107"/>
      <c r="BJ411" s="107"/>
      <c r="BT411" s="107"/>
      <c r="BU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71"/>
      <c r="B412" s="107"/>
      <c r="L412" s="107"/>
      <c r="V412" s="107"/>
      <c r="AF412" s="107"/>
      <c r="AP412" s="107"/>
      <c r="AZ412" s="107"/>
      <c r="BJ412" s="107"/>
      <c r="BT412" s="107"/>
      <c r="BU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71"/>
      <c r="B413" s="107"/>
      <c r="L413" s="107"/>
      <c r="V413" s="107"/>
      <c r="AF413" s="107"/>
      <c r="AP413" s="107"/>
      <c r="AZ413" s="107"/>
      <c r="BJ413" s="107"/>
      <c r="BT413" s="107"/>
      <c r="BU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71"/>
      <c r="B414" s="107"/>
      <c r="L414" s="107"/>
      <c r="V414" s="107"/>
      <c r="AF414" s="107"/>
      <c r="AP414" s="107"/>
      <c r="AZ414" s="107"/>
      <c r="BJ414" s="107"/>
      <c r="BT414" s="107"/>
      <c r="BU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71"/>
      <c r="B415" s="107"/>
      <c r="L415" s="107"/>
      <c r="V415" s="107"/>
      <c r="AF415" s="107"/>
      <c r="AP415" s="107"/>
      <c r="AZ415" s="107"/>
      <c r="BJ415" s="107"/>
      <c r="BT415" s="107"/>
      <c r="BU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71"/>
      <c r="B416" s="107"/>
      <c r="L416" s="107"/>
      <c r="V416" s="107"/>
      <c r="AF416" s="107"/>
      <c r="AP416" s="107"/>
      <c r="AZ416" s="107"/>
      <c r="BJ416" s="107"/>
      <c r="BT416" s="107"/>
      <c r="BU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71"/>
      <c r="B417" s="107"/>
      <c r="L417" s="107"/>
      <c r="V417" s="107"/>
      <c r="AF417" s="107"/>
      <c r="AP417" s="107"/>
      <c r="AZ417" s="107"/>
      <c r="BJ417" s="107"/>
      <c r="BT417" s="107"/>
      <c r="BU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71"/>
      <c r="B418" s="107"/>
      <c r="L418" s="107"/>
      <c r="V418" s="107"/>
      <c r="AF418" s="107"/>
      <c r="AP418" s="107"/>
      <c r="AZ418" s="107"/>
      <c r="BJ418" s="107"/>
      <c r="BT418" s="107"/>
      <c r="BU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71"/>
      <c r="B419" s="107"/>
      <c r="L419" s="107"/>
      <c r="V419" s="107"/>
      <c r="AF419" s="107"/>
      <c r="AP419" s="107"/>
      <c r="AZ419" s="107"/>
      <c r="BJ419" s="107"/>
      <c r="BT419" s="107"/>
      <c r="BU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71"/>
      <c r="B420" s="107"/>
      <c r="L420" s="107"/>
      <c r="V420" s="107"/>
      <c r="AF420" s="107"/>
      <c r="AP420" s="107"/>
      <c r="AZ420" s="107"/>
      <c r="BJ420" s="107"/>
      <c r="BT420" s="107"/>
      <c r="BU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71"/>
      <c r="B421" s="107"/>
      <c r="L421" s="107"/>
      <c r="V421" s="107"/>
      <c r="AF421" s="107"/>
      <c r="AP421" s="107"/>
      <c r="AZ421" s="107"/>
      <c r="BJ421" s="107"/>
      <c r="BT421" s="107"/>
      <c r="BU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71"/>
      <c r="B422" s="107"/>
      <c r="L422" s="107"/>
      <c r="V422" s="107"/>
      <c r="AF422" s="107"/>
      <c r="AP422" s="107"/>
      <c r="AZ422" s="107"/>
      <c r="BJ422" s="107"/>
      <c r="BT422" s="107"/>
      <c r="BU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71"/>
      <c r="B423" s="107"/>
      <c r="L423" s="107"/>
      <c r="V423" s="107"/>
      <c r="AF423" s="107"/>
      <c r="AP423" s="107"/>
      <c r="AZ423" s="107"/>
      <c r="BJ423" s="107"/>
      <c r="BT423" s="107"/>
      <c r="BU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71"/>
      <c r="B424" s="107"/>
      <c r="L424" s="107"/>
      <c r="V424" s="107"/>
      <c r="AF424" s="107"/>
      <c r="AP424" s="107"/>
      <c r="AZ424" s="107"/>
      <c r="BJ424" s="107"/>
      <c r="BT424" s="107"/>
      <c r="BU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71"/>
      <c r="B425" s="107"/>
      <c r="L425" s="107"/>
      <c r="V425" s="107"/>
      <c r="AF425" s="107"/>
      <c r="AP425" s="107"/>
      <c r="AZ425" s="107"/>
      <c r="BJ425" s="107"/>
      <c r="BT425" s="107"/>
      <c r="BU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71"/>
      <c r="B426" s="107"/>
      <c r="L426" s="107"/>
      <c r="V426" s="107"/>
      <c r="AF426" s="107"/>
      <c r="AP426" s="107"/>
      <c r="AZ426" s="107"/>
      <c r="BJ426" s="107"/>
      <c r="BT426" s="107"/>
      <c r="BU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71"/>
      <c r="B427" s="107"/>
      <c r="L427" s="107"/>
      <c r="V427" s="107"/>
      <c r="AF427" s="107"/>
      <c r="AP427" s="107"/>
      <c r="AZ427" s="107"/>
      <c r="BJ427" s="107"/>
      <c r="BT427" s="107"/>
      <c r="BU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71"/>
      <c r="B428" s="107"/>
      <c r="L428" s="107"/>
      <c r="V428" s="107"/>
      <c r="AF428" s="107"/>
      <c r="AP428" s="107"/>
      <c r="AZ428" s="107"/>
      <c r="BJ428" s="107"/>
      <c r="BT428" s="107"/>
      <c r="BU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71"/>
      <c r="B429" s="107"/>
      <c r="L429" s="107"/>
      <c r="V429" s="107"/>
      <c r="AF429" s="107"/>
      <c r="AP429" s="107"/>
      <c r="AZ429" s="107"/>
      <c r="BJ429" s="107"/>
      <c r="BT429" s="107"/>
      <c r="BU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71"/>
      <c r="B430" s="107"/>
      <c r="L430" s="107"/>
      <c r="V430" s="107"/>
      <c r="AF430" s="107"/>
      <c r="AP430" s="107"/>
      <c r="AZ430" s="107"/>
      <c r="BJ430" s="107"/>
      <c r="BT430" s="107"/>
      <c r="BU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71"/>
      <c r="B431" s="107"/>
      <c r="L431" s="107"/>
      <c r="V431" s="107"/>
      <c r="AF431" s="107"/>
      <c r="AP431" s="107"/>
      <c r="AZ431" s="107"/>
      <c r="BJ431" s="107"/>
      <c r="BT431" s="107"/>
      <c r="BU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71"/>
      <c r="B432" s="107"/>
      <c r="L432" s="107"/>
      <c r="V432" s="107"/>
      <c r="AF432" s="107"/>
      <c r="AP432" s="107"/>
      <c r="AZ432" s="107"/>
      <c r="BJ432" s="107"/>
      <c r="BT432" s="107"/>
      <c r="BU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71"/>
      <c r="B433" s="107"/>
      <c r="L433" s="107"/>
      <c r="V433" s="107"/>
      <c r="AF433" s="107"/>
      <c r="AP433" s="107"/>
      <c r="AZ433" s="107"/>
      <c r="BJ433" s="107"/>
      <c r="BT433" s="107"/>
      <c r="BU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71"/>
      <c r="B434" s="107"/>
      <c r="L434" s="107"/>
      <c r="V434" s="107"/>
      <c r="AF434" s="107"/>
      <c r="AP434" s="107"/>
      <c r="AZ434" s="107"/>
      <c r="BJ434" s="107"/>
      <c r="BT434" s="107"/>
      <c r="BU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71"/>
      <c r="B435" s="107"/>
      <c r="L435" s="107"/>
      <c r="V435" s="107"/>
      <c r="AF435" s="107"/>
      <c r="AP435" s="107"/>
      <c r="AZ435" s="107"/>
      <c r="BJ435" s="107"/>
      <c r="BT435" s="107"/>
      <c r="BU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71"/>
      <c r="B436" s="107"/>
      <c r="L436" s="107"/>
      <c r="V436" s="107"/>
      <c r="AF436" s="107"/>
      <c r="AP436" s="107"/>
      <c r="AZ436" s="107"/>
      <c r="BJ436" s="107"/>
      <c r="BT436" s="107"/>
      <c r="BU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71"/>
      <c r="B437" s="107"/>
      <c r="L437" s="107"/>
      <c r="V437" s="107"/>
      <c r="AF437" s="107"/>
      <c r="AP437" s="107"/>
      <c r="AZ437" s="107"/>
      <c r="BJ437" s="107"/>
      <c r="BT437" s="107"/>
      <c r="BU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71"/>
      <c r="B438" s="107"/>
      <c r="L438" s="107"/>
      <c r="V438" s="107"/>
      <c r="AF438" s="107"/>
      <c r="AP438" s="107"/>
      <c r="AZ438" s="107"/>
      <c r="BJ438" s="107"/>
      <c r="BT438" s="107"/>
      <c r="BU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71"/>
      <c r="B439" s="107"/>
      <c r="L439" s="107"/>
      <c r="V439" s="107"/>
      <c r="AF439" s="107"/>
      <c r="AP439" s="107"/>
      <c r="AZ439" s="107"/>
      <c r="BJ439" s="107"/>
      <c r="BT439" s="107"/>
      <c r="BU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71"/>
      <c r="B440" s="107"/>
      <c r="L440" s="107"/>
      <c r="V440" s="107"/>
      <c r="AF440" s="107"/>
      <c r="AP440" s="107"/>
      <c r="AZ440" s="107"/>
      <c r="BJ440" s="107"/>
      <c r="BT440" s="107"/>
      <c r="BU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71"/>
      <c r="B441" s="107"/>
      <c r="L441" s="107"/>
      <c r="V441" s="107"/>
      <c r="AF441" s="107"/>
      <c r="AP441" s="107"/>
      <c r="AZ441" s="107"/>
      <c r="BJ441" s="107"/>
      <c r="BT441" s="107"/>
      <c r="BU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71"/>
      <c r="B442" s="107"/>
      <c r="L442" s="107"/>
      <c r="V442" s="107"/>
      <c r="AF442" s="107"/>
      <c r="AP442" s="107"/>
      <c r="AZ442" s="107"/>
      <c r="BJ442" s="107"/>
      <c r="BT442" s="107"/>
      <c r="BU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71"/>
      <c r="B443" s="107"/>
      <c r="L443" s="107"/>
      <c r="V443" s="107"/>
      <c r="AF443" s="107"/>
      <c r="AP443" s="107"/>
      <c r="AZ443" s="107"/>
      <c r="BJ443" s="107"/>
      <c r="BT443" s="107"/>
      <c r="BU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71"/>
      <c r="B444" s="107"/>
      <c r="L444" s="107"/>
      <c r="V444" s="107"/>
      <c r="AF444" s="107"/>
      <c r="AP444" s="107"/>
      <c r="AZ444" s="107"/>
      <c r="BJ444" s="107"/>
      <c r="BT444" s="107"/>
      <c r="BU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71"/>
      <c r="B445" s="107"/>
      <c r="L445" s="107"/>
      <c r="V445" s="107"/>
      <c r="AF445" s="107"/>
      <c r="AP445" s="107"/>
      <c r="AZ445" s="107"/>
      <c r="BJ445" s="107"/>
      <c r="BT445" s="107"/>
      <c r="BU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71"/>
      <c r="B446" s="107"/>
      <c r="L446" s="107"/>
      <c r="V446" s="107"/>
      <c r="AF446" s="107"/>
      <c r="AP446" s="107"/>
      <c r="AZ446" s="107"/>
      <c r="BJ446" s="107"/>
      <c r="BT446" s="107"/>
      <c r="BU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71"/>
      <c r="B447" s="107"/>
      <c r="L447" s="107"/>
      <c r="V447" s="107"/>
      <c r="AF447" s="107"/>
      <c r="AP447" s="107"/>
      <c r="AZ447" s="107"/>
      <c r="BJ447" s="107"/>
      <c r="BT447" s="107"/>
      <c r="BU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71"/>
      <c r="B448" s="107"/>
      <c r="L448" s="107"/>
      <c r="V448" s="107"/>
      <c r="AF448" s="107"/>
      <c r="AP448" s="107"/>
      <c r="AZ448" s="107"/>
      <c r="BJ448" s="107"/>
      <c r="BT448" s="107"/>
      <c r="BU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71"/>
      <c r="B449" s="107"/>
      <c r="L449" s="107"/>
      <c r="V449" s="107"/>
      <c r="AF449" s="107"/>
      <c r="AP449" s="107"/>
      <c r="AZ449" s="107"/>
      <c r="BJ449" s="107"/>
      <c r="BT449" s="107"/>
      <c r="BU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71"/>
      <c r="B450" s="107"/>
      <c r="L450" s="107"/>
      <c r="V450" s="107"/>
      <c r="AF450" s="107"/>
      <c r="AP450" s="107"/>
      <c r="AZ450" s="107"/>
      <c r="BJ450" s="107"/>
      <c r="BT450" s="107"/>
      <c r="BU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71"/>
      <c r="B451" s="107"/>
      <c r="L451" s="107"/>
      <c r="V451" s="107"/>
      <c r="AF451" s="107"/>
      <c r="AP451" s="107"/>
      <c r="AZ451" s="107"/>
      <c r="BJ451" s="107"/>
      <c r="BT451" s="107"/>
      <c r="BU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71"/>
      <c r="B452" s="107"/>
      <c r="L452" s="107"/>
      <c r="V452" s="107"/>
      <c r="AF452" s="107"/>
      <c r="AP452" s="107"/>
      <c r="AZ452" s="107"/>
      <c r="BJ452" s="107"/>
      <c r="BT452" s="107"/>
      <c r="BU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71"/>
      <c r="B453" s="107"/>
      <c r="L453" s="107"/>
      <c r="V453" s="107"/>
      <c r="AF453" s="107"/>
      <c r="AP453" s="107"/>
      <c r="AZ453" s="107"/>
      <c r="BJ453" s="107"/>
      <c r="BT453" s="107"/>
      <c r="BU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71"/>
      <c r="B454" s="107"/>
      <c r="L454" s="107"/>
      <c r="V454" s="107"/>
      <c r="AF454" s="107"/>
      <c r="AP454" s="107"/>
      <c r="AZ454" s="107"/>
      <c r="BJ454" s="107"/>
      <c r="BT454" s="107"/>
      <c r="BU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71"/>
      <c r="B455" s="107"/>
      <c r="L455" s="107"/>
      <c r="V455" s="107"/>
      <c r="AF455" s="107"/>
      <c r="AP455" s="107"/>
      <c r="AZ455" s="107"/>
      <c r="BJ455" s="107"/>
      <c r="BT455" s="107"/>
      <c r="BU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71"/>
      <c r="B456" s="107"/>
      <c r="L456" s="107"/>
      <c r="V456" s="107"/>
      <c r="AF456" s="107"/>
      <c r="AP456" s="107"/>
      <c r="AZ456" s="107"/>
      <c r="BJ456" s="107"/>
      <c r="BT456" s="107"/>
      <c r="BU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71"/>
      <c r="B457" s="107"/>
      <c r="L457" s="107"/>
      <c r="V457" s="107"/>
      <c r="AF457" s="107"/>
      <c r="AP457" s="107"/>
      <c r="AZ457" s="107"/>
      <c r="BJ457" s="107"/>
      <c r="BT457" s="107"/>
      <c r="BU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71"/>
      <c r="B458" s="107"/>
      <c r="L458" s="107"/>
      <c r="V458" s="107"/>
      <c r="AF458" s="107"/>
      <c r="AP458" s="107"/>
      <c r="AZ458" s="107"/>
      <c r="BJ458" s="107"/>
      <c r="BT458" s="107"/>
      <c r="BU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71"/>
      <c r="B459" s="107"/>
      <c r="L459" s="107"/>
      <c r="V459" s="107"/>
      <c r="AF459" s="107"/>
      <c r="AP459" s="107"/>
      <c r="AZ459" s="107"/>
      <c r="BJ459" s="107"/>
      <c r="BT459" s="107"/>
      <c r="BU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71"/>
      <c r="B460" s="107"/>
      <c r="L460" s="107"/>
      <c r="V460" s="107"/>
      <c r="AF460" s="107"/>
      <c r="AP460" s="107"/>
      <c r="AZ460" s="107"/>
      <c r="BJ460" s="107"/>
      <c r="BT460" s="107"/>
      <c r="BU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71"/>
      <c r="B461" s="107"/>
      <c r="L461" s="107"/>
      <c r="V461" s="107"/>
      <c r="AF461" s="107"/>
      <c r="AP461" s="107"/>
      <c r="AZ461" s="107"/>
      <c r="BJ461" s="107"/>
      <c r="BT461" s="107"/>
      <c r="BU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71"/>
      <c r="B462" s="107"/>
      <c r="L462" s="107"/>
      <c r="V462" s="107"/>
      <c r="AF462" s="107"/>
      <c r="AP462" s="107"/>
      <c r="AZ462" s="107"/>
      <c r="BJ462" s="107"/>
      <c r="BT462" s="107"/>
      <c r="BU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71"/>
      <c r="B463" s="107"/>
      <c r="L463" s="107"/>
      <c r="V463" s="107"/>
      <c r="AF463" s="107"/>
      <c r="AP463" s="107"/>
      <c r="AZ463" s="107"/>
      <c r="BJ463" s="107"/>
      <c r="BT463" s="107"/>
      <c r="BU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71"/>
      <c r="B464" s="107"/>
      <c r="L464" s="107"/>
      <c r="V464" s="107"/>
      <c r="AF464" s="107"/>
      <c r="AP464" s="107"/>
      <c r="AZ464" s="107"/>
      <c r="BJ464" s="107"/>
      <c r="BT464" s="107"/>
      <c r="BU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71"/>
      <c r="B465" s="107"/>
      <c r="L465" s="107"/>
      <c r="V465" s="107"/>
      <c r="AF465" s="107"/>
      <c r="AP465" s="107"/>
      <c r="AZ465" s="107"/>
      <c r="BJ465" s="107"/>
      <c r="BT465" s="107"/>
      <c r="BU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71"/>
      <c r="B466" s="107"/>
      <c r="L466" s="107"/>
      <c r="V466" s="107"/>
      <c r="AF466" s="107"/>
      <c r="AP466" s="107"/>
      <c r="AZ466" s="107"/>
      <c r="BJ466" s="107"/>
      <c r="BT466" s="107"/>
      <c r="BU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71"/>
      <c r="B467" s="107"/>
      <c r="L467" s="107"/>
      <c r="V467" s="107"/>
      <c r="AF467" s="107"/>
      <c r="AP467" s="107"/>
      <c r="AZ467" s="107"/>
      <c r="BJ467" s="107"/>
      <c r="BT467" s="107"/>
      <c r="BU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71"/>
      <c r="B468" s="107"/>
      <c r="L468" s="107"/>
      <c r="V468" s="107"/>
      <c r="AF468" s="107"/>
      <c r="AP468" s="107"/>
      <c r="AZ468" s="107"/>
      <c r="BJ468" s="107"/>
      <c r="BT468" s="107"/>
      <c r="BU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71"/>
      <c r="B469" s="107"/>
      <c r="L469" s="107"/>
      <c r="V469" s="107"/>
      <c r="AF469" s="107"/>
      <c r="AP469" s="107"/>
      <c r="AZ469" s="107"/>
      <c r="BJ469" s="107"/>
      <c r="BT469" s="107"/>
      <c r="BU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71"/>
      <c r="B470" s="107"/>
      <c r="L470" s="107"/>
      <c r="V470" s="107"/>
      <c r="AF470" s="107"/>
      <c r="AP470" s="107"/>
      <c r="AZ470" s="107"/>
      <c r="BJ470" s="107"/>
      <c r="BT470" s="107"/>
      <c r="BU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71"/>
      <c r="B471" s="107"/>
      <c r="L471" s="107"/>
      <c r="V471" s="107"/>
      <c r="AF471" s="107"/>
      <c r="AP471" s="107"/>
      <c r="AZ471" s="107"/>
      <c r="BJ471" s="107"/>
      <c r="BT471" s="107"/>
      <c r="BU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71"/>
      <c r="B472" s="107"/>
      <c r="L472" s="107"/>
      <c r="V472" s="107"/>
      <c r="AF472" s="107"/>
      <c r="AP472" s="107"/>
      <c r="AZ472" s="107"/>
      <c r="BJ472" s="107"/>
      <c r="BT472" s="107"/>
      <c r="BU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71"/>
      <c r="B473" s="107"/>
      <c r="L473" s="107"/>
      <c r="V473" s="107"/>
      <c r="AF473" s="107"/>
      <c r="AP473" s="107"/>
      <c r="AZ473" s="107"/>
      <c r="BJ473" s="107"/>
      <c r="BT473" s="107"/>
      <c r="BU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71"/>
      <c r="B474" s="107"/>
      <c r="L474" s="107"/>
      <c r="V474" s="107"/>
      <c r="AF474" s="107"/>
      <c r="AP474" s="107"/>
      <c r="AZ474" s="107"/>
      <c r="BJ474" s="107"/>
      <c r="BT474" s="107"/>
      <c r="BU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71"/>
      <c r="B475" s="107"/>
      <c r="L475" s="107"/>
      <c r="V475" s="107"/>
      <c r="AF475" s="107"/>
      <c r="AP475" s="107"/>
      <c r="AZ475" s="107"/>
      <c r="BJ475" s="107"/>
      <c r="BT475" s="107"/>
      <c r="BU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71"/>
      <c r="B476" s="107"/>
      <c r="L476" s="107"/>
      <c r="V476" s="107"/>
      <c r="AF476" s="107"/>
      <c r="AP476" s="107"/>
      <c r="AZ476" s="107"/>
      <c r="BJ476" s="107"/>
      <c r="BT476" s="107"/>
      <c r="BU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71"/>
      <c r="B477" s="107"/>
      <c r="L477" s="107"/>
      <c r="V477" s="107"/>
      <c r="AF477" s="107"/>
      <c r="AP477" s="107"/>
      <c r="AZ477" s="107"/>
      <c r="BJ477" s="107"/>
      <c r="BT477" s="107"/>
      <c r="BU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71"/>
      <c r="B478" s="107"/>
      <c r="L478" s="107"/>
      <c r="V478" s="107"/>
      <c r="AF478" s="107"/>
      <c r="AP478" s="107"/>
      <c r="AZ478" s="107"/>
      <c r="BJ478" s="107"/>
      <c r="BT478" s="107"/>
      <c r="BU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71"/>
      <c r="B479" s="107"/>
      <c r="L479" s="107"/>
      <c r="V479" s="107"/>
      <c r="AF479" s="107"/>
      <c r="AP479" s="107"/>
      <c r="AZ479" s="107"/>
      <c r="BJ479" s="107"/>
      <c r="BT479" s="107"/>
      <c r="BU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71"/>
      <c r="B480" s="107"/>
      <c r="L480" s="107"/>
      <c r="V480" s="107"/>
      <c r="AF480" s="107"/>
      <c r="AP480" s="107"/>
      <c r="AZ480" s="107"/>
      <c r="BJ480" s="107"/>
      <c r="BT480" s="107"/>
      <c r="BU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71"/>
      <c r="B481" s="107"/>
      <c r="L481" s="107"/>
      <c r="V481" s="107"/>
      <c r="AF481" s="107"/>
      <c r="AP481" s="107"/>
      <c r="AZ481" s="107"/>
      <c r="BJ481" s="107"/>
      <c r="BT481" s="107"/>
      <c r="BU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71"/>
      <c r="B482" s="107"/>
      <c r="L482" s="107"/>
      <c r="V482" s="107"/>
      <c r="AF482" s="107"/>
      <c r="AP482" s="107"/>
      <c r="AZ482" s="107"/>
      <c r="BJ482" s="107"/>
      <c r="BT482" s="107"/>
      <c r="BU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71"/>
      <c r="B483" s="107"/>
      <c r="L483" s="107"/>
      <c r="V483" s="107"/>
      <c r="AF483" s="107"/>
      <c r="AP483" s="107"/>
      <c r="AZ483" s="107"/>
      <c r="BJ483" s="107"/>
      <c r="BT483" s="107"/>
      <c r="BU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71"/>
      <c r="B484" s="107"/>
      <c r="L484" s="107"/>
      <c r="V484" s="107"/>
      <c r="AF484" s="107"/>
      <c r="AP484" s="107"/>
      <c r="AZ484" s="107"/>
      <c r="BJ484" s="107"/>
      <c r="BT484" s="107"/>
      <c r="BU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71"/>
      <c r="B485" s="107"/>
      <c r="L485" s="107"/>
      <c r="V485" s="107"/>
      <c r="AF485" s="107"/>
      <c r="AP485" s="107"/>
      <c r="AZ485" s="107"/>
      <c r="BJ485" s="107"/>
      <c r="BT485" s="107"/>
      <c r="BU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71"/>
      <c r="B486" s="107"/>
      <c r="L486" s="107"/>
      <c r="V486" s="107"/>
      <c r="AF486" s="107"/>
      <c r="AP486" s="107"/>
      <c r="AZ486" s="107"/>
      <c r="BJ486" s="107"/>
      <c r="BT486" s="107"/>
      <c r="BU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71"/>
      <c r="B487" s="107"/>
      <c r="L487" s="107"/>
      <c r="V487" s="107"/>
      <c r="AF487" s="107"/>
      <c r="AP487" s="107"/>
      <c r="AZ487" s="107"/>
      <c r="BJ487" s="107"/>
      <c r="BT487" s="107"/>
      <c r="BU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71"/>
      <c r="B488" s="107"/>
      <c r="L488" s="107"/>
      <c r="V488" s="107"/>
      <c r="AF488" s="107"/>
      <c r="AP488" s="107"/>
      <c r="AZ488" s="107"/>
      <c r="BJ488" s="107"/>
      <c r="BT488" s="107"/>
      <c r="BU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71"/>
      <c r="B489" s="107"/>
      <c r="L489" s="107"/>
      <c r="V489" s="107"/>
      <c r="AF489" s="107"/>
      <c r="AP489" s="107"/>
      <c r="AZ489" s="107"/>
      <c r="BJ489" s="107"/>
      <c r="BT489" s="107"/>
      <c r="BU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71"/>
      <c r="B490" s="107"/>
      <c r="L490" s="107"/>
      <c r="V490" s="107"/>
      <c r="AF490" s="107"/>
      <c r="AP490" s="107"/>
      <c r="AZ490" s="107"/>
      <c r="BJ490" s="107"/>
      <c r="BT490" s="107"/>
      <c r="BU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71"/>
      <c r="B491" s="107"/>
      <c r="L491" s="107"/>
      <c r="V491" s="107"/>
      <c r="AF491" s="107"/>
      <c r="AP491" s="107"/>
      <c r="AZ491" s="107"/>
      <c r="BJ491" s="107"/>
      <c r="BT491" s="107"/>
      <c r="BU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71"/>
      <c r="B492" s="107"/>
      <c r="L492" s="107"/>
      <c r="V492" s="107"/>
      <c r="AF492" s="107"/>
      <c r="AP492" s="107"/>
      <c r="AZ492" s="107"/>
      <c r="BJ492" s="107"/>
      <c r="BT492" s="107"/>
      <c r="BU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71"/>
      <c r="B493" s="107"/>
      <c r="L493" s="107"/>
      <c r="V493" s="107"/>
      <c r="AF493" s="107"/>
      <c r="AP493" s="107"/>
      <c r="AZ493" s="107"/>
      <c r="BJ493" s="107"/>
      <c r="BT493" s="107"/>
      <c r="BU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71"/>
      <c r="B494" s="107"/>
      <c r="L494" s="107"/>
      <c r="V494" s="107"/>
      <c r="AF494" s="107"/>
      <c r="AP494" s="107"/>
      <c r="AZ494" s="107"/>
      <c r="BJ494" s="107"/>
      <c r="BT494" s="107"/>
      <c r="BU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71"/>
      <c r="B495" s="107"/>
      <c r="L495" s="107"/>
      <c r="V495" s="107"/>
      <c r="AF495" s="107"/>
      <c r="AP495" s="107"/>
      <c r="AZ495" s="107"/>
      <c r="BJ495" s="107"/>
      <c r="BT495" s="107"/>
      <c r="BU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71"/>
      <c r="B496" s="107"/>
      <c r="L496" s="107"/>
      <c r="V496" s="107"/>
      <c r="AF496" s="107"/>
      <c r="AP496" s="107"/>
      <c r="AZ496" s="107"/>
      <c r="BJ496" s="107"/>
      <c r="BT496" s="107"/>
      <c r="BU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71"/>
      <c r="B497" s="107"/>
      <c r="L497" s="107"/>
      <c r="V497" s="107"/>
      <c r="AF497" s="107"/>
      <c r="AP497" s="107"/>
      <c r="AZ497" s="107"/>
      <c r="BJ497" s="107"/>
      <c r="BT497" s="107"/>
      <c r="BU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71"/>
      <c r="B498" s="107"/>
      <c r="L498" s="107"/>
      <c r="V498" s="107"/>
      <c r="AF498" s="107"/>
      <c r="AP498" s="107"/>
      <c r="AZ498" s="107"/>
      <c r="BJ498" s="107"/>
      <c r="BT498" s="107"/>
      <c r="BU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71"/>
      <c r="B499" s="107"/>
      <c r="L499" s="107"/>
      <c r="V499" s="107"/>
      <c r="AF499" s="107"/>
      <c r="AP499" s="107"/>
      <c r="AZ499" s="107"/>
      <c r="BJ499" s="107"/>
      <c r="BT499" s="107"/>
      <c r="BU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71"/>
      <c r="B500" s="107"/>
      <c r="L500" s="107"/>
      <c r="V500" s="107"/>
      <c r="AF500" s="107"/>
      <c r="AP500" s="107"/>
      <c r="AZ500" s="107"/>
      <c r="BJ500" s="107"/>
      <c r="BT500" s="107"/>
      <c r="BU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71"/>
      <c r="B501" s="107"/>
      <c r="L501" s="107"/>
      <c r="V501" s="107"/>
      <c r="AF501" s="107"/>
      <c r="AP501" s="107"/>
      <c r="AZ501" s="107"/>
      <c r="BJ501" s="107"/>
      <c r="BT501" s="107"/>
      <c r="BU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71"/>
      <c r="B502" s="107"/>
      <c r="L502" s="107"/>
      <c r="V502" s="107"/>
      <c r="AF502" s="107"/>
      <c r="AP502" s="107"/>
      <c r="AZ502" s="107"/>
      <c r="BJ502" s="107"/>
      <c r="BT502" s="107"/>
      <c r="BU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71"/>
      <c r="B503" s="107"/>
      <c r="L503" s="107"/>
      <c r="V503" s="107"/>
      <c r="AF503" s="107"/>
      <c r="AP503" s="107"/>
      <c r="AZ503" s="107"/>
      <c r="BJ503" s="107"/>
      <c r="BT503" s="107"/>
      <c r="BU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71"/>
      <c r="B504" s="107"/>
      <c r="L504" s="107"/>
      <c r="V504" s="107"/>
      <c r="AF504" s="107"/>
      <c r="AP504" s="107"/>
      <c r="AZ504" s="107"/>
      <c r="BJ504" s="107"/>
      <c r="BT504" s="107"/>
      <c r="BU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71"/>
      <c r="B505" s="107"/>
      <c r="L505" s="107"/>
      <c r="V505" s="107"/>
      <c r="AF505" s="107"/>
      <c r="AP505" s="107"/>
      <c r="AZ505" s="107"/>
      <c r="BJ505" s="107"/>
      <c r="BT505" s="107"/>
      <c r="BU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71"/>
      <c r="B506" s="107"/>
      <c r="L506" s="107"/>
      <c r="V506" s="107"/>
      <c r="AF506" s="107"/>
      <c r="AP506" s="107"/>
      <c r="AZ506" s="107"/>
      <c r="BJ506" s="107"/>
      <c r="BT506" s="107"/>
      <c r="BU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71"/>
      <c r="B507" s="107"/>
      <c r="L507" s="107"/>
      <c r="V507" s="107"/>
      <c r="AF507" s="107"/>
      <c r="AP507" s="107"/>
      <c r="AZ507" s="107"/>
      <c r="BJ507" s="107"/>
      <c r="BT507" s="107"/>
      <c r="BU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71"/>
      <c r="B508" s="107"/>
      <c r="L508" s="107"/>
      <c r="V508" s="107"/>
      <c r="AF508" s="107"/>
      <c r="AP508" s="107"/>
      <c r="AZ508" s="107"/>
      <c r="BJ508" s="107"/>
      <c r="BT508" s="107"/>
      <c r="BU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71"/>
      <c r="B509" s="107"/>
      <c r="L509" s="107"/>
      <c r="V509" s="107"/>
      <c r="AF509" s="107"/>
      <c r="AP509" s="107"/>
      <c r="AZ509" s="107"/>
      <c r="BJ509" s="107"/>
      <c r="BT509" s="107"/>
      <c r="BU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71"/>
      <c r="B510" s="107"/>
      <c r="L510" s="107"/>
      <c r="V510" s="107"/>
      <c r="AF510" s="107"/>
      <c r="AP510" s="107"/>
      <c r="AZ510" s="107"/>
      <c r="BJ510" s="107"/>
      <c r="BT510" s="107"/>
      <c r="BU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71"/>
      <c r="B511" s="107"/>
      <c r="L511" s="107"/>
      <c r="V511" s="107"/>
      <c r="AF511" s="107"/>
      <c r="AP511" s="107"/>
      <c r="AZ511" s="107"/>
      <c r="BJ511" s="107"/>
      <c r="BT511" s="107"/>
      <c r="BU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71"/>
      <c r="B512" s="107"/>
      <c r="L512" s="107"/>
      <c r="V512" s="107"/>
      <c r="AF512" s="107"/>
      <c r="AP512" s="107"/>
      <c r="AZ512" s="107"/>
      <c r="BJ512" s="107"/>
      <c r="BT512" s="107"/>
      <c r="BU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71"/>
      <c r="B513" s="107"/>
      <c r="L513" s="107"/>
      <c r="V513" s="107"/>
      <c r="AF513" s="107"/>
      <c r="AP513" s="107"/>
      <c r="AZ513" s="107"/>
      <c r="BJ513" s="107"/>
      <c r="BT513" s="107"/>
      <c r="BU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71"/>
      <c r="B514" s="107"/>
      <c r="L514" s="107"/>
      <c r="V514" s="107"/>
      <c r="AF514" s="107"/>
      <c r="AP514" s="107"/>
      <c r="AZ514" s="107"/>
      <c r="BJ514" s="107"/>
      <c r="BT514" s="107"/>
      <c r="BU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71"/>
      <c r="B515" s="107"/>
      <c r="L515" s="107"/>
      <c r="V515" s="107"/>
      <c r="AF515" s="107"/>
      <c r="AP515" s="107"/>
      <c r="AZ515" s="107"/>
      <c r="BJ515" s="107"/>
      <c r="BT515" s="107"/>
      <c r="BU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71"/>
      <c r="B516" s="107"/>
      <c r="L516" s="107"/>
      <c r="V516" s="107"/>
      <c r="AF516" s="107"/>
      <c r="AP516" s="107"/>
      <c r="AZ516" s="107"/>
      <c r="BJ516" s="107"/>
      <c r="BT516" s="107"/>
      <c r="BU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71"/>
      <c r="B517" s="107"/>
      <c r="L517" s="107"/>
      <c r="V517" s="107"/>
      <c r="AF517" s="107"/>
      <c r="AP517" s="107"/>
      <c r="AZ517" s="107"/>
      <c r="BJ517" s="107"/>
      <c r="BT517" s="107"/>
      <c r="BU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71"/>
      <c r="B518" s="107"/>
      <c r="L518" s="107"/>
      <c r="V518" s="107"/>
      <c r="AF518" s="107"/>
      <c r="AP518" s="107"/>
      <c r="AZ518" s="107"/>
      <c r="BJ518" s="107"/>
      <c r="BT518" s="107"/>
      <c r="BU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71"/>
      <c r="B519" s="107"/>
      <c r="L519" s="107"/>
      <c r="V519" s="107"/>
      <c r="AF519" s="107"/>
      <c r="AP519" s="107"/>
      <c r="AZ519" s="107"/>
      <c r="BJ519" s="107"/>
      <c r="BT519" s="107"/>
      <c r="BU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71"/>
      <c r="B520" s="107"/>
      <c r="L520" s="107"/>
      <c r="V520" s="107"/>
      <c r="AF520" s="107"/>
      <c r="AP520" s="107"/>
      <c r="AZ520" s="107"/>
      <c r="BJ520" s="107"/>
      <c r="BT520" s="107"/>
      <c r="BU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71"/>
      <c r="B521" s="107"/>
      <c r="L521" s="107"/>
      <c r="V521" s="107"/>
      <c r="AF521" s="107"/>
      <c r="AP521" s="107"/>
      <c r="AZ521" s="107"/>
      <c r="BJ521" s="107"/>
      <c r="BT521" s="107"/>
      <c r="BU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71"/>
      <c r="B522" s="107"/>
      <c r="L522" s="107"/>
      <c r="V522" s="107"/>
      <c r="AF522" s="107"/>
      <c r="AP522" s="107"/>
      <c r="AZ522" s="107"/>
      <c r="BJ522" s="107"/>
      <c r="BT522" s="107"/>
      <c r="BU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71"/>
      <c r="B523" s="107"/>
      <c r="L523" s="107"/>
      <c r="V523" s="107"/>
      <c r="AF523" s="107"/>
      <c r="AP523" s="107"/>
      <c r="AZ523" s="107"/>
      <c r="BJ523" s="107"/>
      <c r="BT523" s="107"/>
      <c r="BU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71"/>
      <c r="B524" s="107"/>
      <c r="L524" s="107"/>
      <c r="V524" s="107"/>
      <c r="AF524" s="107"/>
      <c r="AP524" s="107"/>
      <c r="AZ524" s="107"/>
      <c r="BJ524" s="107"/>
      <c r="BT524" s="107"/>
      <c r="BU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71"/>
      <c r="B525" s="107"/>
      <c r="L525" s="107"/>
      <c r="V525" s="107"/>
      <c r="AF525" s="107"/>
      <c r="AP525" s="107"/>
      <c r="AZ525" s="107"/>
      <c r="BJ525" s="107"/>
      <c r="BT525" s="107"/>
      <c r="BU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71"/>
      <c r="B526" s="107"/>
      <c r="L526" s="107"/>
      <c r="V526" s="107"/>
      <c r="AF526" s="107"/>
      <c r="AP526" s="107"/>
      <c r="AZ526" s="107"/>
      <c r="BJ526" s="107"/>
      <c r="BT526" s="107"/>
      <c r="BU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71"/>
      <c r="B527" s="107"/>
      <c r="L527" s="107"/>
      <c r="V527" s="107"/>
      <c r="AF527" s="107"/>
      <c r="AP527" s="107"/>
      <c r="AZ527" s="107"/>
      <c r="BJ527" s="107"/>
      <c r="BT527" s="107"/>
      <c r="BU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71"/>
      <c r="B528" s="107"/>
      <c r="L528" s="107"/>
      <c r="V528" s="107"/>
      <c r="AF528" s="107"/>
      <c r="AP528" s="107"/>
      <c r="AZ528" s="107"/>
      <c r="BJ528" s="107"/>
      <c r="BT528" s="107"/>
      <c r="BU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71"/>
      <c r="B529" s="107"/>
      <c r="L529" s="107"/>
      <c r="V529" s="107"/>
      <c r="AF529" s="107"/>
      <c r="AP529" s="107"/>
      <c r="AZ529" s="107"/>
      <c r="BJ529" s="107"/>
      <c r="BT529" s="107"/>
      <c r="BU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71"/>
      <c r="B530" s="107"/>
      <c r="L530" s="107"/>
      <c r="V530" s="107"/>
      <c r="AF530" s="107"/>
      <c r="AP530" s="107"/>
      <c r="AZ530" s="107"/>
      <c r="BJ530" s="107"/>
      <c r="BT530" s="107"/>
      <c r="BU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71"/>
      <c r="B531" s="107"/>
      <c r="L531" s="107"/>
      <c r="V531" s="107"/>
      <c r="AF531" s="107"/>
      <c r="AP531" s="107"/>
      <c r="AZ531" s="107"/>
      <c r="BJ531" s="107"/>
      <c r="BT531" s="107"/>
      <c r="BU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71"/>
      <c r="B532" s="107"/>
      <c r="L532" s="107"/>
      <c r="V532" s="107"/>
      <c r="AF532" s="107"/>
      <c r="AP532" s="107"/>
      <c r="AZ532" s="107"/>
      <c r="BJ532" s="107"/>
      <c r="BT532" s="107"/>
      <c r="BU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71"/>
      <c r="B533" s="107"/>
      <c r="L533" s="107"/>
      <c r="V533" s="107"/>
      <c r="AF533" s="107"/>
      <c r="AP533" s="107"/>
      <c r="AZ533" s="107"/>
      <c r="BJ533" s="107"/>
      <c r="BT533" s="107"/>
      <c r="BU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71"/>
      <c r="B534" s="107"/>
      <c r="L534" s="107"/>
      <c r="V534" s="107"/>
      <c r="AF534" s="107"/>
      <c r="AP534" s="107"/>
      <c r="AZ534" s="107"/>
      <c r="BJ534" s="107"/>
      <c r="BT534" s="107"/>
      <c r="BU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71"/>
      <c r="B535" s="107"/>
      <c r="L535" s="107"/>
      <c r="V535" s="107"/>
      <c r="AF535" s="107"/>
      <c r="AP535" s="107"/>
      <c r="AZ535" s="107"/>
      <c r="BJ535" s="107"/>
      <c r="BT535" s="107"/>
      <c r="BU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71"/>
      <c r="B536" s="107"/>
      <c r="L536" s="107"/>
      <c r="V536" s="107"/>
      <c r="AF536" s="107"/>
      <c r="AP536" s="107"/>
      <c r="AZ536" s="107"/>
      <c r="BJ536" s="107"/>
      <c r="BT536" s="107"/>
      <c r="BU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71"/>
      <c r="B537" s="107"/>
      <c r="L537" s="107"/>
      <c r="V537" s="107"/>
      <c r="AF537" s="107"/>
      <c r="AP537" s="107"/>
      <c r="AZ537" s="107"/>
      <c r="BJ537" s="107"/>
      <c r="BT537" s="107"/>
      <c r="BU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71"/>
      <c r="B538" s="107"/>
      <c r="L538" s="107"/>
      <c r="V538" s="107"/>
      <c r="AF538" s="107"/>
      <c r="AP538" s="107"/>
      <c r="AZ538" s="107"/>
      <c r="BJ538" s="107"/>
      <c r="BT538" s="107"/>
      <c r="BU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71"/>
      <c r="B539" s="107"/>
      <c r="L539" s="107"/>
      <c r="V539" s="107"/>
      <c r="AF539" s="107"/>
      <c r="AP539" s="107"/>
      <c r="AZ539" s="107"/>
      <c r="BJ539" s="107"/>
      <c r="BT539" s="107"/>
      <c r="BU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71"/>
      <c r="B540" s="107"/>
      <c r="L540" s="107"/>
      <c r="V540" s="107"/>
      <c r="AF540" s="107"/>
      <c r="AP540" s="107"/>
      <c r="AZ540" s="107"/>
      <c r="BJ540" s="107"/>
      <c r="BT540" s="107"/>
      <c r="BU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71"/>
      <c r="B541" s="107"/>
      <c r="L541" s="107"/>
      <c r="V541" s="107"/>
      <c r="AF541" s="107"/>
      <c r="AP541" s="107"/>
      <c r="AZ541" s="107"/>
      <c r="BJ541" s="107"/>
      <c r="BT541" s="107"/>
      <c r="BU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71"/>
      <c r="B542" s="107"/>
      <c r="L542" s="107"/>
      <c r="V542" s="107"/>
      <c r="AF542" s="107"/>
      <c r="AP542" s="107"/>
      <c r="AZ542" s="107"/>
      <c r="BJ542" s="107"/>
      <c r="BT542" s="107"/>
      <c r="BU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71"/>
      <c r="B543" s="107"/>
      <c r="L543" s="107"/>
      <c r="V543" s="107"/>
      <c r="AF543" s="107"/>
      <c r="AP543" s="107"/>
      <c r="AZ543" s="107"/>
      <c r="BJ543" s="107"/>
      <c r="BT543" s="107"/>
      <c r="BU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71"/>
      <c r="B544" s="107"/>
      <c r="L544" s="107"/>
      <c r="V544" s="107"/>
      <c r="AF544" s="107"/>
      <c r="AP544" s="107"/>
      <c r="AZ544" s="107"/>
      <c r="BJ544" s="107"/>
      <c r="BT544" s="107"/>
      <c r="BU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71"/>
      <c r="B545" s="107"/>
      <c r="L545" s="107"/>
      <c r="V545" s="107"/>
      <c r="AF545" s="107"/>
      <c r="AP545" s="107"/>
      <c r="AZ545" s="107"/>
      <c r="BJ545" s="107"/>
      <c r="BT545" s="107"/>
      <c r="BU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71"/>
      <c r="B546" s="107"/>
      <c r="L546" s="107"/>
      <c r="V546" s="107"/>
      <c r="AF546" s="107"/>
      <c r="AP546" s="107"/>
      <c r="AZ546" s="107"/>
      <c r="BJ546" s="107"/>
      <c r="BT546" s="107"/>
      <c r="BU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71"/>
      <c r="B547" s="107"/>
      <c r="L547" s="107"/>
      <c r="V547" s="107"/>
      <c r="AF547" s="107"/>
      <c r="AP547" s="107"/>
      <c r="AZ547" s="107"/>
      <c r="BJ547" s="107"/>
      <c r="BT547" s="107"/>
      <c r="BU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71"/>
      <c r="B548" s="107"/>
      <c r="L548" s="107"/>
      <c r="V548" s="107"/>
      <c r="AF548" s="107"/>
      <c r="AP548" s="107"/>
      <c r="AZ548" s="107"/>
      <c r="BJ548" s="107"/>
      <c r="BT548" s="107"/>
      <c r="BU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71"/>
      <c r="B549" s="107"/>
      <c r="L549" s="107"/>
      <c r="V549" s="107"/>
      <c r="AF549" s="107"/>
      <c r="AP549" s="107"/>
      <c r="AZ549" s="107"/>
      <c r="BJ549" s="107"/>
      <c r="BT549" s="107"/>
      <c r="BU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71"/>
      <c r="B550" s="107"/>
      <c r="L550" s="107"/>
      <c r="V550" s="107"/>
      <c r="AF550" s="107"/>
      <c r="AP550" s="107"/>
      <c r="AZ550" s="107"/>
      <c r="BJ550" s="107"/>
      <c r="BT550" s="107"/>
      <c r="BU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71"/>
      <c r="B551" s="107"/>
      <c r="L551" s="107"/>
      <c r="V551" s="107"/>
      <c r="AF551" s="107"/>
      <c r="AP551" s="107"/>
      <c r="AZ551" s="107"/>
      <c r="BJ551" s="107"/>
      <c r="BT551" s="107"/>
      <c r="BU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71"/>
      <c r="B552" s="107"/>
      <c r="L552" s="107"/>
      <c r="V552" s="107"/>
      <c r="AF552" s="107"/>
      <c r="AP552" s="107"/>
      <c r="AZ552" s="107"/>
      <c r="BJ552" s="107"/>
      <c r="BT552" s="107"/>
      <c r="BU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71"/>
      <c r="B553" s="107"/>
      <c r="L553" s="107"/>
      <c r="V553" s="107"/>
      <c r="AF553" s="107"/>
      <c r="AP553" s="107"/>
      <c r="AZ553" s="107"/>
      <c r="BJ553" s="107"/>
      <c r="BT553" s="107"/>
      <c r="BU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71"/>
      <c r="B554" s="107"/>
      <c r="L554" s="107"/>
      <c r="V554" s="107"/>
      <c r="AF554" s="107"/>
      <c r="AP554" s="107"/>
      <c r="AZ554" s="107"/>
      <c r="BJ554" s="107"/>
      <c r="BT554" s="107"/>
      <c r="BU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71"/>
      <c r="B555" s="107"/>
      <c r="L555" s="107"/>
      <c r="V555" s="107"/>
      <c r="AF555" s="107"/>
      <c r="AP555" s="107"/>
      <c r="AZ555" s="107"/>
      <c r="BJ555" s="107"/>
      <c r="BT555" s="107"/>
      <c r="BU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71"/>
      <c r="B556" s="107"/>
      <c r="L556" s="107"/>
      <c r="V556" s="107"/>
      <c r="AF556" s="107"/>
      <c r="AP556" s="107"/>
      <c r="AZ556" s="107"/>
      <c r="BJ556" s="107"/>
      <c r="BT556" s="107"/>
      <c r="BU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71"/>
      <c r="B557" s="107"/>
      <c r="L557" s="107"/>
      <c r="V557" s="107"/>
      <c r="AF557" s="107"/>
      <c r="AP557" s="107"/>
      <c r="AZ557" s="107"/>
      <c r="BJ557" s="107"/>
      <c r="BT557" s="107"/>
      <c r="BU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71"/>
      <c r="B558" s="107"/>
      <c r="L558" s="107"/>
      <c r="V558" s="107"/>
      <c r="AF558" s="107"/>
      <c r="AP558" s="107"/>
      <c r="AZ558" s="107"/>
      <c r="BJ558" s="107"/>
      <c r="BT558" s="107"/>
      <c r="BU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71"/>
      <c r="B559" s="107"/>
      <c r="L559" s="107"/>
      <c r="V559" s="107"/>
      <c r="AF559" s="107"/>
      <c r="AP559" s="107"/>
      <c r="AZ559" s="107"/>
      <c r="BJ559" s="107"/>
      <c r="BT559" s="107"/>
      <c r="BU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71"/>
      <c r="B560" s="107"/>
      <c r="L560" s="107"/>
      <c r="V560" s="107"/>
      <c r="AF560" s="107"/>
      <c r="AP560" s="107"/>
      <c r="AZ560" s="107"/>
      <c r="BJ560" s="107"/>
      <c r="BT560" s="107"/>
      <c r="BU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71"/>
      <c r="B561" s="107"/>
      <c r="L561" s="107"/>
      <c r="V561" s="107"/>
      <c r="AF561" s="107"/>
      <c r="AP561" s="107"/>
      <c r="AZ561" s="107"/>
      <c r="BJ561" s="107"/>
      <c r="BT561" s="107"/>
      <c r="BU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71"/>
      <c r="B562" s="107"/>
      <c r="L562" s="107"/>
      <c r="V562" s="107"/>
      <c r="AF562" s="107"/>
      <c r="AP562" s="107"/>
      <c r="AZ562" s="107"/>
      <c r="BJ562" s="107"/>
      <c r="BT562" s="107"/>
      <c r="BU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71"/>
      <c r="B563" s="107"/>
      <c r="L563" s="107"/>
      <c r="V563" s="107"/>
      <c r="AF563" s="107"/>
      <c r="AP563" s="107"/>
      <c r="AZ563" s="107"/>
      <c r="BJ563" s="107"/>
      <c r="BT563" s="107"/>
      <c r="BU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71"/>
      <c r="B564" s="107"/>
      <c r="L564" s="107"/>
      <c r="V564" s="107"/>
      <c r="AF564" s="107"/>
      <c r="AP564" s="107"/>
      <c r="AZ564" s="107"/>
      <c r="BJ564" s="107"/>
      <c r="BT564" s="107"/>
      <c r="BU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71"/>
      <c r="B565" s="107"/>
      <c r="L565" s="107"/>
      <c r="V565" s="107"/>
      <c r="AF565" s="107"/>
      <c r="AP565" s="107"/>
      <c r="AZ565" s="107"/>
      <c r="BJ565" s="107"/>
      <c r="BT565" s="107"/>
      <c r="BU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71"/>
      <c r="B566" s="107"/>
      <c r="L566" s="107"/>
      <c r="V566" s="107"/>
      <c r="AF566" s="107"/>
      <c r="AP566" s="107"/>
      <c r="AZ566" s="107"/>
      <c r="BJ566" s="107"/>
      <c r="BT566" s="107"/>
      <c r="BU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71"/>
      <c r="B567" s="107"/>
      <c r="L567" s="107"/>
      <c r="V567" s="107"/>
      <c r="AF567" s="107"/>
      <c r="AP567" s="107"/>
      <c r="AZ567" s="107"/>
      <c r="BJ567" s="107"/>
      <c r="BT567" s="107"/>
      <c r="BU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71"/>
      <c r="B568" s="107"/>
      <c r="L568" s="107"/>
      <c r="V568" s="107"/>
      <c r="AF568" s="107"/>
      <c r="AP568" s="107"/>
      <c r="AZ568" s="107"/>
      <c r="BJ568" s="107"/>
      <c r="BT568" s="107"/>
      <c r="BU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71"/>
      <c r="B569" s="107"/>
      <c r="L569" s="107"/>
      <c r="V569" s="107"/>
      <c r="AF569" s="107"/>
      <c r="AP569" s="107"/>
      <c r="AZ569" s="107"/>
      <c r="BJ569" s="107"/>
      <c r="BT569" s="107"/>
      <c r="BU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71"/>
      <c r="B570" s="107"/>
      <c r="L570" s="107"/>
      <c r="V570" s="107"/>
      <c r="AF570" s="107"/>
      <c r="AP570" s="107"/>
      <c r="AZ570" s="107"/>
      <c r="BJ570" s="107"/>
      <c r="BT570" s="107"/>
      <c r="BU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71"/>
      <c r="B571" s="107"/>
      <c r="L571" s="107"/>
      <c r="V571" s="107"/>
      <c r="AF571" s="107"/>
      <c r="AP571" s="107"/>
      <c r="AZ571" s="107"/>
      <c r="BJ571" s="107"/>
      <c r="BT571" s="107"/>
      <c r="BU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71"/>
      <c r="B572" s="107"/>
      <c r="L572" s="107"/>
      <c r="V572" s="107"/>
      <c r="AF572" s="107"/>
      <c r="AP572" s="107"/>
      <c r="AZ572" s="107"/>
      <c r="BJ572" s="107"/>
      <c r="BT572" s="107"/>
      <c r="BU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71"/>
      <c r="B573" s="107"/>
      <c r="L573" s="107"/>
      <c r="V573" s="107"/>
      <c r="AF573" s="107"/>
      <c r="AP573" s="107"/>
      <c r="AZ573" s="107"/>
      <c r="BJ573" s="107"/>
      <c r="BT573" s="107"/>
      <c r="BU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71"/>
      <c r="B574" s="107"/>
      <c r="L574" s="107"/>
      <c r="V574" s="107"/>
      <c r="AF574" s="107"/>
      <c r="AP574" s="107"/>
      <c r="AZ574" s="107"/>
      <c r="BJ574" s="107"/>
      <c r="BT574" s="107"/>
      <c r="BU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71"/>
      <c r="B575" s="107"/>
      <c r="L575" s="107"/>
      <c r="V575" s="107"/>
      <c r="AF575" s="107"/>
      <c r="AP575" s="107"/>
      <c r="AZ575" s="107"/>
      <c r="BJ575" s="107"/>
      <c r="BT575" s="107"/>
      <c r="BU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71"/>
      <c r="B576" s="107"/>
      <c r="L576" s="107"/>
      <c r="V576" s="107"/>
      <c r="AF576" s="107"/>
      <c r="AP576" s="107"/>
      <c r="AZ576" s="107"/>
      <c r="BJ576" s="107"/>
      <c r="BT576" s="107"/>
      <c r="BU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71"/>
      <c r="B577" s="107"/>
      <c r="L577" s="107"/>
      <c r="V577" s="107"/>
      <c r="AF577" s="107"/>
      <c r="AP577" s="107"/>
      <c r="AZ577" s="107"/>
      <c r="BJ577" s="107"/>
      <c r="BT577" s="107"/>
      <c r="BU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71"/>
      <c r="B578" s="107"/>
      <c r="L578" s="107"/>
      <c r="V578" s="107"/>
      <c r="AF578" s="107"/>
      <c r="AP578" s="107"/>
      <c r="AZ578" s="107"/>
      <c r="BJ578" s="107"/>
      <c r="BT578" s="107"/>
      <c r="BU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71"/>
      <c r="B579" s="107"/>
      <c r="L579" s="107"/>
      <c r="V579" s="107"/>
      <c r="AF579" s="107"/>
      <c r="AP579" s="107"/>
      <c r="AZ579" s="107"/>
      <c r="BJ579" s="107"/>
      <c r="BT579" s="107"/>
      <c r="BU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71"/>
      <c r="B580" s="107"/>
      <c r="L580" s="107"/>
      <c r="V580" s="107"/>
      <c r="AF580" s="107"/>
      <c r="AP580" s="107"/>
      <c r="AZ580" s="107"/>
      <c r="BJ580" s="107"/>
      <c r="BT580" s="107"/>
      <c r="BU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71"/>
      <c r="B581" s="107"/>
      <c r="L581" s="107"/>
      <c r="V581" s="107"/>
      <c r="AF581" s="107"/>
      <c r="AP581" s="107"/>
      <c r="AZ581" s="107"/>
      <c r="BJ581" s="107"/>
      <c r="BT581" s="107"/>
      <c r="BU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71"/>
      <c r="B582" s="107"/>
      <c r="L582" s="107"/>
      <c r="V582" s="107"/>
      <c r="AF582" s="107"/>
      <c r="AP582" s="107"/>
      <c r="AZ582" s="107"/>
      <c r="BJ582" s="107"/>
      <c r="BT582" s="107"/>
      <c r="BU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71"/>
      <c r="B583" s="107"/>
      <c r="L583" s="107"/>
      <c r="V583" s="107"/>
      <c r="AF583" s="107"/>
      <c r="AP583" s="107"/>
      <c r="AZ583" s="107"/>
      <c r="BJ583" s="107"/>
      <c r="BT583" s="107"/>
      <c r="BU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71"/>
      <c r="B584" s="107"/>
      <c r="L584" s="107"/>
      <c r="V584" s="107"/>
      <c r="AF584" s="107"/>
      <c r="AP584" s="107"/>
      <c r="AZ584" s="107"/>
      <c r="BJ584" s="107"/>
      <c r="BT584" s="107"/>
      <c r="BU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71"/>
      <c r="B585" s="107"/>
      <c r="L585" s="107"/>
      <c r="V585" s="107"/>
      <c r="AF585" s="107"/>
      <c r="AP585" s="107"/>
      <c r="AZ585" s="107"/>
      <c r="BJ585" s="107"/>
      <c r="BT585" s="107"/>
      <c r="BU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71"/>
      <c r="B586" s="107"/>
      <c r="L586" s="107"/>
      <c r="V586" s="107"/>
      <c r="AF586" s="107"/>
      <c r="AP586" s="107"/>
      <c r="AZ586" s="107"/>
      <c r="BJ586" s="107"/>
      <c r="BT586" s="107"/>
      <c r="BU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71"/>
      <c r="B587" s="107"/>
      <c r="L587" s="107"/>
      <c r="V587" s="107"/>
      <c r="AF587" s="107"/>
      <c r="AP587" s="107"/>
      <c r="AZ587" s="107"/>
      <c r="BJ587" s="107"/>
      <c r="BT587" s="107"/>
      <c r="BU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71"/>
      <c r="B588" s="107"/>
      <c r="L588" s="107"/>
      <c r="V588" s="107"/>
      <c r="AF588" s="107"/>
      <c r="AP588" s="107"/>
      <c r="AZ588" s="107"/>
      <c r="BJ588" s="107"/>
      <c r="BT588" s="107"/>
      <c r="BU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71"/>
      <c r="B589" s="107"/>
      <c r="L589" s="107"/>
      <c r="V589" s="107"/>
      <c r="AF589" s="107"/>
      <c r="AP589" s="107"/>
      <c r="AZ589" s="107"/>
      <c r="BJ589" s="107"/>
      <c r="BT589" s="107"/>
      <c r="BU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71"/>
      <c r="B590" s="107"/>
      <c r="L590" s="107"/>
      <c r="V590" s="107"/>
      <c r="AF590" s="107"/>
      <c r="AP590" s="107"/>
      <c r="AZ590" s="107"/>
      <c r="BJ590" s="107"/>
      <c r="BT590" s="107"/>
      <c r="BU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71"/>
      <c r="B591" s="107"/>
      <c r="L591" s="107"/>
      <c r="V591" s="107"/>
      <c r="AF591" s="107"/>
      <c r="AP591" s="107"/>
      <c r="AZ591" s="107"/>
      <c r="BJ591" s="107"/>
      <c r="BT591" s="107"/>
      <c r="BU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71"/>
      <c r="B592" s="107"/>
      <c r="L592" s="107"/>
      <c r="V592" s="107"/>
      <c r="AF592" s="107"/>
      <c r="AP592" s="107"/>
      <c r="AZ592" s="107"/>
      <c r="BJ592" s="107"/>
      <c r="BT592" s="107"/>
      <c r="BU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71"/>
      <c r="B593" s="107"/>
      <c r="L593" s="107"/>
      <c r="V593" s="107"/>
      <c r="AF593" s="107"/>
      <c r="AP593" s="107"/>
      <c r="AZ593" s="107"/>
      <c r="BJ593" s="107"/>
      <c r="BT593" s="107"/>
      <c r="BU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71"/>
      <c r="B594" s="107"/>
      <c r="L594" s="107"/>
      <c r="V594" s="107"/>
      <c r="AF594" s="107"/>
      <c r="AP594" s="107"/>
      <c r="AZ594" s="107"/>
      <c r="BJ594" s="107"/>
      <c r="BT594" s="107"/>
      <c r="BU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71"/>
      <c r="B595" s="107"/>
      <c r="L595" s="107"/>
      <c r="V595" s="107"/>
      <c r="AF595" s="107"/>
      <c r="AP595" s="107"/>
      <c r="AZ595" s="107"/>
      <c r="BJ595" s="107"/>
      <c r="BT595" s="107"/>
      <c r="BU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71"/>
      <c r="B596" s="107"/>
      <c r="L596" s="107"/>
      <c r="V596" s="107"/>
      <c r="AF596" s="107"/>
      <c r="AP596" s="107"/>
      <c r="AZ596" s="107"/>
      <c r="BJ596" s="107"/>
      <c r="BT596" s="107"/>
      <c r="BU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71"/>
      <c r="B597" s="107"/>
      <c r="L597" s="107"/>
      <c r="V597" s="107"/>
      <c r="AF597" s="107"/>
      <c r="AP597" s="107"/>
      <c r="AZ597" s="107"/>
      <c r="BJ597" s="107"/>
      <c r="BT597" s="107"/>
      <c r="BU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71"/>
      <c r="B598" s="107"/>
      <c r="L598" s="107"/>
      <c r="V598" s="107"/>
      <c r="AF598" s="107"/>
      <c r="AP598" s="107"/>
      <c r="AZ598" s="107"/>
      <c r="BJ598" s="107"/>
      <c r="BT598" s="107"/>
      <c r="BU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71"/>
      <c r="B599" s="107"/>
      <c r="L599" s="107"/>
      <c r="V599" s="107"/>
      <c r="AF599" s="107"/>
      <c r="AP599" s="107"/>
      <c r="AZ599" s="107"/>
      <c r="BJ599" s="107"/>
      <c r="BT599" s="107"/>
      <c r="BU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71"/>
      <c r="B600" s="107"/>
      <c r="L600" s="107"/>
      <c r="V600" s="107"/>
      <c r="AF600" s="107"/>
      <c r="AP600" s="107"/>
      <c r="AZ600" s="107"/>
      <c r="BJ600" s="107"/>
      <c r="BT600" s="107"/>
      <c r="BU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71"/>
      <c r="B601" s="107"/>
      <c r="L601" s="107"/>
      <c r="V601" s="107"/>
      <c r="AF601" s="107"/>
      <c r="AP601" s="107"/>
      <c r="AZ601" s="107"/>
      <c r="BJ601" s="107"/>
      <c r="BT601" s="107"/>
      <c r="BU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71"/>
      <c r="B602" s="107"/>
      <c r="L602" s="107"/>
      <c r="V602" s="107"/>
      <c r="AF602" s="107"/>
      <c r="AP602" s="107"/>
      <c r="AZ602" s="107"/>
      <c r="BJ602" s="107"/>
      <c r="BT602" s="107"/>
      <c r="BU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71"/>
      <c r="B603" s="107"/>
      <c r="L603" s="107"/>
      <c r="V603" s="107"/>
      <c r="AF603" s="107"/>
      <c r="AP603" s="107"/>
      <c r="AZ603" s="107"/>
      <c r="BJ603" s="107"/>
      <c r="BT603" s="107"/>
      <c r="BU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71"/>
      <c r="B604" s="107"/>
      <c r="L604" s="107"/>
      <c r="V604" s="107"/>
      <c r="AF604" s="107"/>
      <c r="AP604" s="107"/>
      <c r="AZ604" s="107"/>
      <c r="BJ604" s="107"/>
      <c r="BT604" s="107"/>
      <c r="BU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71"/>
      <c r="B605" s="107"/>
      <c r="L605" s="107"/>
      <c r="V605" s="107"/>
      <c r="AF605" s="107"/>
      <c r="AP605" s="107"/>
      <c r="AZ605" s="107"/>
      <c r="BJ605" s="107"/>
      <c r="BT605" s="107"/>
      <c r="BU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71"/>
      <c r="B606" s="107"/>
      <c r="L606" s="107"/>
      <c r="V606" s="107"/>
      <c r="AF606" s="107"/>
      <c r="AP606" s="107"/>
      <c r="AZ606" s="107"/>
      <c r="BJ606" s="107"/>
      <c r="BT606" s="107"/>
      <c r="BU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71"/>
      <c r="B607" s="107"/>
      <c r="L607" s="107"/>
      <c r="V607" s="107"/>
      <c r="AF607" s="107"/>
      <c r="AP607" s="107"/>
      <c r="AZ607" s="107"/>
      <c r="BJ607" s="107"/>
      <c r="BT607" s="107"/>
      <c r="BU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71"/>
      <c r="B608" s="107"/>
      <c r="L608" s="107"/>
      <c r="V608" s="107"/>
      <c r="AF608" s="107"/>
      <c r="AP608" s="107"/>
      <c r="AZ608" s="107"/>
      <c r="BJ608" s="107"/>
      <c r="BT608" s="107"/>
      <c r="BU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71"/>
      <c r="B609" s="107"/>
      <c r="L609" s="107"/>
      <c r="V609" s="107"/>
      <c r="AF609" s="107"/>
      <c r="AP609" s="107"/>
      <c r="AZ609" s="107"/>
      <c r="BJ609" s="107"/>
      <c r="BT609" s="107"/>
      <c r="BU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71"/>
      <c r="B610" s="107"/>
      <c r="L610" s="107"/>
      <c r="V610" s="107"/>
      <c r="AF610" s="107"/>
      <c r="AP610" s="107"/>
      <c r="AZ610" s="107"/>
      <c r="BJ610" s="107"/>
      <c r="BT610" s="107"/>
      <c r="BU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71"/>
      <c r="B611" s="107"/>
      <c r="L611" s="107"/>
      <c r="V611" s="107"/>
      <c r="AF611" s="107"/>
      <c r="AP611" s="107"/>
      <c r="AZ611" s="107"/>
      <c r="BJ611" s="107"/>
      <c r="BT611" s="107"/>
      <c r="BU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71"/>
      <c r="B612" s="107"/>
      <c r="L612" s="107"/>
      <c r="V612" s="107"/>
      <c r="AF612" s="107"/>
      <c r="AP612" s="107"/>
      <c r="AZ612" s="107"/>
      <c r="BJ612" s="107"/>
      <c r="BT612" s="107"/>
      <c r="BU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71"/>
      <c r="B613" s="107"/>
      <c r="L613" s="107"/>
      <c r="V613" s="107"/>
      <c r="AF613" s="107"/>
      <c r="AP613" s="107"/>
      <c r="AZ613" s="107"/>
      <c r="BJ613" s="107"/>
      <c r="BT613" s="107"/>
      <c r="BU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71"/>
      <c r="B614" s="107"/>
      <c r="L614" s="107"/>
      <c r="V614" s="107"/>
      <c r="AF614" s="107"/>
      <c r="AP614" s="107"/>
      <c r="AZ614" s="107"/>
      <c r="BJ614" s="107"/>
      <c r="BT614" s="107"/>
      <c r="BU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71"/>
      <c r="B615" s="107"/>
      <c r="L615" s="107"/>
      <c r="V615" s="107"/>
      <c r="AF615" s="107"/>
      <c r="AP615" s="107"/>
      <c r="AZ615" s="107"/>
      <c r="BJ615" s="107"/>
      <c r="BT615" s="107"/>
      <c r="BU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71"/>
      <c r="B616" s="107"/>
      <c r="L616" s="107"/>
      <c r="V616" s="107"/>
      <c r="AF616" s="107"/>
      <c r="AP616" s="107"/>
      <c r="AZ616" s="107"/>
      <c r="BJ616" s="107"/>
      <c r="BT616" s="107"/>
      <c r="BU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71"/>
      <c r="B617" s="107"/>
      <c r="L617" s="107"/>
      <c r="V617" s="107"/>
      <c r="AF617" s="107"/>
      <c r="AP617" s="107"/>
      <c r="AZ617" s="107"/>
      <c r="BJ617" s="107"/>
      <c r="BT617" s="107"/>
      <c r="BU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71"/>
      <c r="B618" s="107"/>
      <c r="L618" s="107"/>
      <c r="V618" s="107"/>
      <c r="AF618" s="107"/>
      <c r="AP618" s="107"/>
      <c r="AZ618" s="107"/>
      <c r="BJ618" s="107"/>
      <c r="BT618" s="107"/>
      <c r="BU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71"/>
      <c r="B619" s="107"/>
      <c r="L619" s="107"/>
      <c r="V619" s="107"/>
      <c r="AF619" s="107"/>
      <c r="AP619" s="107"/>
      <c r="AZ619" s="107"/>
      <c r="BJ619" s="107"/>
      <c r="BT619" s="107"/>
      <c r="BU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71"/>
      <c r="B620" s="107"/>
      <c r="L620" s="107"/>
      <c r="V620" s="107"/>
      <c r="AF620" s="107"/>
      <c r="AP620" s="107"/>
      <c r="AZ620" s="107"/>
      <c r="BJ620" s="107"/>
      <c r="BT620" s="107"/>
      <c r="BU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71"/>
      <c r="B621" s="107"/>
      <c r="L621" s="107"/>
      <c r="V621" s="107"/>
      <c r="AF621" s="107"/>
      <c r="AP621" s="107"/>
      <c r="AZ621" s="107"/>
      <c r="BJ621" s="107"/>
      <c r="BT621" s="107"/>
      <c r="BU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71"/>
      <c r="B622" s="107"/>
      <c r="L622" s="107"/>
      <c r="V622" s="107"/>
      <c r="AF622" s="107"/>
      <c r="AP622" s="107"/>
      <c r="AZ622" s="107"/>
      <c r="BJ622" s="107"/>
      <c r="BT622" s="107"/>
      <c r="BU622" s="107"/>
      <c r="CD622" s="107"/>
      <c r="CN622" s="107"/>
      <c r="CX622" s="107"/>
      <c r="DH622" s="107"/>
      <c r="DR622" s="107"/>
      <c r="EB622" s="107"/>
      <c r="EL622" s="107"/>
      <c r="EV622" s="107"/>
      <c r="FF622" s="107"/>
      <c r="FP622" s="107"/>
      <c r="FZ622" s="107"/>
      <c r="GJ622" s="107"/>
      <c r="GT622" s="107"/>
      <c r="HD622" s="107"/>
      <c r="HN622" s="107"/>
      <c r="HX622" s="107"/>
      <c r="IH622" s="107"/>
      <c r="IR622" s="107"/>
    </row>
    <row xmlns:x14ac="http://schemas.microsoft.com/office/spreadsheetml/2009/9/ac" r="623" s="3" customFormat="true" x14ac:dyDescent="0.25">
      <c r="A623" s="371"/>
      <c r="B623" s="107"/>
      <c r="L623" s="107"/>
      <c r="V623" s="107"/>
      <c r="AF623" s="107"/>
      <c r="AP623" s="107"/>
      <c r="AZ623" s="107"/>
      <c r="BJ623" s="107"/>
      <c r="BT623" s="107"/>
      <c r="BU623" s="107"/>
      <c r="CD623" s="107"/>
      <c r="CN623" s="107"/>
      <c r="CX623" s="107"/>
      <c r="DH623" s="107"/>
      <c r="DR623" s="107"/>
      <c r="EB623" s="107"/>
      <c r="EL623" s="107"/>
      <c r="EV623" s="107"/>
      <c r="FF623" s="107"/>
      <c r="FP623" s="107"/>
      <c r="FZ623" s="107"/>
      <c r="GJ623" s="107"/>
      <c r="GT623" s="107"/>
      <c r="HD623" s="107"/>
      <c r="HN623" s="107"/>
      <c r="HX623" s="107"/>
      <c r="IH623" s="107"/>
      <c r="IR623" s="107"/>
    </row>
    <row xmlns:x14ac="http://schemas.microsoft.com/office/spreadsheetml/2009/9/ac" r="624" s="3" customFormat="true" x14ac:dyDescent="0.25">
      <c r="A624" s="371"/>
      <c r="B624" s="107"/>
      <c r="L624" s="107"/>
      <c r="V624" s="107"/>
      <c r="AF624" s="107"/>
      <c r="AP624" s="107"/>
      <c r="AZ624" s="107"/>
      <c r="BJ624" s="107"/>
      <c r="BT624" s="107"/>
      <c r="BU624" s="107"/>
      <c r="CD624" s="107"/>
      <c r="CN624" s="107"/>
      <c r="CX624" s="107"/>
      <c r="DH624" s="107"/>
      <c r="DR624" s="107"/>
      <c r="EB624" s="107"/>
      <c r="EL624" s="107"/>
      <c r="EV624" s="107"/>
      <c r="FF624" s="107"/>
      <c r="FP624" s="107"/>
      <c r="FZ624" s="107"/>
      <c r="GJ624" s="107"/>
      <c r="GT624" s="107"/>
      <c r="HD624" s="107"/>
      <c r="HN624" s="107"/>
      <c r="HX624" s="107"/>
      <c r="IH624" s="107"/>
      <c r="IR624" s="107"/>
    </row>
    <row xmlns:x14ac="http://schemas.microsoft.com/office/spreadsheetml/2009/9/ac" r="625" s="3" customFormat="true" x14ac:dyDescent="0.25">
      <c r="A625" s="371"/>
      <c r="B625" s="107"/>
      <c r="L625" s="107"/>
      <c r="V625" s="107"/>
      <c r="AF625" s="107"/>
      <c r="AP625" s="107"/>
      <c r="AZ625" s="107"/>
      <c r="BJ625" s="107"/>
      <c r="BT625" s="107"/>
      <c r="BU625" s="107"/>
      <c r="CD625" s="107"/>
      <c r="CN625" s="107"/>
      <c r="CX625" s="107"/>
      <c r="DH625" s="107"/>
      <c r="DR625" s="107"/>
      <c r="EB625" s="107"/>
      <c r="EL625" s="107"/>
      <c r="EV625" s="107"/>
      <c r="FF625" s="107"/>
      <c r="FP625" s="107"/>
      <c r="FZ625" s="107"/>
      <c r="GJ625" s="107"/>
      <c r="GT625" s="107"/>
      <c r="HD625" s="107"/>
      <c r="HN625" s="107"/>
      <c r="HX625" s="107"/>
      <c r="IH625" s="107"/>
      <c r="IR625" s="107"/>
    </row>
    <row xmlns:x14ac="http://schemas.microsoft.com/office/spreadsheetml/2009/9/ac" r="626" s="3" customFormat="true" x14ac:dyDescent="0.25">
      <c r="A626" s="371"/>
      <c r="B626" s="107"/>
      <c r="L626" s="107"/>
      <c r="V626" s="107"/>
      <c r="AF626" s="107"/>
      <c r="AP626" s="107"/>
      <c r="AZ626" s="107"/>
      <c r="BJ626" s="107"/>
      <c r="BT626" s="107"/>
      <c r="BU626" s="107"/>
      <c r="CD626" s="107"/>
      <c r="CN626" s="107"/>
      <c r="CX626" s="107"/>
      <c r="DH626" s="107"/>
      <c r="DR626" s="107"/>
      <c r="EB626" s="107"/>
      <c r="EL626" s="107"/>
      <c r="EV626" s="107"/>
      <c r="FF626" s="107"/>
      <c r="FP626" s="107"/>
      <c r="FZ626" s="107"/>
      <c r="GJ626" s="107"/>
      <c r="GT626" s="107"/>
      <c r="HD626" s="107"/>
      <c r="HN626" s="107"/>
      <c r="HX626" s="107"/>
      <c r="IH626" s="107"/>
      <c r="IR626" s="107"/>
    </row>
    <row xmlns:x14ac="http://schemas.microsoft.com/office/spreadsheetml/2009/9/ac" r="627" s="3" customFormat="true" x14ac:dyDescent="0.25">
      <c r="A627" s="371"/>
      <c r="B627" s="107"/>
      <c r="L627" s="107"/>
      <c r="V627" s="107"/>
      <c r="AF627" s="107"/>
      <c r="AP627" s="107"/>
      <c r="AZ627" s="107"/>
      <c r="BJ627" s="107"/>
      <c r="BT627" s="107"/>
      <c r="BU627" s="107"/>
      <c r="CD627" s="107"/>
      <c r="CN627" s="107"/>
      <c r="CX627" s="107"/>
      <c r="DH627" s="107"/>
      <c r="DR627" s="107"/>
      <c r="EB627" s="107"/>
      <c r="EL627" s="107"/>
      <c r="EV627" s="107"/>
      <c r="FF627" s="107"/>
      <c r="FP627" s="107"/>
      <c r="FZ627" s="107"/>
      <c r="GJ627" s="107"/>
      <c r="GT627" s="107"/>
      <c r="HD627" s="107"/>
      <c r="HN627" s="107"/>
      <c r="HX627" s="107"/>
      <c r="IH627" s="107"/>
      <c r="IR627" s="107"/>
    </row>
    <row xmlns:x14ac="http://schemas.microsoft.com/office/spreadsheetml/2009/9/ac" r="628" s="3" customFormat="true" x14ac:dyDescent="0.25">
      <c r="A628" s="371"/>
      <c r="B628" s="107"/>
      <c r="L628" s="107"/>
      <c r="V628" s="107"/>
      <c r="AF628" s="107"/>
      <c r="AP628" s="107"/>
      <c r="AZ628" s="107"/>
      <c r="BJ628" s="107"/>
      <c r="BT628" s="107"/>
      <c r="BU628" s="107"/>
      <c r="CD628" s="107"/>
      <c r="CN628" s="107"/>
      <c r="CX628" s="107"/>
      <c r="DH628" s="107"/>
      <c r="DR628" s="107"/>
      <c r="EB628" s="107"/>
      <c r="EL628" s="107"/>
      <c r="EV628" s="107"/>
      <c r="FF628" s="107"/>
      <c r="FP628" s="107"/>
      <c r="FZ628" s="107"/>
      <c r="GJ628" s="107"/>
      <c r="GT628" s="107"/>
      <c r="HD628" s="107"/>
      <c r="HN628" s="107"/>
      <c r="HX628" s="107"/>
      <c r="IH628" s="107"/>
      <c r="IR628" s="107"/>
    </row>
    <row xmlns:x14ac="http://schemas.microsoft.com/office/spreadsheetml/2009/9/ac" r="629" s="3" customFormat="true" x14ac:dyDescent="0.25">
      <c r="A629" s="371"/>
      <c r="B629" s="107"/>
      <c r="L629" s="107"/>
      <c r="V629" s="107"/>
      <c r="AF629" s="107"/>
      <c r="AP629" s="107"/>
      <c r="AZ629" s="107"/>
      <c r="BJ629" s="107"/>
      <c r="BT629" s="107"/>
      <c r="BU629" s="107"/>
      <c r="CD629" s="107"/>
      <c r="CN629" s="107"/>
      <c r="CX629" s="107"/>
      <c r="DH629" s="107"/>
      <c r="DR629" s="107"/>
      <c r="EB629" s="107"/>
      <c r="EL629" s="107"/>
      <c r="EV629" s="107"/>
      <c r="FF629" s="107"/>
      <c r="FP629" s="107"/>
      <c r="FZ629" s="107"/>
      <c r="GJ629" s="107"/>
      <c r="GT629" s="107"/>
      <c r="HD629" s="107"/>
      <c r="HN629" s="107"/>
      <c r="HX629" s="107"/>
      <c r="IH629" s="107"/>
      <c r="IR629" s="107"/>
    </row>
    <row xmlns:x14ac="http://schemas.microsoft.com/office/spreadsheetml/2009/9/ac" r="630" s="3" customFormat="true" x14ac:dyDescent="0.25">
      <c r="A630" s="371"/>
      <c r="B630" s="107"/>
      <c r="L630" s="107"/>
      <c r="V630" s="107"/>
      <c r="AF630" s="107"/>
      <c r="AP630" s="107"/>
      <c r="AZ630" s="107"/>
      <c r="BJ630" s="107"/>
      <c r="BT630" s="107"/>
      <c r="BU630" s="107"/>
      <c r="CD630" s="107"/>
      <c r="CN630" s="107"/>
      <c r="CX630" s="107"/>
      <c r="DH630" s="107"/>
      <c r="DR630" s="107"/>
      <c r="EB630" s="107"/>
      <c r="EL630" s="107"/>
      <c r="EV630" s="107"/>
      <c r="FF630" s="107"/>
      <c r="FP630" s="107"/>
      <c r="FZ630" s="107"/>
      <c r="GJ630" s="107"/>
      <c r="GT630" s="107"/>
      <c r="HD630" s="107"/>
      <c r="HN630" s="107"/>
      <c r="HX630" s="107"/>
      <c r="IH630" s="107"/>
      <c r="IR630" s="107"/>
    </row>
    <row xmlns:x14ac="http://schemas.microsoft.com/office/spreadsheetml/2009/9/ac" r="631" s="3" customFormat="true" x14ac:dyDescent="0.25">
      <c r="A631" s="371"/>
      <c r="B631" s="107"/>
      <c r="L631" s="107"/>
      <c r="V631" s="107"/>
      <c r="AF631" s="107"/>
      <c r="AP631" s="107"/>
      <c r="AZ631" s="107"/>
      <c r="BJ631" s="107"/>
      <c r="BT631" s="107"/>
      <c r="BU631" s="107"/>
      <c r="CD631" s="107"/>
      <c r="CN631" s="107"/>
      <c r="CX631" s="107"/>
      <c r="DH631" s="107"/>
      <c r="DR631" s="107"/>
      <c r="EB631" s="107"/>
      <c r="EL631" s="107"/>
      <c r="EV631" s="107"/>
      <c r="FF631" s="107"/>
      <c r="FP631" s="107"/>
      <c r="FZ631" s="107"/>
      <c r="GJ631" s="107"/>
      <c r="GT631" s="107"/>
      <c r="HD631" s="107"/>
      <c r="HN631" s="107"/>
      <c r="HX631" s="107"/>
      <c r="IH631" s="107"/>
      <c r="IR631" s="107"/>
    </row>
    <row xmlns:x14ac="http://schemas.microsoft.com/office/spreadsheetml/2009/9/ac" r="632" s="3" customFormat="true" x14ac:dyDescent="0.25">
      <c r="A632" s="371"/>
      <c r="B632" s="107"/>
      <c r="L632" s="107"/>
      <c r="V632" s="107"/>
      <c r="AF632" s="107"/>
      <c r="AP632" s="107"/>
      <c r="AZ632" s="107"/>
      <c r="BJ632" s="107"/>
      <c r="BT632" s="107"/>
      <c r="BU632" s="107"/>
      <c r="CD632" s="107"/>
      <c r="CN632" s="107"/>
      <c r="CX632" s="107"/>
      <c r="DH632" s="107"/>
      <c r="DR632" s="107"/>
      <c r="EB632" s="107"/>
      <c r="EL632" s="107"/>
      <c r="EV632" s="107"/>
      <c r="FF632" s="107"/>
      <c r="FP632" s="107"/>
      <c r="FZ632" s="107"/>
      <c r="GJ632" s="107"/>
      <c r="GT632" s="107"/>
      <c r="HD632" s="107"/>
      <c r="HN632" s="107"/>
      <c r="HX632" s="107"/>
      <c r="IH632" s="107"/>
      <c r="IR632" s="107"/>
    </row>
    <row xmlns:x14ac="http://schemas.microsoft.com/office/spreadsheetml/2009/9/ac" r="633" s="3" customFormat="true" x14ac:dyDescent="0.25">
      <c r="A633" s="371"/>
      <c r="B633" s="107"/>
      <c r="L633" s="107"/>
      <c r="V633" s="107"/>
      <c r="AF633" s="107"/>
      <c r="AP633" s="107"/>
      <c r="AZ633" s="107"/>
      <c r="BJ633" s="107"/>
      <c r="BT633" s="107"/>
      <c r="BU633" s="107"/>
      <c r="CD633" s="107"/>
      <c r="CN633" s="107"/>
      <c r="CX633" s="107"/>
      <c r="DH633" s="107"/>
      <c r="DR633" s="107"/>
      <c r="EB633" s="107"/>
      <c r="EL633" s="107"/>
      <c r="EV633" s="107"/>
      <c r="FF633" s="107"/>
      <c r="FP633" s="107"/>
      <c r="FZ633" s="107"/>
      <c r="GJ633" s="107"/>
      <c r="GT633" s="107"/>
      <c r="HD633" s="107"/>
      <c r="HN633" s="107"/>
      <c r="HX633" s="107"/>
      <c r="IH633" s="107"/>
      <c r="IR633" s="107"/>
    </row>
    <row xmlns:x14ac="http://schemas.microsoft.com/office/spreadsheetml/2009/9/ac" r="634" s="3" customFormat="true" x14ac:dyDescent="0.25">
      <c r="A634" s="371"/>
      <c r="B634" s="107"/>
      <c r="L634" s="107"/>
      <c r="V634" s="107"/>
      <c r="AF634" s="107"/>
      <c r="AP634" s="107"/>
      <c r="AZ634" s="107"/>
      <c r="BJ634" s="107"/>
      <c r="BT634" s="107"/>
      <c r="BU634" s="107"/>
      <c r="CD634" s="107"/>
      <c r="CN634" s="107"/>
      <c r="CX634" s="107"/>
      <c r="DH634" s="107"/>
      <c r="DR634" s="107"/>
      <c r="EB634" s="107"/>
      <c r="EL634" s="107"/>
      <c r="EV634" s="107"/>
      <c r="FF634" s="107"/>
      <c r="FP634" s="107"/>
      <c r="FZ634" s="107"/>
      <c r="GJ634" s="107"/>
      <c r="GT634" s="107"/>
      <c r="HD634" s="107"/>
      <c r="HN634" s="107"/>
      <c r="HX634" s="107"/>
      <c r="IH634" s="107"/>
      <c r="IR634" s="107"/>
    </row>
    <row xmlns:x14ac="http://schemas.microsoft.com/office/spreadsheetml/2009/9/ac" r="635" s="3" customFormat="true" x14ac:dyDescent="0.25">
      <c r="A635" s="371"/>
      <c r="B635" s="107"/>
      <c r="L635" s="107"/>
      <c r="V635" s="107"/>
      <c r="AF635" s="107"/>
      <c r="AP635" s="107"/>
      <c r="AZ635" s="107"/>
      <c r="BJ635" s="107"/>
      <c r="BT635" s="107"/>
      <c r="BU635" s="107"/>
      <c r="CD635" s="107"/>
      <c r="CN635" s="107"/>
      <c r="CX635" s="107"/>
      <c r="DH635" s="107"/>
      <c r="DR635" s="107"/>
      <c r="EB635" s="107"/>
      <c r="EL635" s="107"/>
      <c r="EV635" s="107"/>
      <c r="FF635" s="107"/>
      <c r="FP635" s="107"/>
      <c r="FZ635" s="107"/>
      <c r="GJ635" s="107"/>
      <c r="GT635" s="107"/>
      <c r="HD635" s="107"/>
      <c r="HN635" s="107"/>
      <c r="HX635" s="107"/>
      <c r="IH635" s="107"/>
      <c r="IR635" s="107"/>
    </row>
    <row xmlns:x14ac="http://schemas.microsoft.com/office/spreadsheetml/2009/9/ac" r="636" s="3" customFormat="true" x14ac:dyDescent="0.25">
      <c r="A636" s="371"/>
      <c r="B636" s="107"/>
      <c r="L636" s="107"/>
      <c r="V636" s="107"/>
      <c r="AF636" s="107"/>
      <c r="AP636" s="107"/>
      <c r="AZ636" s="107"/>
      <c r="BJ636" s="107"/>
      <c r="BT636" s="107"/>
      <c r="BU636" s="107"/>
      <c r="CD636" s="107"/>
      <c r="CN636" s="107"/>
      <c r="CX636" s="107"/>
      <c r="DH636" s="107"/>
      <c r="DR636" s="107"/>
      <c r="EB636" s="107"/>
      <c r="EL636" s="107"/>
      <c r="EV636" s="107"/>
      <c r="FF636" s="107"/>
      <c r="FP636" s="107"/>
      <c r="FZ636" s="107"/>
      <c r="GJ636" s="107"/>
      <c r="GT636" s="107"/>
      <c r="HD636" s="107"/>
      <c r="HN636" s="107"/>
      <c r="HX636" s="107"/>
      <c r="IH636" s="107"/>
      <c r="IR636" s="107"/>
    </row>
    <row xmlns:x14ac="http://schemas.microsoft.com/office/spreadsheetml/2009/9/ac" r="637" s="3" customFormat="true" x14ac:dyDescent="0.25">
      <c r="A637" s="371"/>
      <c r="B637" s="107"/>
      <c r="L637" s="107"/>
      <c r="V637" s="107"/>
      <c r="AF637" s="107"/>
      <c r="AP637" s="107"/>
      <c r="AZ637" s="107"/>
      <c r="BJ637" s="107"/>
      <c r="BT637" s="107"/>
      <c r="BU637" s="107"/>
      <c r="CD637" s="107"/>
      <c r="CN637" s="107"/>
      <c r="CX637" s="107"/>
      <c r="DH637" s="107"/>
      <c r="DR637" s="107"/>
      <c r="EB637" s="107"/>
      <c r="EL637" s="107"/>
      <c r="EV637" s="107"/>
      <c r="FF637" s="107"/>
      <c r="FP637" s="107"/>
      <c r="FZ637" s="107"/>
      <c r="GJ637" s="107"/>
      <c r="GT637" s="107"/>
      <c r="HD637" s="107"/>
      <c r="HN637" s="107"/>
      <c r="HX637" s="107"/>
      <c r="IH637" s="107"/>
      <c r="IR637" s="107"/>
    </row>
    <row xmlns:x14ac="http://schemas.microsoft.com/office/spreadsheetml/2009/9/ac" r="638" s="3" customFormat="true" x14ac:dyDescent="0.25">
      <c r="A638" s="371"/>
      <c r="B638" s="107"/>
      <c r="L638" s="107"/>
      <c r="V638" s="107"/>
      <c r="AF638" s="107"/>
      <c r="AP638" s="107"/>
      <c r="AZ638" s="107"/>
      <c r="BJ638" s="107"/>
      <c r="BT638" s="107"/>
      <c r="BU638" s="107"/>
      <c r="CD638" s="107"/>
      <c r="CN638" s="107"/>
      <c r="CX638" s="107"/>
      <c r="DH638" s="107"/>
      <c r="DR638" s="107"/>
      <c r="EB638" s="107"/>
      <c r="EL638" s="107"/>
      <c r="EV638" s="107"/>
      <c r="FF638" s="107"/>
      <c r="FP638" s="107"/>
      <c r="FZ638" s="107"/>
      <c r="GJ638" s="107"/>
      <c r="GT638" s="107"/>
      <c r="HD638" s="107"/>
      <c r="HN638" s="107"/>
      <c r="HX638" s="107"/>
      <c r="IH638" s="107"/>
      <c r="IR638" s="107"/>
    </row>
    <row xmlns:x14ac="http://schemas.microsoft.com/office/spreadsheetml/2009/9/ac" r="639" s="3" customFormat="true" x14ac:dyDescent="0.25">
      <c r="A639" s="371"/>
      <c r="B639" s="107"/>
      <c r="L639" s="107"/>
      <c r="V639" s="107"/>
      <c r="AF639" s="107"/>
      <c r="AP639" s="107"/>
      <c r="AZ639" s="107"/>
      <c r="BJ639" s="107"/>
      <c r="BT639" s="107"/>
      <c r="BU639" s="107"/>
      <c r="CD639" s="107"/>
      <c r="CN639" s="107"/>
      <c r="CX639" s="107"/>
      <c r="DH639" s="107"/>
      <c r="DR639" s="107"/>
      <c r="EB639" s="107"/>
      <c r="EL639" s="107"/>
      <c r="EV639" s="107"/>
      <c r="FF639" s="107"/>
      <c r="FP639" s="107"/>
      <c r="FZ639" s="107"/>
      <c r="GJ639" s="107"/>
      <c r="GT639" s="107"/>
      <c r="HD639" s="107"/>
      <c r="HN639" s="107"/>
      <c r="HX639" s="107"/>
      <c r="IH639" s="107"/>
      <c r="IR639" s="107"/>
    </row>
    <row xmlns:x14ac="http://schemas.microsoft.com/office/spreadsheetml/2009/9/ac" r="640" s="3" customFormat="true" x14ac:dyDescent="0.25">
      <c r="A640" s="371"/>
      <c r="B640" s="107"/>
      <c r="L640" s="107"/>
      <c r="V640" s="107"/>
      <c r="AF640" s="107"/>
      <c r="AP640" s="107"/>
      <c r="AZ640" s="107"/>
      <c r="BJ640" s="107"/>
      <c r="BT640" s="107"/>
      <c r="BU640" s="107"/>
      <c r="CD640" s="107"/>
      <c r="CN640" s="107"/>
      <c r="CX640" s="107"/>
      <c r="DH640" s="107"/>
      <c r="DR640" s="107"/>
      <c r="EB640" s="107"/>
      <c r="EL640" s="107"/>
      <c r="EV640" s="107"/>
      <c r="FF640" s="107"/>
      <c r="FP640" s="107"/>
      <c r="FZ640" s="107"/>
      <c r="GJ640" s="107"/>
      <c r="GT640" s="107"/>
      <c r="HD640" s="107"/>
      <c r="HN640" s="107"/>
      <c r="HX640" s="107"/>
      <c r="IH640" s="107"/>
      <c r="IR640" s="107"/>
    </row>
  </sheetData>
  <mergeCells count="6">
    <mergeCell ref="C27:I27"/>
    <mergeCell ref="BU27:CA27"/>
    <mergeCell ref="A2:A3"/>
    <mergeCell ref="AG27:AM27"/>
    <mergeCell ref="W27:AC27"/>
    <mergeCell ref="M27:S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2024-04-24T06:15:40Z</dcterms:modified>
</cp:coreProperties>
</file>